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10545" windowHeight="7845" tabRatio="907" firstSheet="3" activeTab="5"/>
  </bookViews>
  <sheets>
    <sheet name="Old" sheetId="20" state="hidden" r:id="rId1"/>
    <sheet name="Old RTS" sheetId="13" state="hidden" r:id="rId2"/>
    <sheet name="RAS ETA" sheetId="21" state="hidden" r:id="rId3"/>
    <sheet name="Risk Appetite Metrics summary" sheetId="22" r:id="rId4"/>
    <sheet name="Business Line RAS" sheetId="30" state="hidden" r:id="rId5"/>
    <sheet name="Capital adequacy" sheetId="53" r:id="rId6"/>
    <sheet name="CCAR 9Q capital ratios" sheetId="52" r:id="rId7"/>
    <sheet name="Loan to deposit" sheetId="50" r:id="rId8"/>
    <sheet name="AE" sheetId="48" r:id="rId9"/>
    <sheet name="NII &amp; MVE" sheetId="49" r:id="rId10"/>
    <sheet name="SSP &amp; SFR &amp; LCR" sheetId="51" r:id="rId11"/>
    <sheet name="IFIS rev (ex-BOLI)" sheetId="41" r:id="rId12"/>
    <sheet name="CFPB" sheetId="42" r:id="rId13"/>
    <sheet name="MtM VaR" sheetId="43" r:id="rId14"/>
    <sheet name="Card Fraud" sheetId="44" r:id="rId15"/>
    <sheet name="Syndicated facilities" sheetId="45" r:id="rId16"/>
    <sheet name="ABL Portfolio by NAICS" sheetId="46" r:id="rId17"/>
  </sheets>
  <externalReferences>
    <externalReference r:id="rId18"/>
    <externalReference r:id="rId19"/>
    <externalReference r:id="rId20"/>
    <externalReference r:id="rId21"/>
  </externalReferences>
  <definedNames>
    <definedName name="_xlnm._FilterDatabase" localSheetId="1" hidden="1">'Old RTS'!$A$1:$L$38</definedName>
    <definedName name="_xlnm._FilterDatabase" localSheetId="3" hidden="1">'Risk Appetite Metrics summary'!$A$4:$X$56</definedName>
    <definedName name="_ftn1" localSheetId="1">'Old RTS'!$B$35</definedName>
    <definedName name="_ftn2" localSheetId="1">'Old RTS'!$B$30</definedName>
    <definedName name="_ftn3" localSheetId="1">'Old RTS'!#REF!</definedName>
    <definedName name="_ftnref1" localSheetId="1">'Old RTS'!$B$33</definedName>
    <definedName name="_ftnref2" localSheetId="1">'Old RTS'!#REF!</definedName>
    <definedName name="_ftnref3" localSheetId="1">'Old RTS'!#REF!</definedName>
    <definedName name="_Toc381135579" localSheetId="1">'Old RTS'!#REF!</definedName>
    <definedName name="_Toc381135584" localSheetId="1">'Old RTS'!#REF!</definedName>
    <definedName name="_Toc381135585" localSheetId="1">'Old RTS'!#REF!</definedName>
    <definedName name="_Toc381135586" localSheetId="1">'Old RTS'!#REF!</definedName>
    <definedName name="_Toc381135587" localSheetId="1">'Old RTS'!#REF!</definedName>
    <definedName name="_Toc381135590" localSheetId="1">'Old RTS'!#REF!</definedName>
    <definedName name="_Toc381135593" localSheetId="1">'Old RTS'!#REF!</definedName>
    <definedName name="_Toc381135594" localSheetId="1">'Old RTS'!#REF!</definedName>
    <definedName name="_Toc381135635" localSheetId="1">'[1]Qual. Statements'!$B$109</definedName>
    <definedName name="_Toc381135636" localSheetId="1">'[1]Qual. Statements'!$B$110</definedName>
    <definedName name="_Toc381135637" localSheetId="1">'[1]Qual. Statements'!$B$111</definedName>
    <definedName name="_Toc381135638" localSheetId="1">'[1]Qual. Statements'!$B$112</definedName>
    <definedName name="_Toc381135639" localSheetId="1">'[1]Qual. Statements'!$B$113</definedName>
    <definedName name="_Toc381135640" localSheetId="1">'[1]Qual. Statements'!$B$114</definedName>
    <definedName name="_Toc381135645" localSheetId="1">'[1]Qual. Statements'!$B$61</definedName>
    <definedName name="_Toc381135648" localSheetId="1">'[1]Qual. Statements'!$B$7</definedName>
    <definedName name="_Toc381135649" localSheetId="1">'[1]Qual. Statements'!$B$8</definedName>
    <definedName name="_Toc381135650" localSheetId="1">'[1]Qual. Statements'!$B$9</definedName>
    <definedName name="_Toc381135653" localSheetId="1">'[1]Qual. Statements'!$B$17</definedName>
    <definedName name="_Toc381135654" localSheetId="1">'[1]Qual. Statements'!$B$18</definedName>
    <definedName name="_Toc381135656" localSheetId="1">'[1]Qual. Statements'!$B$19</definedName>
    <definedName name="_Toc381135657" localSheetId="1">'[1]Qual. Statements'!$B$20</definedName>
    <definedName name="_Toc381135659" localSheetId="1">'[1]Qual. Statements'!$B$33</definedName>
    <definedName name="_Toc381135660" localSheetId="1">'[1]Qual. Statements'!$B$34</definedName>
    <definedName name="_Toc381135661" localSheetId="1">'[1]Qual. Statements'!$B$35</definedName>
    <definedName name="_Toc381135662" localSheetId="1">'[1]Qual. Statements'!$B$36</definedName>
    <definedName name="_Toc381135663" localSheetId="1">'[1]Qual. Statements'!$B$37</definedName>
    <definedName name="_Toc381135664" localSheetId="1">'[1]Qual. Statements'!$B$38</definedName>
    <definedName name="_Toc381135665" localSheetId="1">'[1]Qual. Statements'!$B$39</definedName>
    <definedName name="_Toc381135666" localSheetId="1">'[1]Qual. Statements'!$B$40</definedName>
    <definedName name="_Toc381135667" localSheetId="1">'[1]Qual. Statements'!$B$41</definedName>
    <definedName name="_Toc381135668" localSheetId="1">'[1]Qual. Statements'!$B$42</definedName>
    <definedName name="_Toc381135678" localSheetId="1">'[1]Qual. Statements'!$B$73</definedName>
    <definedName name="_Toc381135679" localSheetId="1">'[1]Qual. Statements'!$B$74</definedName>
    <definedName name="_Toc381135680" localSheetId="1">'[1]Qual. Statements'!$B$75</definedName>
    <definedName name="_Toc381135681" localSheetId="1">'[1]Qual. Statements'!$B$76</definedName>
    <definedName name="_Toc381135682" localSheetId="1">'[1]Qual. Statements'!$B$77</definedName>
    <definedName name="_Toc381135683" localSheetId="1">'[1]Qual. Statements'!$B$78</definedName>
    <definedName name="_Toc381135703" localSheetId="1">'[1]Qual. Statements'!$B$118</definedName>
    <definedName name="_Toc381135704" localSheetId="1">'[1]Qual. Statements'!$B$119</definedName>
    <definedName name="_Toc381135705" localSheetId="1">'[1]Qual. Statements'!$B$120</definedName>
    <definedName name="_Toc381135706" localSheetId="1">'[1]Qual. Statements'!$B$121</definedName>
    <definedName name="_Toc381135708" localSheetId="1">'[1]Qual. Statements'!$B$123</definedName>
    <definedName name="_Toc381135709" localSheetId="1">'[1]Qual. Statements'!$B$124</definedName>
    <definedName name="_Toc381135711" localSheetId="1">'[1]Qual. Statements'!$B$125</definedName>
    <definedName name="_Toc381135712" localSheetId="1">'[1]Qual. Statements'!$B$126</definedName>
    <definedName name="_Toc381135714" localSheetId="1">'[1]Qual. Statements'!$B$128</definedName>
    <definedName name="_Toc381135715" localSheetId="1">'[1]Qual. Statements'!$B$129</definedName>
    <definedName name="_Toc381135716" localSheetId="1">'[1]Qual. Statements'!$B$130</definedName>
    <definedName name="_Toc381135717" localSheetId="1">'[1]Qual. Statements'!$B$131</definedName>
    <definedName name="_vena_CapSBNA_B1_C_1_230858509795983360">'CCAR 9Q capital ratios'!$F$5</definedName>
    <definedName name="_vena_CapSBNA_B1_C_1_230858525113581568">'CCAR 9Q capital ratios'!$G$5</definedName>
    <definedName name="_vena_CapSBNA_B1_C_1_230858539172888576">'CCAR 9Q capital ratios'!$H$5</definedName>
    <definedName name="_vena_CapSBNA_B1_C_1_230858563583737856">'CCAR 9Q capital ratios'!$I$5</definedName>
    <definedName name="_vena_CapSBNA_B1_C_1_230858841607110656">'CCAR 9Q capital ratios'!$K$5</definedName>
    <definedName name="_vena_CapSBNA_B1_C_1_230858841607110656_1">'CCAR 9Q capital ratios'!$U$5</definedName>
    <definedName name="_vena_CapSBNA_B1_C_1_230858841607110656_2">'CCAR 9Q capital ratios'!$AE$5</definedName>
    <definedName name="_vena_CapSBNA_B1_C_1_230858841607110656_3">'CCAR 9Q capital ratios'!$AO$5</definedName>
    <definedName name="_vena_CapSBNA_B1_C_1_230858841607110656_4">'CCAR 9Q capital ratios'!$AY$5</definedName>
    <definedName name="_vena_CapSBNA_B1_C_1_230858864537370624">'CCAR 9Q capital ratios'!$L$5</definedName>
    <definedName name="_vena_CapSBNA_B1_C_1_230858864537370624_1">'CCAR 9Q capital ratios'!$V$5</definedName>
    <definedName name="_vena_CapSBNA_B1_C_1_230858864537370624_2">'CCAR 9Q capital ratios'!$AF$5</definedName>
    <definedName name="_vena_CapSBNA_B1_C_1_230858864537370624_3">'CCAR 9Q capital ratios'!$AP$5</definedName>
    <definedName name="_vena_CapSBNA_B1_C_1_230858864537370624_4">'CCAR 9Q capital ratios'!$AZ$5</definedName>
    <definedName name="_vena_CapSBNA_B1_C_1_230858883713728512">'CCAR 9Q capital ratios'!$M$5</definedName>
    <definedName name="_vena_CapSBNA_B1_C_1_230858883713728512_1">'CCAR 9Q capital ratios'!$W$5</definedName>
    <definedName name="_vena_CapSBNA_B1_C_1_230858883713728512_2">'CCAR 9Q capital ratios'!$AG$5</definedName>
    <definedName name="_vena_CapSBNA_B1_C_1_230858883713728512_3">'CCAR 9Q capital ratios'!$AQ$5</definedName>
    <definedName name="_vena_CapSBNA_B1_C_1_230858883713728512_4">'CCAR 9Q capital ratios'!$BA$5</definedName>
    <definedName name="_vena_CapSBNA_B1_C_1_230858941431545856">'CCAR 9Q capital ratios'!$N$5</definedName>
    <definedName name="_vena_CapSBNA_B1_C_1_230858941431545856_1">'CCAR 9Q capital ratios'!$X$5</definedName>
    <definedName name="_vena_CapSBNA_B1_C_1_230858941431545856_2">'CCAR 9Q capital ratios'!$AH$5</definedName>
    <definedName name="_vena_CapSBNA_B1_C_1_230858941431545856_3">'CCAR 9Q capital ratios'!$AR$5</definedName>
    <definedName name="_vena_CapSBNA_B1_C_1_230858941431545856_4">'CCAR 9Q capital ratios'!$BB$5</definedName>
    <definedName name="_vena_CapSBNA_B1_C_1_230859049971744768">'CCAR 9Q capital ratios'!$O$5</definedName>
    <definedName name="_vena_CapSBNA_B1_C_1_230859049971744768_1">'CCAR 9Q capital ratios'!$Y$5</definedName>
    <definedName name="_vena_CapSBNA_B1_C_1_230859049971744768_2">'CCAR 9Q capital ratios'!$AI$5</definedName>
    <definedName name="_vena_CapSBNA_B1_C_1_230859049971744768_3">'CCAR 9Q capital ratios'!$AS$5</definedName>
    <definedName name="_vena_CapSBNA_B1_C_1_230859049971744768_4">'CCAR 9Q capital ratios'!$BC$5</definedName>
    <definedName name="_vena_CapSBNA_B1_C_1_230859064827969536">'CCAR 9Q capital ratios'!$P$5</definedName>
    <definedName name="_vena_CapSBNA_B1_C_1_230859064827969536_1">'CCAR 9Q capital ratios'!$Z$5</definedName>
    <definedName name="_vena_CapSBNA_B1_C_1_230859064827969536_2">'CCAR 9Q capital ratios'!$AJ$5</definedName>
    <definedName name="_vena_CapSBNA_B1_C_1_230859064827969536_3">'CCAR 9Q capital ratios'!$AT$5</definedName>
    <definedName name="_vena_CapSBNA_B1_C_1_230859064827969536_4">'CCAR 9Q capital ratios'!$BD$5</definedName>
    <definedName name="_vena_CapSBNA_B1_C_1_230859078451068928">'CCAR 9Q capital ratios'!$Q$5</definedName>
    <definedName name="_vena_CapSBNA_B1_C_1_230859078451068928_1">'CCAR 9Q capital ratios'!$AA$5</definedName>
    <definedName name="_vena_CapSBNA_B1_C_1_230859078451068928_2">'CCAR 9Q capital ratios'!$AK$5</definedName>
    <definedName name="_vena_CapSBNA_B1_C_1_230859078451068928_3">'CCAR 9Q capital ratios'!$AU$5</definedName>
    <definedName name="_vena_CapSBNA_B1_C_1_230859078451068928_4">'CCAR 9Q capital ratios'!$BE$5</definedName>
    <definedName name="_vena_CapSBNA_B1_C_1_230859093835776000">'CCAR 9Q capital ratios'!$R$5</definedName>
    <definedName name="_vena_CapSBNA_B1_C_1_230859093835776000_1">'CCAR 9Q capital ratios'!$AB$5</definedName>
    <definedName name="_vena_CapSBNA_B1_C_1_230859093835776000_2">'CCAR 9Q capital ratios'!$AL$5</definedName>
    <definedName name="_vena_CapSBNA_B1_C_1_230859093835776000_3">'CCAR 9Q capital ratios'!$AV$5</definedName>
    <definedName name="_vena_CapSBNA_B1_C_1_230859093835776000_4">'CCAR 9Q capital ratios'!$BF$5</definedName>
    <definedName name="_vena_CapSBNA_B1_C_1_248550486083371008">'CCAR 9Q capital ratios'!$S$5</definedName>
    <definedName name="_vena_CapSBNA_B1_C_1_248550486083371008_1">'CCAR 9Q capital ratios'!$AC$5</definedName>
    <definedName name="_vena_CapSBNA_B1_C_1_248550486083371008_2">'CCAR 9Q capital ratios'!$AM$5</definedName>
    <definedName name="_vena_CapSBNA_B1_C_1_248550486083371008_3">'CCAR 9Q capital ratios'!$AW$5</definedName>
    <definedName name="_vena_CapSBNA_B1_C_1_248550486083371008_4">'CCAR 9Q capital ratios'!$BG$5</definedName>
    <definedName name="_vena_CapSBNA_B1_C_2_230860126356111360">'CCAR 9Q capital ratios'!$I$6</definedName>
    <definedName name="_vena_CapSBNA_B1_C_2_230860226616754176">'CCAR 9Q capital ratios'!$K$6</definedName>
    <definedName name="_vena_CapSBNA_B1_C_2_230860226616754176_1">'CCAR 9Q capital ratios'!$U$6</definedName>
    <definedName name="_vena_CapSBNA_B1_C_2_230860226616754176_2">'CCAR 9Q capital ratios'!$AE$6</definedName>
    <definedName name="_vena_CapSBNA_B1_C_2_230860226616754176_3">'CCAR 9Q capital ratios'!$AO$6</definedName>
    <definedName name="_vena_CapSBNA_B1_C_2_230860226616754176_4">'CCAR 9Q capital ratios'!$AY$6</definedName>
    <definedName name="_vena_CapSBNA_B1_C_2_230860237857488896">'CCAR 9Q capital ratios'!$L$6</definedName>
    <definedName name="_vena_CapSBNA_B1_C_2_230860237857488896_1">'CCAR 9Q capital ratios'!$V$6</definedName>
    <definedName name="_vena_CapSBNA_B1_C_2_230860237857488896_2">'CCAR 9Q capital ratios'!$AF$6</definedName>
    <definedName name="_vena_CapSBNA_B1_C_2_230860237857488896_3">'CCAR 9Q capital ratios'!$AP$6</definedName>
    <definedName name="_vena_CapSBNA_B1_C_2_230860237857488896_4">'CCAR 9Q capital ratios'!$AZ$6</definedName>
    <definedName name="_vena_CapSBNA_B1_C_2_230860246497755136">'CCAR 9Q capital ratios'!$M$6</definedName>
    <definedName name="_vena_CapSBNA_B1_C_2_230860246497755136_1">'CCAR 9Q capital ratios'!$W$6</definedName>
    <definedName name="_vena_CapSBNA_B1_C_2_230860246497755136_2">'CCAR 9Q capital ratios'!$AG$6</definedName>
    <definedName name="_vena_CapSBNA_B1_C_2_230860246497755136_3">'CCAR 9Q capital ratios'!$AQ$6</definedName>
    <definedName name="_vena_CapSBNA_B1_C_2_230860246497755136_4">'CCAR 9Q capital ratios'!$BA$6</definedName>
    <definedName name="_vena_CapSBNA_B1_C_2_230860256148848640">'CCAR 9Q capital ratios'!$N$6</definedName>
    <definedName name="_vena_CapSBNA_B1_C_2_230860256148848640_1">'CCAR 9Q capital ratios'!$X$6</definedName>
    <definedName name="_vena_CapSBNA_B1_C_2_230860256148848640_2">'CCAR 9Q capital ratios'!$AH$6</definedName>
    <definedName name="_vena_CapSBNA_B1_C_2_230860256148848640_3">'CCAR 9Q capital ratios'!$AR$6</definedName>
    <definedName name="_vena_CapSBNA_B1_C_2_230860256148848640_4">'CCAR 9Q capital ratios'!$BB$6</definedName>
    <definedName name="_vena_CapSBNA_B1_C_2_230860293570428928">'CCAR 9Q capital ratios'!$O$6</definedName>
    <definedName name="_vena_CapSBNA_B1_C_2_230860293570428928_1">'CCAR 9Q capital ratios'!$Y$6</definedName>
    <definedName name="_vena_CapSBNA_B1_C_2_230860293570428928_2">'CCAR 9Q capital ratios'!$AI$6</definedName>
    <definedName name="_vena_CapSBNA_B1_C_2_230860293570428928_3">'CCAR 9Q capital ratios'!$AS$6</definedName>
    <definedName name="_vena_CapSBNA_B1_C_2_230860293570428928_4">'CCAR 9Q capital ratios'!$BC$6</definedName>
    <definedName name="_vena_CapSBNA_B1_C_2_230860306308530176">'CCAR 9Q capital ratios'!$P$6</definedName>
    <definedName name="_vena_CapSBNA_B1_C_2_230860306308530176_1">'CCAR 9Q capital ratios'!$Z$6</definedName>
    <definedName name="_vena_CapSBNA_B1_C_2_230860306308530176_2">'CCAR 9Q capital ratios'!$AJ$6</definedName>
    <definedName name="_vena_CapSBNA_B1_C_2_230860306308530176_3">'CCAR 9Q capital ratios'!$AT$6</definedName>
    <definedName name="_vena_CapSBNA_B1_C_2_230860306308530176_4">'CCAR 9Q capital ratios'!$BD$6</definedName>
    <definedName name="_vena_CapSBNA_B1_C_2_230860320749518848">'CCAR 9Q capital ratios'!$Q$6</definedName>
    <definedName name="_vena_CapSBNA_B1_C_2_230860320749518848_1">'CCAR 9Q capital ratios'!$AA$6</definedName>
    <definedName name="_vena_CapSBNA_B1_C_2_230860320749518848_2">'CCAR 9Q capital ratios'!$AK$6</definedName>
    <definedName name="_vena_CapSBNA_B1_C_2_230860320749518848_3">'CCAR 9Q capital ratios'!$AU$6</definedName>
    <definedName name="_vena_CapSBNA_B1_C_2_230860320749518848_4">'CCAR 9Q capital ratios'!$BE$6</definedName>
    <definedName name="_vena_CapSBNA_B1_C_2_230860332363546624">'CCAR 9Q capital ratios'!$R$6</definedName>
    <definedName name="_vena_CapSBNA_B1_C_2_230860332363546624_1">'CCAR 9Q capital ratios'!$AB$6</definedName>
    <definedName name="_vena_CapSBNA_B1_C_2_230860332363546624_2">'CCAR 9Q capital ratios'!$AL$6</definedName>
    <definedName name="_vena_CapSBNA_B1_C_2_230860332363546624_3">'CCAR 9Q capital ratios'!$AV$6</definedName>
    <definedName name="_vena_CapSBNA_B1_C_2_230860332363546624_4">'CCAR 9Q capital ratios'!$BF$6</definedName>
    <definedName name="_vena_CapSBNA_B1_C_2_230860342882861056">'CCAR 9Q capital ratios'!$S$6</definedName>
    <definedName name="_vena_CapSBNA_B1_C_2_230860342882861056_1">'CCAR 9Q capital ratios'!$AC$6</definedName>
    <definedName name="_vena_CapSBNA_B1_C_2_230860342882861056_2">'CCAR 9Q capital ratios'!$AM$6</definedName>
    <definedName name="_vena_CapSBNA_B1_C_2_230860342882861056_3">'CCAR 9Q capital ratios'!$AW$6</definedName>
    <definedName name="_vena_CapSBNA_B1_C_2_230860342882861056_4">'CCAR 9Q capital ratios'!$BG$6</definedName>
    <definedName name="_vena_CapSBNA_B1_C_2_248614950019268608">'CCAR 9Q capital ratios'!$F$6</definedName>
    <definedName name="_vena_CapSBNA_B1_C_2_248614950019268608_1">'CCAR 9Q capital ratios'!$G$6</definedName>
    <definedName name="_vena_CapSBNA_B1_C_2_248614950019268608_2">'CCAR 9Q capital ratios'!$H$6</definedName>
    <definedName name="_vena_CapSBNA_B1_C_3_230860830692999168">'CCAR 9Q capital ratios'!$K$3</definedName>
    <definedName name="_vena_CapSBNA_B1_C_3_230860830692999168_1">'CCAR 9Q capital ratios'!$L$3</definedName>
    <definedName name="_vena_CapSBNA_B1_C_3_230860830692999168_10">'CCAR 9Q capital ratios'!$V$3</definedName>
    <definedName name="_vena_CapSBNA_B1_C_3_230860830692999168_11">'CCAR 9Q capital ratios'!$W$3</definedName>
    <definedName name="_vena_CapSBNA_B1_C_3_230860830692999168_12">'CCAR 9Q capital ratios'!$X$3</definedName>
    <definedName name="_vena_CapSBNA_B1_C_3_230860830692999168_13">'CCAR 9Q capital ratios'!$Y$3</definedName>
    <definedName name="_vena_CapSBNA_B1_C_3_230860830692999168_14">'CCAR 9Q capital ratios'!$Z$3</definedName>
    <definedName name="_vena_CapSBNA_B1_C_3_230860830692999168_15">'CCAR 9Q capital ratios'!$AA$3</definedName>
    <definedName name="_vena_CapSBNA_B1_C_3_230860830692999168_16">'CCAR 9Q capital ratios'!$AB$3</definedName>
    <definedName name="_vena_CapSBNA_B1_C_3_230860830692999168_17">'CCAR 9Q capital ratios'!$AC$3</definedName>
    <definedName name="_vena_CapSBNA_B1_C_3_230860830692999168_18">'CCAR 9Q capital ratios'!$AE$3</definedName>
    <definedName name="_vena_CapSBNA_B1_C_3_230860830692999168_19">'CCAR 9Q capital ratios'!$AF$3</definedName>
    <definedName name="_vena_CapSBNA_B1_C_3_230860830692999168_2">'CCAR 9Q capital ratios'!$M$3</definedName>
    <definedName name="_vena_CapSBNA_B1_C_3_230860830692999168_20">'CCAR 9Q capital ratios'!$AG$3</definedName>
    <definedName name="_vena_CapSBNA_B1_C_3_230860830692999168_21">'CCAR 9Q capital ratios'!$AH$3</definedName>
    <definedName name="_vena_CapSBNA_B1_C_3_230860830692999168_22">'CCAR 9Q capital ratios'!$AI$3</definedName>
    <definedName name="_vena_CapSBNA_B1_C_3_230860830692999168_23">'CCAR 9Q capital ratios'!$AJ$3</definedName>
    <definedName name="_vena_CapSBNA_B1_C_3_230860830692999168_24">'CCAR 9Q capital ratios'!$AK$3</definedName>
    <definedName name="_vena_CapSBNA_B1_C_3_230860830692999168_25">'CCAR 9Q capital ratios'!$AL$3</definedName>
    <definedName name="_vena_CapSBNA_B1_C_3_230860830692999168_26">'CCAR 9Q capital ratios'!$AM$3</definedName>
    <definedName name="_vena_CapSBNA_B1_C_3_230860830692999168_27">'CCAR 9Q capital ratios'!$AO$3</definedName>
    <definedName name="_vena_CapSBNA_B1_C_3_230860830692999168_28">'CCAR 9Q capital ratios'!$AP$3</definedName>
    <definedName name="_vena_CapSBNA_B1_C_3_230860830692999168_29">'CCAR 9Q capital ratios'!$AQ$3</definedName>
    <definedName name="_vena_CapSBNA_B1_C_3_230860830692999168_3">'CCAR 9Q capital ratios'!$N$3</definedName>
    <definedName name="_vena_CapSBNA_B1_C_3_230860830692999168_30">'CCAR 9Q capital ratios'!$AR$3</definedName>
    <definedName name="_vena_CapSBNA_B1_C_3_230860830692999168_31">'CCAR 9Q capital ratios'!$AS$3</definedName>
    <definedName name="_vena_CapSBNA_B1_C_3_230860830692999168_32">'CCAR 9Q capital ratios'!$AT$3</definedName>
    <definedName name="_vena_CapSBNA_B1_C_3_230860830692999168_33">'CCAR 9Q capital ratios'!$AU$3</definedName>
    <definedName name="_vena_CapSBNA_B1_C_3_230860830692999168_34">'CCAR 9Q capital ratios'!$AV$3</definedName>
    <definedName name="_vena_CapSBNA_B1_C_3_230860830692999168_35">'CCAR 9Q capital ratios'!$AW$3</definedName>
    <definedName name="_vena_CapSBNA_B1_C_3_230860830692999168_36">'CCAR 9Q capital ratios'!$AY$3</definedName>
    <definedName name="_vena_CapSBNA_B1_C_3_230860830692999168_37">'CCAR 9Q capital ratios'!$AZ$3</definedName>
    <definedName name="_vena_CapSBNA_B1_C_3_230860830692999168_38">'CCAR 9Q capital ratios'!$BA$3</definedName>
    <definedName name="_vena_CapSBNA_B1_C_3_230860830692999168_39">'CCAR 9Q capital ratios'!$BB$3</definedName>
    <definedName name="_vena_CapSBNA_B1_C_3_230860830692999168_4">'CCAR 9Q capital ratios'!$O$3</definedName>
    <definedName name="_vena_CapSBNA_B1_C_3_230860830692999168_40">'CCAR 9Q capital ratios'!$BC$3</definedName>
    <definedName name="_vena_CapSBNA_B1_C_3_230860830692999168_41">'CCAR 9Q capital ratios'!$BD$3</definedName>
    <definedName name="_vena_CapSBNA_B1_C_3_230860830692999168_42">'CCAR 9Q capital ratios'!$BE$3</definedName>
    <definedName name="_vena_CapSBNA_B1_C_3_230860830692999168_43">'CCAR 9Q capital ratios'!$BF$3</definedName>
    <definedName name="_vena_CapSBNA_B1_C_3_230860830692999168_44">'CCAR 9Q capital ratios'!$BG$3</definedName>
    <definedName name="_vena_CapSBNA_B1_C_3_230860830692999168_45">'CCAR 9Q capital ratios'!$I$3</definedName>
    <definedName name="_vena_CapSBNA_B1_C_3_230860830692999168_5">'CCAR 9Q capital ratios'!$P$3</definedName>
    <definedName name="_vena_CapSBNA_B1_C_3_230860830692999168_6">'CCAR 9Q capital ratios'!$Q$3</definedName>
    <definedName name="_vena_CapSBNA_B1_C_3_230860830692999168_7">'CCAR 9Q capital ratios'!$R$3</definedName>
    <definedName name="_vena_CapSBNA_B1_C_3_230860830692999168_8">'CCAR 9Q capital ratios'!$S$3</definedName>
    <definedName name="_vena_CapSBNA_B1_C_3_230860830692999168_9">'CCAR 9Q capital ratios'!$U$3</definedName>
    <definedName name="_vena_CapSBNA_B1_C_3_230860959693012992">'CCAR 9Q capital ratios'!$F$3</definedName>
    <definedName name="_vena_CapSBNA_B1_C_3_230860959693012992_1">'CCAR 9Q capital ratios'!$G$3</definedName>
    <definedName name="_vena_CapSBNA_B1_C_3_230860959693012992_2">'CCAR 9Q capital ratios'!$H$3</definedName>
    <definedName name="_vena_CapSBNA_B1_C_4_230862887281885184">'CCAR 9Q capital ratios'!$K$4</definedName>
    <definedName name="_vena_CapSBNA_B1_C_4_230862887281885184_1">'CCAR 9Q capital ratios'!$L$4</definedName>
    <definedName name="_vena_CapSBNA_B1_C_4_230862887281885184_2">'CCAR 9Q capital ratios'!$M$4</definedName>
    <definedName name="_vena_CapSBNA_B1_C_4_230862887281885184_3">'CCAR 9Q capital ratios'!$N$4</definedName>
    <definedName name="_vena_CapSBNA_B1_C_4_230862887281885184_4">'CCAR 9Q capital ratios'!$O$4</definedName>
    <definedName name="_vena_CapSBNA_B1_C_4_230862887281885184_5">'CCAR 9Q capital ratios'!$P$4</definedName>
    <definedName name="_vena_CapSBNA_B1_C_4_230862887281885184_6">'CCAR 9Q capital ratios'!$Q$4</definedName>
    <definedName name="_vena_CapSBNA_B1_C_4_230862887281885184_7">'CCAR 9Q capital ratios'!$R$4</definedName>
    <definedName name="_vena_CapSBNA_B1_C_4_230862887281885184_8">'CCAR 9Q capital ratios'!$S$4</definedName>
    <definedName name="_vena_CapSBNA_B1_C_4_230862937282183168">'CCAR 9Q capital ratios'!$U$4</definedName>
    <definedName name="_vena_CapSBNA_B1_C_4_230862937282183168_1">'CCAR 9Q capital ratios'!$V$4</definedName>
    <definedName name="_vena_CapSBNA_B1_C_4_230862937282183168_2">'CCAR 9Q capital ratios'!$W$4</definedName>
    <definedName name="_vena_CapSBNA_B1_C_4_230862937282183168_3">'CCAR 9Q capital ratios'!$X$4</definedName>
    <definedName name="_vena_CapSBNA_B1_C_4_230862937282183168_4">'CCAR 9Q capital ratios'!$Y$4</definedName>
    <definedName name="_vena_CapSBNA_B1_C_4_230862937282183168_5">'CCAR 9Q capital ratios'!$Z$4</definedName>
    <definedName name="_vena_CapSBNA_B1_C_4_230862937282183168_6">'CCAR 9Q capital ratios'!$AA$4</definedName>
    <definedName name="_vena_CapSBNA_B1_C_4_230862937282183168_7">'CCAR 9Q capital ratios'!$AB$4</definedName>
    <definedName name="_vena_CapSBNA_B1_C_4_230862937282183168_8">'CCAR 9Q capital ratios'!$AC$4</definedName>
    <definedName name="_vena_CapSBNA_B1_C_4_230862963278479360">'CCAR 9Q capital ratios'!$AE$4</definedName>
    <definedName name="_vena_CapSBNA_B1_C_4_230862963278479360_1">'CCAR 9Q capital ratios'!$AF$4</definedName>
    <definedName name="_vena_CapSBNA_B1_C_4_230862963278479360_2">'CCAR 9Q capital ratios'!$AG$4</definedName>
    <definedName name="_vena_CapSBNA_B1_C_4_230862963278479360_3">'CCAR 9Q capital ratios'!$AH$4</definedName>
    <definedName name="_vena_CapSBNA_B1_C_4_230862963278479360_4">'CCAR 9Q capital ratios'!$AI$4</definedName>
    <definedName name="_vena_CapSBNA_B1_C_4_230862963278479360_5">'CCAR 9Q capital ratios'!$AJ$4</definedName>
    <definedName name="_vena_CapSBNA_B1_C_4_230862963278479360_6">'CCAR 9Q capital ratios'!$AK$4</definedName>
    <definedName name="_vena_CapSBNA_B1_C_4_230862963278479360_7">'CCAR 9Q capital ratios'!$AL$4</definedName>
    <definedName name="_vena_CapSBNA_B1_C_4_230862963278479360_8">'CCAR 9Q capital ratios'!$AM$4</definedName>
    <definedName name="_vena_CapSBNA_B1_C_4_230863001366953984">'CCAR 9Q capital ratios'!$AO$4</definedName>
    <definedName name="_vena_CapSBNA_B1_C_4_230863001366953984_1">'CCAR 9Q capital ratios'!$AP$4</definedName>
    <definedName name="_vena_CapSBNA_B1_C_4_230863001366953984_2">'CCAR 9Q capital ratios'!$AQ$4</definedName>
    <definedName name="_vena_CapSBNA_B1_C_4_230863001366953984_3">'CCAR 9Q capital ratios'!$AR$4</definedName>
    <definedName name="_vena_CapSBNA_B1_C_4_230863001366953984_4">'CCAR 9Q capital ratios'!$AS$4</definedName>
    <definedName name="_vena_CapSBNA_B1_C_4_230863001366953984_5">'CCAR 9Q capital ratios'!$AT$4</definedName>
    <definedName name="_vena_CapSBNA_B1_C_4_230863001366953984_6">'CCAR 9Q capital ratios'!$AU$4</definedName>
    <definedName name="_vena_CapSBNA_B1_C_4_230863001366953984_7">'CCAR 9Q capital ratios'!$AV$4</definedName>
    <definedName name="_vena_CapSBNA_B1_C_4_230863001366953984_8">'CCAR 9Q capital ratios'!$AW$4</definedName>
    <definedName name="_vena_CapSBNA_B1_C_4_230863046111789056">'CCAR 9Q capital ratios'!$AY$4</definedName>
    <definedName name="_vena_CapSBNA_B1_C_4_230863046111789056_1">'CCAR 9Q capital ratios'!$AZ$4</definedName>
    <definedName name="_vena_CapSBNA_B1_C_4_230863046111789056_2">'CCAR 9Q capital ratios'!$BA$4</definedName>
    <definedName name="_vena_CapSBNA_B1_C_4_230863046111789056_3">'CCAR 9Q capital ratios'!$BB$4</definedName>
    <definedName name="_vena_CapSBNA_B1_C_4_230863046111789056_4">'CCAR 9Q capital ratios'!$BC$4</definedName>
    <definedName name="_vena_CapSBNA_B1_C_4_230863046111789056_5">'CCAR 9Q capital ratios'!$BD$4</definedName>
    <definedName name="_vena_CapSBNA_B1_C_4_230863046111789056_6">'CCAR 9Q capital ratios'!$BE$4</definedName>
    <definedName name="_vena_CapSBNA_B1_C_4_230863046111789056_7">'CCAR 9Q capital ratios'!$BF$4</definedName>
    <definedName name="_vena_CapSBNA_B1_C_4_230863046111789056_8">'CCAR 9Q capital ratios'!$BG$4</definedName>
    <definedName name="_vena_CapSBNA_B1_C_4_230863071093063680">'CCAR 9Q capital ratios'!$F$4</definedName>
    <definedName name="_vena_CapSBNA_B1_C_4_230863071093063680_1">'CCAR 9Q capital ratios'!$G$4</definedName>
    <definedName name="_vena_CapSBNA_B1_C_4_230863071093063680_2">'CCAR 9Q capital ratios'!$H$4</definedName>
    <definedName name="_vena_CapSBNA_B1_C_4_230863071093063680_3">'CCAR 9Q capital ratios'!$I$4</definedName>
    <definedName name="_vena_CapSBNA_B1_C_FV_6053e8fe227041fcbe8015c4f16779fe_10">'CCAR 9Q capital ratios'!$P$2</definedName>
    <definedName name="_vena_CapSBNA_B1_C_FV_6053e8fe227041fcbe8015c4f16779fe_11">'CCAR 9Q capital ratios'!$Q$2</definedName>
    <definedName name="_vena_CapSBNA_B1_C_FV_6053e8fe227041fcbe8015c4f16779fe_12">'CCAR 9Q capital ratios'!$R$2</definedName>
    <definedName name="_vena_CapSBNA_B1_C_FV_6053e8fe227041fcbe8015c4f16779fe_13">'CCAR 9Q capital ratios'!$S$2</definedName>
    <definedName name="_vena_CapSBNA_B1_C_FV_6053e8fe227041fcbe8015c4f16779fe_14">'CCAR 9Q capital ratios'!$U$2</definedName>
    <definedName name="_vena_CapSBNA_B1_C_FV_6053e8fe227041fcbe8015c4f16779fe_15">'CCAR 9Q capital ratios'!$V$2</definedName>
    <definedName name="_vena_CapSBNA_B1_C_FV_6053e8fe227041fcbe8015c4f16779fe_16">'CCAR 9Q capital ratios'!$W$2</definedName>
    <definedName name="_vena_CapSBNA_B1_C_FV_6053e8fe227041fcbe8015c4f16779fe_17">'CCAR 9Q capital ratios'!$X$2</definedName>
    <definedName name="_vena_CapSBNA_B1_C_FV_6053e8fe227041fcbe8015c4f16779fe_18">'CCAR 9Q capital ratios'!$Y$2</definedName>
    <definedName name="_vena_CapSBNA_B1_C_FV_6053e8fe227041fcbe8015c4f16779fe_19">'CCAR 9Q capital ratios'!$Z$2</definedName>
    <definedName name="_vena_CapSBNA_B1_C_FV_6053e8fe227041fcbe8015c4f16779fe_20">'CCAR 9Q capital ratios'!$AA$2</definedName>
    <definedName name="_vena_CapSBNA_B1_C_FV_6053e8fe227041fcbe8015c4f16779fe_21">'CCAR 9Q capital ratios'!$AB$2</definedName>
    <definedName name="_vena_CapSBNA_B1_C_FV_6053e8fe227041fcbe8015c4f16779fe_22">'CCAR 9Q capital ratios'!$AC$2</definedName>
    <definedName name="_vena_CapSBNA_B1_C_FV_6053e8fe227041fcbe8015c4f16779fe_23">'CCAR 9Q capital ratios'!$AE$2</definedName>
    <definedName name="_vena_CapSBNA_B1_C_FV_6053e8fe227041fcbe8015c4f16779fe_24">'CCAR 9Q capital ratios'!$AF$2</definedName>
    <definedName name="_vena_CapSBNA_B1_C_FV_6053e8fe227041fcbe8015c4f16779fe_25">'CCAR 9Q capital ratios'!$AG$2</definedName>
    <definedName name="_vena_CapSBNA_B1_C_FV_6053e8fe227041fcbe8015c4f16779fe_26">'CCAR 9Q capital ratios'!$AH$2</definedName>
    <definedName name="_vena_CapSBNA_B1_C_FV_6053e8fe227041fcbe8015c4f16779fe_27">'CCAR 9Q capital ratios'!$AI$2</definedName>
    <definedName name="_vena_CapSBNA_B1_C_FV_6053e8fe227041fcbe8015c4f16779fe_28">'CCAR 9Q capital ratios'!$AJ$2</definedName>
    <definedName name="_vena_CapSBNA_B1_C_FV_6053e8fe227041fcbe8015c4f16779fe_29">'CCAR 9Q capital ratios'!$AK$2</definedName>
    <definedName name="_vena_CapSBNA_B1_C_FV_6053e8fe227041fcbe8015c4f16779fe_30">'CCAR 9Q capital ratios'!$AL$2</definedName>
    <definedName name="_vena_CapSBNA_B1_C_FV_6053e8fe227041fcbe8015c4f16779fe_31">'CCAR 9Q capital ratios'!$AM$2</definedName>
    <definedName name="_vena_CapSBNA_B1_C_FV_6053e8fe227041fcbe8015c4f16779fe_32">'CCAR 9Q capital ratios'!$AO$2</definedName>
    <definedName name="_vena_CapSBNA_B1_C_FV_6053e8fe227041fcbe8015c4f16779fe_33">'CCAR 9Q capital ratios'!$AP$2</definedName>
    <definedName name="_vena_CapSBNA_B1_C_FV_6053e8fe227041fcbe8015c4f16779fe_34">'CCAR 9Q capital ratios'!$AQ$2</definedName>
    <definedName name="_vena_CapSBNA_B1_C_FV_6053e8fe227041fcbe8015c4f16779fe_35">'CCAR 9Q capital ratios'!$AR$2</definedName>
    <definedName name="_vena_CapSBNA_B1_C_FV_6053e8fe227041fcbe8015c4f16779fe_36">'CCAR 9Q capital ratios'!$AS$2</definedName>
    <definedName name="_vena_CapSBNA_B1_C_FV_6053e8fe227041fcbe8015c4f16779fe_37">'CCAR 9Q capital ratios'!$AT$2</definedName>
    <definedName name="_vena_CapSBNA_B1_C_FV_6053e8fe227041fcbe8015c4f16779fe_38">'CCAR 9Q capital ratios'!$AU$2</definedName>
    <definedName name="_vena_CapSBNA_B1_C_FV_6053e8fe227041fcbe8015c4f16779fe_39">'CCAR 9Q capital ratios'!$AV$2</definedName>
    <definedName name="_vena_CapSBNA_B1_C_FV_6053e8fe227041fcbe8015c4f16779fe_40">'CCAR 9Q capital ratios'!$AW$2</definedName>
    <definedName name="_vena_CapSBNA_B1_C_FV_6053e8fe227041fcbe8015c4f16779fe_41">'CCAR 9Q capital ratios'!$AY$2</definedName>
    <definedName name="_vena_CapSBNA_B1_C_FV_6053e8fe227041fcbe8015c4f16779fe_42">'CCAR 9Q capital ratios'!$AZ$2</definedName>
    <definedName name="_vena_CapSBNA_B1_C_FV_6053e8fe227041fcbe8015c4f16779fe_43">'CCAR 9Q capital ratios'!$BA$2</definedName>
    <definedName name="_vena_CapSBNA_B1_C_FV_6053e8fe227041fcbe8015c4f16779fe_44">'CCAR 9Q capital ratios'!$BB$2</definedName>
    <definedName name="_vena_CapSBNA_B1_C_FV_6053e8fe227041fcbe8015c4f16779fe_45">'CCAR 9Q capital ratios'!$BC$2</definedName>
    <definedName name="_vena_CapSBNA_B1_C_FV_6053e8fe227041fcbe8015c4f16779fe_46">'CCAR 9Q capital ratios'!$BD$2</definedName>
    <definedName name="_vena_CapSBNA_B1_C_FV_6053e8fe227041fcbe8015c4f16779fe_47">'CCAR 9Q capital ratios'!$BE$2</definedName>
    <definedName name="_vena_CapSBNA_B1_C_FV_6053e8fe227041fcbe8015c4f16779fe_48">'CCAR 9Q capital ratios'!$BF$2</definedName>
    <definedName name="_vena_CapSBNA_B1_C_FV_6053e8fe227041fcbe8015c4f16779fe_49">'CCAR 9Q capital ratios'!$BG$2</definedName>
    <definedName name="_vena_CapSBNA_B1_C_FV_6053e8fe227041fcbe8015c4f16779fe_5">'CCAR 9Q capital ratios'!$K$2</definedName>
    <definedName name="_vena_CapSBNA_B1_C_FV_6053e8fe227041fcbe8015c4f16779fe_50">'CCAR 9Q capital ratios'!$F$2</definedName>
    <definedName name="_vena_CapSBNA_B1_C_FV_6053e8fe227041fcbe8015c4f16779fe_51">'CCAR 9Q capital ratios'!$G$2</definedName>
    <definedName name="_vena_CapSBNA_B1_C_FV_6053e8fe227041fcbe8015c4f16779fe_52">'CCAR 9Q capital ratios'!$H$2</definedName>
    <definedName name="_vena_CapSBNA_B1_C_FV_6053e8fe227041fcbe8015c4f16779fe_53">'CCAR 9Q capital ratios'!$I$2</definedName>
    <definedName name="_vena_CapSBNA_B1_C_FV_6053e8fe227041fcbe8015c4f16779fe_6">'CCAR 9Q capital ratios'!$L$2</definedName>
    <definedName name="_vena_CapSBNA_B1_C_FV_6053e8fe227041fcbe8015c4f16779fe_7">'CCAR 9Q capital ratios'!$M$2</definedName>
    <definedName name="_vena_CapSBNA_B1_C_FV_6053e8fe227041fcbe8015c4f16779fe_8">'CCAR 9Q capital ratios'!$N$2</definedName>
    <definedName name="_vena_CapSBNA_B1_C_FV_6053e8fe227041fcbe8015c4f16779fe_9">'CCAR 9Q capital ratios'!$O$2</definedName>
    <definedName name="_vena_CapSBNA_B1_R_6_230844512380125185">'CCAR 9Q capital ratios'!$B$20</definedName>
    <definedName name="_vena_CapSBNA_B1_R_6_230844512384319489">'CCAR 9Q capital ratios'!$B$22</definedName>
    <definedName name="_vena_CapSBNA_B1_R_6_230844512392708096">'CCAR 9Q capital ratios'!$B$24</definedName>
    <definedName name="_vena_CapSBNA_B1_R_6_230844513344815105">'CCAR 9Q capital ratios'!$B$26</definedName>
    <definedName name="_vena_CapSBNA_B1_R_6_230844513944600577">'CCAR 9Q capital ratios'!$B$18</definedName>
    <definedName name="_vena_CapSBNA_B1_R_6_230844513952989185">'CCAR 9Q capital ratios'!$B$17</definedName>
    <definedName name="_vena_CapSBNA_B1_R_6_230844515102228481">'CCAR 9Q capital ratios'!$B$21</definedName>
    <definedName name="_vena_CapSBNA_B1_R_6_230844515106422785">'CCAR 9Q capital ratios'!$B$23</definedName>
    <definedName name="_vena_CapSBNA_B1_R_6_230844515110617089">'CCAR 9Q capital ratios'!$B$25</definedName>
    <definedName name="_vena_CapSBNA_B1_R_6_248210771032539137">'CCAR 9Q capital ratios'!$B$12</definedName>
    <definedName name="_vena_CapSBNA_B1_R_6_248210771053510656">'CCAR 9Q capital ratios'!$B$13</definedName>
    <definedName name="_vena_CapSBNA_B1_R_6_248210771066093569">'CCAR 9Q capital ratios'!$B$15</definedName>
    <definedName name="_vena_CapSBNA_B1_R_6_248210771070287882">'CCAR 9Q capital ratios'!$B$27</definedName>
    <definedName name="_vena_CapSBNA_B1_R_6_248210771074482177">'CCAR 9Q capital ratios'!$B$28</definedName>
    <definedName name="_vena_CapSBNA_B1_R_6_248210771082870785">'CCAR 9Q capital ratios'!$B$29</definedName>
    <definedName name="_vena_CapSBNA_B1_R_6_266748583985152000">'CCAR 9Q capital ratios'!$B$14</definedName>
    <definedName name="_vena_CapSBNA_B1_R_6_266756787259179008">'CCAR 9Q capital ratios'!$B$30</definedName>
    <definedName name="_vena_CapSBNA_B1_R_9_273913475468623872">'CCAR 9Q capital ratios'!$BI$12</definedName>
    <definedName name="_vena_CapSBNA_B1_R_9_273913475468623872_1">'CCAR 9Q capital ratios'!$BI$13</definedName>
    <definedName name="_vena_CapSBNA_B1_R_9_273913475468623872_10">'CCAR 9Q capital ratios'!$BI$24</definedName>
    <definedName name="_vena_CapSBNA_B1_R_9_273913475468623872_11">'CCAR 9Q capital ratios'!$BI$25</definedName>
    <definedName name="_vena_CapSBNA_B1_R_9_273913475468623872_12">'CCAR 9Q capital ratios'!$BI$26</definedName>
    <definedName name="_vena_CapSBNA_B1_R_9_273913475468623872_13">'CCAR 9Q capital ratios'!$BI$27</definedName>
    <definedName name="_vena_CapSBNA_B1_R_9_273913475468623872_14">'CCAR 9Q capital ratios'!$BI$28</definedName>
    <definedName name="_vena_CapSBNA_B1_R_9_273913475468623872_15">'CCAR 9Q capital ratios'!$BI$29</definedName>
    <definedName name="_vena_CapSBNA_B1_R_9_273913475468623872_16">'CCAR 9Q capital ratios'!$BI$30</definedName>
    <definedName name="_vena_CapSBNA_B1_R_9_273913475468623872_2">'CCAR 9Q capital ratios'!$BI$14</definedName>
    <definedName name="_vena_CapSBNA_B1_R_9_273913475468623872_3">'CCAR 9Q capital ratios'!$BI$15</definedName>
    <definedName name="_vena_CapSBNA_B1_R_9_273913475468623872_4">'CCAR 9Q capital ratios'!$BI$17</definedName>
    <definedName name="_vena_CapSBNA_B1_R_9_273913475468623872_5">'CCAR 9Q capital ratios'!$BI$18</definedName>
    <definedName name="_vena_CapSBNA_B1_R_9_273913475468623872_6">'CCAR 9Q capital ratios'!$BI$20</definedName>
    <definedName name="_vena_CapSBNA_B1_R_9_273913475468623872_7">'CCAR 9Q capital ratios'!$BI$21</definedName>
    <definedName name="_vena_CapSBNA_B1_R_9_273913475468623872_8">'CCAR 9Q capital ratios'!$BI$22</definedName>
    <definedName name="_vena_CapSBNA_B1_R_9_273913475468623872_9">'CCAR 9Q capital ratios'!$BI$23</definedName>
    <definedName name="_vena_CapSBNA_B2_C_1_230858509795983360">'CCAR 9Q capital ratios'!$F$35</definedName>
    <definedName name="_vena_CapSBNA_B2_C_1_230858525113581568">'CCAR 9Q capital ratios'!$G$35</definedName>
    <definedName name="_vena_CapSBNA_B2_C_1_230858539172888576">'CCAR 9Q capital ratios'!$H$35</definedName>
    <definedName name="_vena_CapSBNA_B2_C_1_230858563583737856">'CCAR 9Q capital ratios'!$I$35</definedName>
    <definedName name="_vena_CapSBNA_B2_C_1_230858841607110656">'CCAR 9Q capital ratios'!$AY$35</definedName>
    <definedName name="_vena_CapSBNA_B2_C_1_230858841607110656_1">'CCAR 9Q capital ratios'!$AO$35</definedName>
    <definedName name="_vena_CapSBNA_B2_C_1_230858841607110656_2">'CCAR 9Q capital ratios'!$AE$35</definedName>
    <definedName name="_vena_CapSBNA_B2_C_1_230858841607110656_3">'CCAR 9Q capital ratios'!$U$35</definedName>
    <definedName name="_vena_CapSBNA_B2_C_1_230858841607110656_4">'CCAR 9Q capital ratios'!$K$35</definedName>
    <definedName name="_vena_CapSBNA_B2_C_1_230858864537370624">'CCAR 9Q capital ratios'!$AZ$35</definedName>
    <definedName name="_vena_CapSBNA_B2_C_1_230858864537370624_1">'CCAR 9Q capital ratios'!$AP$35</definedName>
    <definedName name="_vena_CapSBNA_B2_C_1_230858864537370624_2">'CCAR 9Q capital ratios'!$AF$35</definedName>
    <definedName name="_vena_CapSBNA_B2_C_1_230858864537370624_3">'CCAR 9Q capital ratios'!$V$35</definedName>
    <definedName name="_vena_CapSBNA_B2_C_1_230858864537370624_4">'CCAR 9Q capital ratios'!$L$35</definedName>
    <definedName name="_vena_CapSBNA_B2_C_1_230858883713728512">'CCAR 9Q capital ratios'!$BA$35</definedName>
    <definedName name="_vena_CapSBNA_B2_C_1_230858883713728512_1">'CCAR 9Q capital ratios'!$AQ$35</definedName>
    <definedName name="_vena_CapSBNA_B2_C_1_230858883713728512_2">'CCAR 9Q capital ratios'!$AG$35</definedName>
    <definedName name="_vena_CapSBNA_B2_C_1_230858883713728512_3">'CCAR 9Q capital ratios'!$W$35</definedName>
    <definedName name="_vena_CapSBNA_B2_C_1_230858883713728512_4">'CCAR 9Q capital ratios'!$M$35</definedName>
    <definedName name="_vena_CapSBNA_B2_C_1_230858941431545856">'CCAR 9Q capital ratios'!$BB$35</definedName>
    <definedName name="_vena_CapSBNA_B2_C_1_230858941431545856_1">'CCAR 9Q capital ratios'!$AR$35</definedName>
    <definedName name="_vena_CapSBNA_B2_C_1_230858941431545856_2">'CCAR 9Q capital ratios'!$AH$35</definedName>
    <definedName name="_vena_CapSBNA_B2_C_1_230858941431545856_3">'CCAR 9Q capital ratios'!$X$35</definedName>
    <definedName name="_vena_CapSBNA_B2_C_1_230858941431545856_4">'CCAR 9Q capital ratios'!$N$35</definedName>
    <definedName name="_vena_CapSBNA_B2_C_1_230859049971744768">'CCAR 9Q capital ratios'!$BC$35</definedName>
    <definedName name="_vena_CapSBNA_B2_C_1_230859049971744768_1">'CCAR 9Q capital ratios'!$AS$35</definedName>
    <definedName name="_vena_CapSBNA_B2_C_1_230859049971744768_2">'CCAR 9Q capital ratios'!$AI$35</definedName>
    <definedName name="_vena_CapSBNA_B2_C_1_230859049971744768_3">'CCAR 9Q capital ratios'!$Y$35</definedName>
    <definedName name="_vena_CapSBNA_B2_C_1_230859049971744768_4">'CCAR 9Q capital ratios'!$O$35</definedName>
    <definedName name="_vena_CapSBNA_B2_C_1_230859064827969536">'CCAR 9Q capital ratios'!$BD$35</definedName>
    <definedName name="_vena_CapSBNA_B2_C_1_230859064827969536_1">'CCAR 9Q capital ratios'!$AT$35</definedName>
    <definedName name="_vena_CapSBNA_B2_C_1_230859064827969536_2">'CCAR 9Q capital ratios'!$AJ$35</definedName>
    <definedName name="_vena_CapSBNA_B2_C_1_230859064827969536_3">'CCAR 9Q capital ratios'!$Z$35</definedName>
    <definedName name="_vena_CapSBNA_B2_C_1_230859064827969536_4">'CCAR 9Q capital ratios'!$P$35</definedName>
    <definedName name="_vena_CapSBNA_B2_C_1_230859078451068928">'CCAR 9Q capital ratios'!$BE$35</definedName>
    <definedName name="_vena_CapSBNA_B2_C_1_230859078451068928_1">'CCAR 9Q capital ratios'!$AU$35</definedName>
    <definedName name="_vena_CapSBNA_B2_C_1_230859078451068928_2">'CCAR 9Q capital ratios'!$AK$35</definedName>
    <definedName name="_vena_CapSBNA_B2_C_1_230859078451068928_3">'CCAR 9Q capital ratios'!$AA$35</definedName>
    <definedName name="_vena_CapSBNA_B2_C_1_230859078451068928_4">'CCAR 9Q capital ratios'!$Q$35</definedName>
    <definedName name="_vena_CapSBNA_B2_C_1_230859093835776000">'CCAR 9Q capital ratios'!$BF$35</definedName>
    <definedName name="_vena_CapSBNA_B2_C_1_230859093835776000_1">'CCAR 9Q capital ratios'!$AV$35</definedName>
    <definedName name="_vena_CapSBNA_B2_C_1_230859093835776000_2">'CCAR 9Q capital ratios'!$AL$35</definedName>
    <definedName name="_vena_CapSBNA_B2_C_1_230859093835776000_3">'CCAR 9Q capital ratios'!$AB$35</definedName>
    <definedName name="_vena_CapSBNA_B2_C_1_230859093835776000_4">'CCAR 9Q capital ratios'!$R$35</definedName>
    <definedName name="_vena_CapSBNA_B2_C_1_248550486083371008">'CCAR 9Q capital ratios'!$BG$35</definedName>
    <definedName name="_vena_CapSBNA_B2_C_1_248550486083371008_1">'CCAR 9Q capital ratios'!$AW$35</definedName>
    <definedName name="_vena_CapSBNA_B2_C_1_248550486083371008_2">'CCAR 9Q capital ratios'!$AM$35</definedName>
    <definedName name="_vena_CapSBNA_B2_C_1_248550486083371008_3">'CCAR 9Q capital ratios'!$AC$35</definedName>
    <definedName name="_vena_CapSBNA_B2_C_1_248550486083371008_4">'CCAR 9Q capital ratios'!$S$35</definedName>
    <definedName name="_vena_CapSBNA_B2_C_2_230860126356111360">'CCAR 9Q capital ratios'!$I$36</definedName>
    <definedName name="_vena_CapSBNA_B2_C_2_230860226616754176">'CCAR 9Q capital ratios'!$K$36</definedName>
    <definedName name="_vena_CapSBNA_B2_C_2_230860226616754176_1">'CCAR 9Q capital ratios'!$U$36</definedName>
    <definedName name="_vena_CapSBNA_B2_C_2_230860226616754176_2">'CCAR 9Q capital ratios'!$AE$36</definedName>
    <definedName name="_vena_CapSBNA_B2_C_2_230860226616754176_3">'CCAR 9Q capital ratios'!$AO$36</definedName>
    <definedName name="_vena_CapSBNA_B2_C_2_230860226616754176_4">'CCAR 9Q capital ratios'!$AY$36</definedName>
    <definedName name="_vena_CapSBNA_B2_C_2_230860237857488896">'CCAR 9Q capital ratios'!$L$36</definedName>
    <definedName name="_vena_CapSBNA_B2_C_2_230860237857488896_1">'CCAR 9Q capital ratios'!$V$36</definedName>
    <definedName name="_vena_CapSBNA_B2_C_2_230860237857488896_2">'CCAR 9Q capital ratios'!$AF$36</definedName>
    <definedName name="_vena_CapSBNA_B2_C_2_230860237857488896_3">'CCAR 9Q capital ratios'!$AP$36</definedName>
    <definedName name="_vena_CapSBNA_B2_C_2_230860237857488896_4">'CCAR 9Q capital ratios'!$AZ$36</definedName>
    <definedName name="_vena_CapSBNA_B2_C_2_230860246497755136">'CCAR 9Q capital ratios'!$M$36</definedName>
    <definedName name="_vena_CapSBNA_B2_C_2_230860246497755136_1">'CCAR 9Q capital ratios'!$W$36</definedName>
    <definedName name="_vena_CapSBNA_B2_C_2_230860246497755136_2">'CCAR 9Q capital ratios'!$AG$36</definedName>
    <definedName name="_vena_CapSBNA_B2_C_2_230860246497755136_3">'CCAR 9Q capital ratios'!$AQ$36</definedName>
    <definedName name="_vena_CapSBNA_B2_C_2_230860246497755136_4">'CCAR 9Q capital ratios'!$BA$36</definedName>
    <definedName name="_vena_CapSBNA_B2_C_2_230860256148848640">'CCAR 9Q capital ratios'!$N$36</definedName>
    <definedName name="_vena_CapSBNA_B2_C_2_230860256148848640_1">'CCAR 9Q capital ratios'!$X$36</definedName>
    <definedName name="_vena_CapSBNA_B2_C_2_230860256148848640_2">'CCAR 9Q capital ratios'!$AH$36</definedName>
    <definedName name="_vena_CapSBNA_B2_C_2_230860256148848640_3">'CCAR 9Q capital ratios'!$AR$36</definedName>
    <definedName name="_vena_CapSBNA_B2_C_2_230860256148848640_4">'CCAR 9Q capital ratios'!$BB$36</definedName>
    <definedName name="_vena_CapSBNA_B2_C_2_230860293570428928">'CCAR 9Q capital ratios'!$O$36</definedName>
    <definedName name="_vena_CapSBNA_B2_C_2_230860293570428928_1">'CCAR 9Q capital ratios'!$Y$36</definedName>
    <definedName name="_vena_CapSBNA_B2_C_2_230860293570428928_2">'CCAR 9Q capital ratios'!$AI$36</definedName>
    <definedName name="_vena_CapSBNA_B2_C_2_230860293570428928_3">'CCAR 9Q capital ratios'!$AS$36</definedName>
    <definedName name="_vena_CapSBNA_B2_C_2_230860293570428928_4">'CCAR 9Q capital ratios'!$BC$36</definedName>
    <definedName name="_vena_CapSBNA_B2_C_2_230860306308530176">'CCAR 9Q capital ratios'!$P$36</definedName>
    <definedName name="_vena_CapSBNA_B2_C_2_230860306308530176_1">'CCAR 9Q capital ratios'!$Z$36</definedName>
    <definedName name="_vena_CapSBNA_B2_C_2_230860306308530176_2">'CCAR 9Q capital ratios'!$AJ$36</definedName>
    <definedName name="_vena_CapSBNA_B2_C_2_230860306308530176_3">'CCAR 9Q capital ratios'!$AT$36</definedName>
    <definedName name="_vena_CapSBNA_B2_C_2_230860306308530176_4">'CCAR 9Q capital ratios'!$BD$36</definedName>
    <definedName name="_vena_CapSBNA_B2_C_2_230860320749518848">'CCAR 9Q capital ratios'!$Q$36</definedName>
    <definedName name="_vena_CapSBNA_B2_C_2_230860320749518848_1">'CCAR 9Q capital ratios'!$AA$36</definedName>
    <definedName name="_vena_CapSBNA_B2_C_2_230860320749518848_2">'CCAR 9Q capital ratios'!$AK$36</definedName>
    <definedName name="_vena_CapSBNA_B2_C_2_230860320749518848_3">'CCAR 9Q capital ratios'!$AU$36</definedName>
    <definedName name="_vena_CapSBNA_B2_C_2_230860320749518848_4">'CCAR 9Q capital ratios'!$BE$36</definedName>
    <definedName name="_vena_CapSBNA_B2_C_2_230860332363546624">'CCAR 9Q capital ratios'!$R$36</definedName>
    <definedName name="_vena_CapSBNA_B2_C_2_230860332363546624_1">'CCAR 9Q capital ratios'!$AB$36</definedName>
    <definedName name="_vena_CapSBNA_B2_C_2_230860332363546624_2">'CCAR 9Q capital ratios'!$AL$36</definedName>
    <definedName name="_vena_CapSBNA_B2_C_2_230860332363546624_3">'CCAR 9Q capital ratios'!$AV$36</definedName>
    <definedName name="_vena_CapSBNA_B2_C_2_230860332363546624_4">'CCAR 9Q capital ratios'!$BF$36</definedName>
    <definedName name="_vena_CapSBNA_B2_C_2_230860342882861056">'CCAR 9Q capital ratios'!$S$36</definedName>
    <definedName name="_vena_CapSBNA_B2_C_2_230860342882861056_1">'CCAR 9Q capital ratios'!$AC$36</definedName>
    <definedName name="_vena_CapSBNA_B2_C_2_230860342882861056_2">'CCAR 9Q capital ratios'!$AM$36</definedName>
    <definedName name="_vena_CapSBNA_B2_C_2_230860342882861056_3">'CCAR 9Q capital ratios'!$AW$36</definedName>
    <definedName name="_vena_CapSBNA_B2_C_2_230860342882861056_4">'CCAR 9Q capital ratios'!$BG$36</definedName>
    <definedName name="_vena_CapSBNA_B2_C_2_248614950019268608">'CCAR 9Q capital ratios'!$F$36</definedName>
    <definedName name="_vena_CapSBNA_B2_C_2_248614950019268608_1">'CCAR 9Q capital ratios'!$G$36</definedName>
    <definedName name="_vena_CapSBNA_B2_C_2_248614950019268608_2">'CCAR 9Q capital ratios'!$H$36</definedName>
    <definedName name="_vena_CapSBNA_B2_C_3_230860830692999168">'CCAR 9Q capital ratios'!$I$33</definedName>
    <definedName name="_vena_CapSBNA_B2_C_3_230860830692999168_1">'CCAR 9Q capital ratios'!$K$33</definedName>
    <definedName name="_vena_CapSBNA_B2_C_3_230860830692999168_10">'CCAR 9Q capital ratios'!$U$33</definedName>
    <definedName name="_vena_CapSBNA_B2_C_3_230860830692999168_11">'CCAR 9Q capital ratios'!$V$33</definedName>
    <definedName name="_vena_CapSBNA_B2_C_3_230860830692999168_12">'CCAR 9Q capital ratios'!$W$33</definedName>
    <definedName name="_vena_CapSBNA_B2_C_3_230860830692999168_13">'CCAR 9Q capital ratios'!$X$33</definedName>
    <definedName name="_vena_CapSBNA_B2_C_3_230860830692999168_14">'CCAR 9Q capital ratios'!$Y$33</definedName>
    <definedName name="_vena_CapSBNA_B2_C_3_230860830692999168_15">'CCAR 9Q capital ratios'!$Z$33</definedName>
    <definedName name="_vena_CapSBNA_B2_C_3_230860830692999168_16">'CCAR 9Q capital ratios'!$AA$33</definedName>
    <definedName name="_vena_CapSBNA_B2_C_3_230860830692999168_17">'CCAR 9Q capital ratios'!$AB$33</definedName>
    <definedName name="_vena_CapSBNA_B2_C_3_230860830692999168_18">'CCAR 9Q capital ratios'!$AC$33</definedName>
    <definedName name="_vena_CapSBNA_B2_C_3_230860830692999168_19">'CCAR 9Q capital ratios'!$AE$33</definedName>
    <definedName name="_vena_CapSBNA_B2_C_3_230860830692999168_2">'CCAR 9Q capital ratios'!$L$33</definedName>
    <definedName name="_vena_CapSBNA_B2_C_3_230860830692999168_20">'CCAR 9Q capital ratios'!$AF$33</definedName>
    <definedName name="_vena_CapSBNA_B2_C_3_230860830692999168_21">'CCAR 9Q capital ratios'!$AG$33</definedName>
    <definedName name="_vena_CapSBNA_B2_C_3_230860830692999168_22">'CCAR 9Q capital ratios'!$AH$33</definedName>
    <definedName name="_vena_CapSBNA_B2_C_3_230860830692999168_23">'CCAR 9Q capital ratios'!$AI$33</definedName>
    <definedName name="_vena_CapSBNA_B2_C_3_230860830692999168_24">'CCAR 9Q capital ratios'!$AJ$33</definedName>
    <definedName name="_vena_CapSBNA_B2_C_3_230860830692999168_25">'CCAR 9Q capital ratios'!$AK$33</definedName>
    <definedName name="_vena_CapSBNA_B2_C_3_230860830692999168_26">'CCAR 9Q capital ratios'!$AL$33</definedName>
    <definedName name="_vena_CapSBNA_B2_C_3_230860830692999168_27">'CCAR 9Q capital ratios'!$AM$33</definedName>
    <definedName name="_vena_CapSBNA_B2_C_3_230860830692999168_28">'CCAR 9Q capital ratios'!$AO$33</definedName>
    <definedName name="_vena_CapSBNA_B2_C_3_230860830692999168_29">'CCAR 9Q capital ratios'!$AP$33</definedName>
    <definedName name="_vena_CapSBNA_B2_C_3_230860830692999168_3">'CCAR 9Q capital ratios'!$M$33</definedName>
    <definedName name="_vena_CapSBNA_B2_C_3_230860830692999168_30">'CCAR 9Q capital ratios'!$AQ$33</definedName>
    <definedName name="_vena_CapSBNA_B2_C_3_230860830692999168_31">'CCAR 9Q capital ratios'!$AR$33</definedName>
    <definedName name="_vena_CapSBNA_B2_C_3_230860830692999168_32">'CCAR 9Q capital ratios'!$AS$33</definedName>
    <definedName name="_vena_CapSBNA_B2_C_3_230860830692999168_33">'CCAR 9Q capital ratios'!$AT$33</definedName>
    <definedName name="_vena_CapSBNA_B2_C_3_230860830692999168_34">'CCAR 9Q capital ratios'!$AU$33</definedName>
    <definedName name="_vena_CapSBNA_B2_C_3_230860830692999168_35">'CCAR 9Q capital ratios'!$AV$33</definedName>
    <definedName name="_vena_CapSBNA_B2_C_3_230860830692999168_36">'CCAR 9Q capital ratios'!$AW$33</definedName>
    <definedName name="_vena_CapSBNA_B2_C_3_230860830692999168_37">'CCAR 9Q capital ratios'!$AY$33</definedName>
    <definedName name="_vena_CapSBNA_B2_C_3_230860830692999168_38">'CCAR 9Q capital ratios'!$AZ$33</definedName>
    <definedName name="_vena_CapSBNA_B2_C_3_230860830692999168_39">'CCAR 9Q capital ratios'!$BA$33</definedName>
    <definedName name="_vena_CapSBNA_B2_C_3_230860830692999168_4">'CCAR 9Q capital ratios'!$N$33</definedName>
    <definedName name="_vena_CapSBNA_B2_C_3_230860830692999168_40">'CCAR 9Q capital ratios'!$BB$33</definedName>
    <definedName name="_vena_CapSBNA_B2_C_3_230860830692999168_41">'CCAR 9Q capital ratios'!$BC$33</definedName>
    <definedName name="_vena_CapSBNA_B2_C_3_230860830692999168_42">'CCAR 9Q capital ratios'!$BD$33</definedName>
    <definedName name="_vena_CapSBNA_B2_C_3_230860830692999168_43">'CCAR 9Q capital ratios'!$BE$33</definedName>
    <definedName name="_vena_CapSBNA_B2_C_3_230860830692999168_44">'CCAR 9Q capital ratios'!$BF$33</definedName>
    <definedName name="_vena_CapSBNA_B2_C_3_230860830692999168_45">'CCAR 9Q capital ratios'!$BG$33</definedName>
    <definedName name="_vena_CapSBNA_B2_C_3_230860830692999168_5">'CCAR 9Q capital ratios'!$O$33</definedName>
    <definedName name="_vena_CapSBNA_B2_C_3_230860830692999168_6">'CCAR 9Q capital ratios'!$P$33</definedName>
    <definedName name="_vena_CapSBNA_B2_C_3_230860830692999168_7">'CCAR 9Q capital ratios'!$Q$33</definedName>
    <definedName name="_vena_CapSBNA_B2_C_3_230860830692999168_8">'CCAR 9Q capital ratios'!$R$33</definedName>
    <definedName name="_vena_CapSBNA_B2_C_3_230860830692999168_9">'CCAR 9Q capital ratios'!$S$33</definedName>
    <definedName name="_vena_CapSBNA_B2_C_3_230860959693012992">'CCAR 9Q capital ratios'!$F$33</definedName>
    <definedName name="_vena_CapSBNA_B2_C_3_230860959693012992_1">'CCAR 9Q capital ratios'!$G$33</definedName>
    <definedName name="_vena_CapSBNA_B2_C_3_230860959693012992_2">'CCAR 9Q capital ratios'!$H$33</definedName>
    <definedName name="_vena_CapSBNA_B2_C_4_230862887281885184">'CCAR 9Q capital ratios'!$K$34</definedName>
    <definedName name="_vena_CapSBNA_B2_C_4_230862887281885184_1">'CCAR 9Q capital ratios'!$L$34</definedName>
    <definedName name="_vena_CapSBNA_B2_C_4_230862887281885184_2">'CCAR 9Q capital ratios'!$M$34</definedName>
    <definedName name="_vena_CapSBNA_B2_C_4_230862887281885184_3">'CCAR 9Q capital ratios'!$N$34</definedName>
    <definedName name="_vena_CapSBNA_B2_C_4_230862887281885184_4">'CCAR 9Q capital ratios'!$O$34</definedName>
    <definedName name="_vena_CapSBNA_B2_C_4_230862887281885184_5">'CCAR 9Q capital ratios'!$P$34</definedName>
    <definedName name="_vena_CapSBNA_B2_C_4_230862887281885184_6">'CCAR 9Q capital ratios'!$Q$34</definedName>
    <definedName name="_vena_CapSBNA_B2_C_4_230862887281885184_7">'CCAR 9Q capital ratios'!$R$34</definedName>
    <definedName name="_vena_CapSBNA_B2_C_4_230862887281885184_8">'CCAR 9Q capital ratios'!$S$34</definedName>
    <definedName name="_vena_CapSBNA_B2_C_4_230862937282183168">'CCAR 9Q capital ratios'!$U$34</definedName>
    <definedName name="_vena_CapSBNA_B2_C_4_230862937282183168_1">'CCAR 9Q capital ratios'!$V$34</definedName>
    <definedName name="_vena_CapSBNA_B2_C_4_230862937282183168_2">'CCAR 9Q capital ratios'!$W$34</definedName>
    <definedName name="_vena_CapSBNA_B2_C_4_230862937282183168_3">'CCAR 9Q capital ratios'!$X$34</definedName>
    <definedName name="_vena_CapSBNA_B2_C_4_230862937282183168_4">'CCAR 9Q capital ratios'!$Y$34</definedName>
    <definedName name="_vena_CapSBNA_B2_C_4_230862937282183168_5">'CCAR 9Q capital ratios'!$Z$34</definedName>
    <definedName name="_vena_CapSBNA_B2_C_4_230862937282183168_6">'CCAR 9Q capital ratios'!$AA$34</definedName>
    <definedName name="_vena_CapSBNA_B2_C_4_230862937282183168_7">'CCAR 9Q capital ratios'!$AB$34</definedName>
    <definedName name="_vena_CapSBNA_B2_C_4_230862937282183168_8">'CCAR 9Q capital ratios'!$AC$34</definedName>
    <definedName name="_vena_CapSBNA_B2_C_4_230862963278479360">'CCAR 9Q capital ratios'!$AE$34</definedName>
    <definedName name="_vena_CapSBNA_B2_C_4_230862963278479360_1">'CCAR 9Q capital ratios'!$AF$34</definedName>
    <definedName name="_vena_CapSBNA_B2_C_4_230862963278479360_2">'CCAR 9Q capital ratios'!$AG$34</definedName>
    <definedName name="_vena_CapSBNA_B2_C_4_230862963278479360_3">'CCAR 9Q capital ratios'!$AH$34</definedName>
    <definedName name="_vena_CapSBNA_B2_C_4_230862963278479360_4">'CCAR 9Q capital ratios'!$AI$34</definedName>
    <definedName name="_vena_CapSBNA_B2_C_4_230862963278479360_5">'CCAR 9Q capital ratios'!$AJ$34</definedName>
    <definedName name="_vena_CapSBNA_B2_C_4_230862963278479360_6">'CCAR 9Q capital ratios'!$AK$34</definedName>
    <definedName name="_vena_CapSBNA_B2_C_4_230862963278479360_7">'CCAR 9Q capital ratios'!$AL$34</definedName>
    <definedName name="_vena_CapSBNA_B2_C_4_230862963278479360_8">'CCAR 9Q capital ratios'!$AM$34</definedName>
    <definedName name="_vena_CapSBNA_B2_C_4_230863001366953984">'CCAR 9Q capital ratios'!$AO$34</definedName>
    <definedName name="_vena_CapSBNA_B2_C_4_230863001366953984_1">'CCAR 9Q capital ratios'!$AP$34</definedName>
    <definedName name="_vena_CapSBNA_B2_C_4_230863001366953984_2">'CCAR 9Q capital ratios'!$AQ$34</definedName>
    <definedName name="_vena_CapSBNA_B2_C_4_230863001366953984_3">'CCAR 9Q capital ratios'!$AR$34</definedName>
    <definedName name="_vena_CapSBNA_B2_C_4_230863001366953984_4">'CCAR 9Q capital ratios'!$AS$34</definedName>
    <definedName name="_vena_CapSBNA_B2_C_4_230863001366953984_5">'CCAR 9Q capital ratios'!$AT$34</definedName>
    <definedName name="_vena_CapSBNA_B2_C_4_230863001366953984_6">'CCAR 9Q capital ratios'!$AU$34</definedName>
    <definedName name="_vena_CapSBNA_B2_C_4_230863001366953984_7">'CCAR 9Q capital ratios'!$AV$34</definedName>
    <definedName name="_vena_CapSBNA_B2_C_4_230863001366953984_8">'CCAR 9Q capital ratios'!$AW$34</definedName>
    <definedName name="_vena_CapSBNA_B2_C_4_230863046111789056">'CCAR 9Q capital ratios'!$AY$34</definedName>
    <definedName name="_vena_CapSBNA_B2_C_4_230863046111789056_1">'CCAR 9Q capital ratios'!$AZ$34</definedName>
    <definedName name="_vena_CapSBNA_B2_C_4_230863046111789056_2">'CCAR 9Q capital ratios'!$BA$34</definedName>
    <definedName name="_vena_CapSBNA_B2_C_4_230863046111789056_3">'CCAR 9Q capital ratios'!$BB$34</definedName>
    <definedName name="_vena_CapSBNA_B2_C_4_230863046111789056_4">'CCAR 9Q capital ratios'!$BC$34</definedName>
    <definedName name="_vena_CapSBNA_B2_C_4_230863046111789056_5">'CCAR 9Q capital ratios'!$BD$34</definedName>
    <definedName name="_vena_CapSBNA_B2_C_4_230863046111789056_6">'CCAR 9Q capital ratios'!$BE$34</definedName>
    <definedName name="_vena_CapSBNA_B2_C_4_230863046111789056_7">'CCAR 9Q capital ratios'!$BF$34</definedName>
    <definedName name="_vena_CapSBNA_B2_C_4_230863046111789056_8">'CCAR 9Q capital ratios'!$BG$34</definedName>
    <definedName name="_vena_CapSBNA_B2_C_4_230863071093063680">'CCAR 9Q capital ratios'!$F$34</definedName>
    <definedName name="_vena_CapSBNA_B2_C_4_230863071093063680_1">'CCAR 9Q capital ratios'!$G$34</definedName>
    <definedName name="_vena_CapSBNA_B2_C_4_230863071093063680_2">'CCAR 9Q capital ratios'!$H$34</definedName>
    <definedName name="_vena_CapSBNA_B2_C_4_230863071093063680_3">'CCAR 9Q capital ratios'!$I$34</definedName>
    <definedName name="_vena_CapSBNA_B2_C_FV_6053e8fe227041fcbe8015c4f16779fe">'CCAR 9Q capital ratios'!$F$32</definedName>
    <definedName name="_vena_CapSBNA_B2_C_FV_6053e8fe227041fcbe8015c4f16779fe_1">'CCAR 9Q capital ratios'!$G$32</definedName>
    <definedName name="_vena_CapSBNA_B2_C_FV_6053e8fe227041fcbe8015c4f16779fe_10">'CCAR 9Q capital ratios'!$Q$32</definedName>
    <definedName name="_vena_CapSBNA_B2_C_FV_6053e8fe227041fcbe8015c4f16779fe_11">'CCAR 9Q capital ratios'!$R$32</definedName>
    <definedName name="_vena_CapSBNA_B2_C_FV_6053e8fe227041fcbe8015c4f16779fe_12">'CCAR 9Q capital ratios'!$S$32</definedName>
    <definedName name="_vena_CapSBNA_B2_C_FV_6053e8fe227041fcbe8015c4f16779fe_13">'CCAR 9Q capital ratios'!$U$32</definedName>
    <definedName name="_vena_CapSBNA_B2_C_FV_6053e8fe227041fcbe8015c4f16779fe_14">'CCAR 9Q capital ratios'!$V$32</definedName>
    <definedName name="_vena_CapSBNA_B2_C_FV_6053e8fe227041fcbe8015c4f16779fe_15">'CCAR 9Q capital ratios'!$W$32</definedName>
    <definedName name="_vena_CapSBNA_B2_C_FV_6053e8fe227041fcbe8015c4f16779fe_16">'CCAR 9Q capital ratios'!$X$32</definedName>
    <definedName name="_vena_CapSBNA_B2_C_FV_6053e8fe227041fcbe8015c4f16779fe_17">'CCAR 9Q capital ratios'!$Y$32</definedName>
    <definedName name="_vena_CapSBNA_B2_C_FV_6053e8fe227041fcbe8015c4f16779fe_18">'CCAR 9Q capital ratios'!$Z$32</definedName>
    <definedName name="_vena_CapSBNA_B2_C_FV_6053e8fe227041fcbe8015c4f16779fe_19">'CCAR 9Q capital ratios'!$AA$32</definedName>
    <definedName name="_vena_CapSBNA_B2_C_FV_6053e8fe227041fcbe8015c4f16779fe_2">'CCAR 9Q capital ratios'!$H$32</definedName>
    <definedName name="_vena_CapSBNA_B2_C_FV_6053e8fe227041fcbe8015c4f16779fe_20">'CCAR 9Q capital ratios'!$AB$32</definedName>
    <definedName name="_vena_CapSBNA_B2_C_FV_6053e8fe227041fcbe8015c4f16779fe_21">'CCAR 9Q capital ratios'!$AC$32</definedName>
    <definedName name="_vena_CapSBNA_B2_C_FV_6053e8fe227041fcbe8015c4f16779fe_22">'CCAR 9Q capital ratios'!$AE$32</definedName>
    <definedName name="_vena_CapSBNA_B2_C_FV_6053e8fe227041fcbe8015c4f16779fe_23">'CCAR 9Q capital ratios'!$AF$32</definedName>
    <definedName name="_vena_CapSBNA_B2_C_FV_6053e8fe227041fcbe8015c4f16779fe_24">'CCAR 9Q capital ratios'!$AG$32</definedName>
    <definedName name="_vena_CapSBNA_B2_C_FV_6053e8fe227041fcbe8015c4f16779fe_25">'CCAR 9Q capital ratios'!$AH$32</definedName>
    <definedName name="_vena_CapSBNA_B2_C_FV_6053e8fe227041fcbe8015c4f16779fe_26">'CCAR 9Q capital ratios'!$AI$32</definedName>
    <definedName name="_vena_CapSBNA_B2_C_FV_6053e8fe227041fcbe8015c4f16779fe_27">'CCAR 9Q capital ratios'!$AJ$32</definedName>
    <definedName name="_vena_CapSBNA_B2_C_FV_6053e8fe227041fcbe8015c4f16779fe_28">'CCAR 9Q capital ratios'!$AK$32</definedName>
    <definedName name="_vena_CapSBNA_B2_C_FV_6053e8fe227041fcbe8015c4f16779fe_29">'CCAR 9Q capital ratios'!$AL$32</definedName>
    <definedName name="_vena_CapSBNA_B2_C_FV_6053e8fe227041fcbe8015c4f16779fe_3">'CCAR 9Q capital ratios'!$I$32</definedName>
    <definedName name="_vena_CapSBNA_B2_C_FV_6053e8fe227041fcbe8015c4f16779fe_30">'CCAR 9Q capital ratios'!$AM$32</definedName>
    <definedName name="_vena_CapSBNA_B2_C_FV_6053e8fe227041fcbe8015c4f16779fe_31">'CCAR 9Q capital ratios'!$AO$32</definedName>
    <definedName name="_vena_CapSBNA_B2_C_FV_6053e8fe227041fcbe8015c4f16779fe_32">'CCAR 9Q capital ratios'!$AP$32</definedName>
    <definedName name="_vena_CapSBNA_B2_C_FV_6053e8fe227041fcbe8015c4f16779fe_33">'CCAR 9Q capital ratios'!$AQ$32</definedName>
    <definedName name="_vena_CapSBNA_B2_C_FV_6053e8fe227041fcbe8015c4f16779fe_34">'CCAR 9Q capital ratios'!$AR$32</definedName>
    <definedName name="_vena_CapSBNA_B2_C_FV_6053e8fe227041fcbe8015c4f16779fe_35">'CCAR 9Q capital ratios'!$AS$32</definedName>
    <definedName name="_vena_CapSBNA_B2_C_FV_6053e8fe227041fcbe8015c4f16779fe_36">'CCAR 9Q capital ratios'!$AT$32</definedName>
    <definedName name="_vena_CapSBNA_B2_C_FV_6053e8fe227041fcbe8015c4f16779fe_37">'CCAR 9Q capital ratios'!$AU$32</definedName>
    <definedName name="_vena_CapSBNA_B2_C_FV_6053e8fe227041fcbe8015c4f16779fe_38">'CCAR 9Q capital ratios'!$AV$32</definedName>
    <definedName name="_vena_CapSBNA_B2_C_FV_6053e8fe227041fcbe8015c4f16779fe_39">'CCAR 9Q capital ratios'!$AW$32</definedName>
    <definedName name="_vena_CapSBNA_B2_C_FV_6053e8fe227041fcbe8015c4f16779fe_4">'CCAR 9Q capital ratios'!$K$32</definedName>
    <definedName name="_vena_CapSBNA_B2_C_FV_6053e8fe227041fcbe8015c4f16779fe_40">'CCAR 9Q capital ratios'!$AY$32</definedName>
    <definedName name="_vena_CapSBNA_B2_C_FV_6053e8fe227041fcbe8015c4f16779fe_41">'CCAR 9Q capital ratios'!$AZ$32</definedName>
    <definedName name="_vena_CapSBNA_B2_C_FV_6053e8fe227041fcbe8015c4f16779fe_42">'CCAR 9Q capital ratios'!$BA$32</definedName>
    <definedName name="_vena_CapSBNA_B2_C_FV_6053e8fe227041fcbe8015c4f16779fe_43">'CCAR 9Q capital ratios'!$BB$32</definedName>
    <definedName name="_vena_CapSBNA_B2_C_FV_6053e8fe227041fcbe8015c4f16779fe_44">'CCAR 9Q capital ratios'!$BC$32</definedName>
    <definedName name="_vena_CapSBNA_B2_C_FV_6053e8fe227041fcbe8015c4f16779fe_45">'CCAR 9Q capital ratios'!$BD$32</definedName>
    <definedName name="_vena_CapSBNA_B2_C_FV_6053e8fe227041fcbe8015c4f16779fe_46">'CCAR 9Q capital ratios'!$BE$32</definedName>
    <definedName name="_vena_CapSBNA_B2_C_FV_6053e8fe227041fcbe8015c4f16779fe_47">'CCAR 9Q capital ratios'!$BF$32</definedName>
    <definedName name="_vena_CapSBNA_B2_C_FV_6053e8fe227041fcbe8015c4f16779fe_48">'CCAR 9Q capital ratios'!$BG$32</definedName>
    <definedName name="_vena_CapSBNA_B2_C_FV_6053e8fe227041fcbe8015c4f16779fe_5">'CCAR 9Q capital ratios'!$L$32</definedName>
    <definedName name="_vena_CapSBNA_B2_C_FV_6053e8fe227041fcbe8015c4f16779fe_6">'CCAR 9Q capital ratios'!$M$32</definedName>
    <definedName name="_vena_CapSBNA_B2_C_FV_6053e8fe227041fcbe8015c4f16779fe_7">'CCAR 9Q capital ratios'!$N$32</definedName>
    <definedName name="_vena_CapSBNA_B2_C_FV_6053e8fe227041fcbe8015c4f16779fe_8">'CCAR 9Q capital ratios'!$O$32</definedName>
    <definedName name="_vena_CapSBNA_B2_C_FV_6053e8fe227041fcbe8015c4f16779fe_9">'CCAR 9Q capital ratios'!$P$32</definedName>
    <definedName name="_vena_CapSBNA_B2_R_6_248210771212894209">'CCAR 9Q capital ratios'!$B$39</definedName>
    <definedName name="_vena_CapSBNA_B2_R_6_248210771221282817">'CCAR 9Q capital ratios'!$B$40</definedName>
    <definedName name="_vena_CapSBNA_B2_R_6_248210771225477121">'CCAR 9Q capital ratios'!$B$41</definedName>
    <definedName name="_vena_CapSBNA_B2_R_6_248210771229671425">'CCAR 9Q capital ratios'!$B$42</definedName>
    <definedName name="_vena_CapSBNA_B2_R_6_248210771242254337">'CCAR 9Q capital ratios'!$B$47</definedName>
    <definedName name="_vena_CapSBNA_B2_R_6_248210771246448641">'CCAR 9Q capital ratios'!$B$48</definedName>
    <definedName name="_vena_CapSBNA_B2_R_6_248210771250642945">'CCAR 9Q capital ratios'!$B$49</definedName>
    <definedName name="_vena_CapSBNA_B2_R_6_248210771254837249">'CCAR 9Q capital ratios'!$B$51</definedName>
    <definedName name="_vena_CapSBNA_B2_R_6_248210771259031553">'CCAR 9Q capital ratios'!$B$52</definedName>
    <definedName name="_vena_CapSBNA_B2_R_6_248210771267420161">'CCAR 9Q capital ratios'!$B$53</definedName>
    <definedName name="_vena_CapSBNA_B2_R_6_248210771271614465">'CCAR 9Q capital ratios'!$B$54</definedName>
    <definedName name="_vena_CapSBNA_B2_R_6_248210771275808769">'CCAR 9Q capital ratios'!$B$55</definedName>
    <definedName name="_vena_CapSBNA_B2_R_6_248210771280003073">'CCAR 9Q capital ratios'!$B$57</definedName>
    <definedName name="_vena_CapSBNA_B2_R_6_248210771288391681">'CCAR 9Q capital ratios'!$B$58</definedName>
    <definedName name="_vena_CapSBNA_B2_R_6_248210771292585985">'CCAR 9Q capital ratios'!$B$59</definedName>
    <definedName name="_vena_CapSBNA_B2_R_6_248210771296780289">'CCAR 9Q capital ratios'!$B$60</definedName>
    <definedName name="_vena_CapSBNA_B2_R_6_248210771305168897">'CCAR 9Q capital ratios'!$B$62</definedName>
    <definedName name="_vena_CapSBNA_B2_R_6_248210771305168897_1">'CCAR 9Q capital ratios'!$B$104</definedName>
    <definedName name="_vena_CapSBNA_B2_R_6_248210771313557505">'CCAR 9Q capital ratios'!$B$63</definedName>
    <definedName name="_vena_CapSBNA_B2_R_6_248210771313557505_1">'CCAR 9Q capital ratios'!$B$111</definedName>
    <definedName name="_vena_CapSBNA_B2_R_6_248210771317751809">'CCAR 9Q capital ratios'!$B$64</definedName>
    <definedName name="_vena_CapSBNA_B2_R_6_248210771317751809_1">'CCAR 9Q capital ratios'!$B$116</definedName>
    <definedName name="_vena_CapSBNA_B2_R_6_248210771321946113">'CCAR 9Q capital ratios'!$B$123</definedName>
    <definedName name="_vena_CapSBNA_B2_R_6_248210771326140417">'CCAR 9Q capital ratios'!$B$66</definedName>
    <definedName name="_vena_CapSBNA_B2_R_6_248210771342917633">'CCAR 9Q capital ratios'!$B$71</definedName>
    <definedName name="_vena_CapSBNA_B2_R_6_248210771347111937">'CCAR 9Q capital ratios'!$B$72</definedName>
    <definedName name="_vena_CapSBNA_B2_R_6_248210771351306241">'CCAR 9Q capital ratios'!$B$73</definedName>
    <definedName name="_vena_CapSBNA_B2_R_6_248210771363889153">'CCAR 9Q capital ratios'!$B$75</definedName>
    <definedName name="_vena_CapSBNA_B2_R_6_248210771376472065">'CCAR 9Q capital ratios'!$B$82</definedName>
    <definedName name="_vena_CapSBNA_B2_R_6_248210771380666369">'CCAR 9Q capital ratios'!$B$83</definedName>
    <definedName name="_vena_CapSBNA_B2_R_6_248210771389054977">'CCAR 9Q capital ratios'!$B$84</definedName>
    <definedName name="_vena_CapSBNA_B2_R_6_248210771393249281">'CCAR 9Q capital ratios'!$B$85</definedName>
    <definedName name="_vena_CapSBNA_B2_R_6_248210771401637889">'CCAR 9Q capital ratios'!$B$87</definedName>
    <definedName name="_vena_CapSBNA_B2_R_6_248210771418415105">'CCAR 9Q capital ratios'!$B$90</definedName>
    <definedName name="_vena_CapSBNA_B2_R_6_248210771439386625">'CCAR 9Q capital ratios'!$B$135</definedName>
    <definedName name="_vena_CapSBNA_B2_R_6_248210771443580929">'CCAR 9Q capital ratios'!$B$100</definedName>
    <definedName name="_vena_CapSBNA_B2_R_6_248210771447775233">'CCAR 9Q capital ratios'!$B$101</definedName>
    <definedName name="_vena_CapSBNA_B2_R_6_248210771451969537">'CCAR 9Q capital ratios'!$B$102</definedName>
    <definedName name="_vena_CapSBNA_B2_R_6_248210771456163841">'CCAR 9Q capital ratios'!$B$103</definedName>
    <definedName name="_vena_CapSBNA_B2_R_6_248210771456163841_1">'CCAR 9Q capital ratios'!$B$110</definedName>
    <definedName name="_vena_CapSBNA_B2_R_6_248210771456163841_2">'CCAR 9Q capital ratios'!$B$115</definedName>
    <definedName name="_vena_CapSBNA_B2_R_6_248210771464552449">'CCAR 9Q capital ratios'!$B$107</definedName>
    <definedName name="_vena_CapSBNA_B2_R_6_248210771468746753">'CCAR 9Q capital ratios'!$B$108</definedName>
    <definedName name="_vena_CapSBNA_B2_R_6_248210771472941057">'CCAR 9Q capital ratios'!$B$109</definedName>
    <definedName name="_vena_CapSBNA_B2_R_6_248210771477135361">'CCAR 9Q capital ratios'!$B$114</definedName>
    <definedName name="_vena_CapSBNA_B2_R_6_248210771485523969">'CCAR 9Q capital ratios'!$B$119</definedName>
    <definedName name="_vena_CapSBNA_B2_R_6_248210771489718273">'CCAR 9Q capital ratios'!$B$120</definedName>
    <definedName name="_vena_CapSBNA_B2_R_6_248210771493912577">'CCAR 9Q capital ratios'!$B$121</definedName>
    <definedName name="_vena_CapSBNA_B2_R_6_248210771498106881">'CCAR 9Q capital ratios'!$B$122</definedName>
    <definedName name="_vena_CapSBNA_B2_R_6_248210771506495488">'CCAR 9Q capital ratios'!$B$126</definedName>
    <definedName name="_vena_CapSBNA_B2_R_6_248210771510689793">'CCAR 9Q capital ratios'!$B$127</definedName>
    <definedName name="_vena_CapSBNA_B2_R_6_248210771514884097">'CCAR 9Q capital ratios'!$B$128</definedName>
    <definedName name="_vena_CapSBNA_B2_R_6_248210771535855617">'CCAR 9Q capital ratios'!$B$136</definedName>
    <definedName name="_vena_CapSBNA_B2_R_6_248210771540049921">'CCAR 9Q capital ratios'!$B$137</definedName>
    <definedName name="_vena_CapSBNA_B2_R_6_248210771544244225">'CCAR 9Q capital ratios'!$B$138</definedName>
    <definedName name="_vena_CapSBNA_B2_R_6_248210771556827137">'CCAR 9Q capital ratios'!$B$140</definedName>
    <definedName name="_vena_CapSBNA_B2_R_6_248210771561021441">'CCAR 9Q capital ratios'!$B$141</definedName>
    <definedName name="_vena_CapSBNA_B2_R_6_248210771565215745">'CCAR 9Q capital ratios'!$B$142</definedName>
    <definedName name="_vena_CapSBNA_B2_R_6_248210771573604352">'CCAR 9Q capital ratios'!$B$143</definedName>
    <definedName name="_vena_CapSBNA_B2_R_6_248210771577798657">'CCAR 9Q capital ratios'!$B$144</definedName>
    <definedName name="_vena_CapSBNA_B2_R_6_248210771581992961">'CCAR 9Q capital ratios'!$B$145</definedName>
    <definedName name="_vena_CapSBNA_B2_R_6_248210771586187265">'CCAR 9Q capital ratios'!$B$146</definedName>
    <definedName name="_vena_CapSBNA_B2_R_6_266768037674614784">'CCAR 9Q capital ratios'!$B$95</definedName>
    <definedName name="_vena_CapSBNA_B2_R_6_266768037674614784_1">'CCAR 9Q capital ratios'!$B$134</definedName>
    <definedName name="_vena_CapSBNA_B2_R_6_266769003396595712">'CCAR 9Q capital ratios'!$B$79</definedName>
    <definedName name="_vena_CapSBNA_B2_R_6_266769003396595712_1">'CCAR 9Q capital ratios'!$B$133</definedName>
    <definedName name="_vena_CapSBNA_B2_R_6_266769057523564544">'CCAR 9Q capital ratios'!$B$91</definedName>
    <definedName name="_vena_CapSBNA_B2_R_6_266769210523648000">'CCAR 9Q capital ratios'!$B$68</definedName>
    <definedName name="_vena_CapSBNA_B2_R_6_266769210523648000_1">'CCAR 9Q capital ratios'!$B$132</definedName>
    <definedName name="_vena_CapSBNA_B2_R_6_266769240000954368">'CCAR 9Q capital ratios'!$B$76</definedName>
    <definedName name="_vena_CapSBNA_B2_R_6_266769480632893440">'CCAR 9Q capital ratios'!$B$61</definedName>
    <definedName name="_vena_CapSBNA_B2_R_6_266769761273774080">'CCAR 9Q capital ratios'!$B$67</definedName>
    <definedName name="_vena_CapSBNA_B2_R_6_266771225748307976">'CCAR 9Q capital ratios'!$B$43</definedName>
    <definedName name="_vena_CapSBNA_B2_R_6_266776294786727936">'CCAR 9Q capital ratios'!$B$74</definedName>
    <definedName name="_vena_CapSBNA_B2_R_6_266777560057774080">'CCAR 9Q capital ratios'!$B$88</definedName>
    <definedName name="_vena_CapSBNA_B2_R_6_266782491321827328">'CCAR 9Q capital ratios'!$B$129</definedName>
    <definedName name="_vena_CapSBNA_B2_R_9_273914228170817536">'CCAR 9Q capital ratios'!$BI$39</definedName>
    <definedName name="_vena_CapSBNA_B2_R_9_273914228170817536_1">'CCAR 9Q capital ratios'!$BI$40</definedName>
    <definedName name="_vena_CapSBNA_B2_R_9_273914228170817536_10">'CCAR 9Q capital ratios'!$BI$53</definedName>
    <definedName name="_vena_CapSBNA_B2_R_9_273914228170817536_11">'CCAR 9Q capital ratios'!$BI$54</definedName>
    <definedName name="_vena_CapSBNA_B2_R_9_273914228170817536_12">'CCAR 9Q capital ratios'!$BI$55</definedName>
    <definedName name="_vena_CapSBNA_B2_R_9_273914228170817536_13">'CCAR 9Q capital ratios'!$BI$57</definedName>
    <definedName name="_vena_CapSBNA_B2_R_9_273914228170817536_14">'CCAR 9Q capital ratios'!$BI$58</definedName>
    <definedName name="_vena_CapSBNA_B2_R_9_273914228170817536_15">'CCAR 9Q capital ratios'!$BI$59</definedName>
    <definedName name="_vena_CapSBNA_B2_R_9_273914228170817536_16">'CCAR 9Q capital ratios'!$BI$60</definedName>
    <definedName name="_vena_CapSBNA_B2_R_9_273914228170817536_17">'CCAR 9Q capital ratios'!$BI$61</definedName>
    <definedName name="_vena_CapSBNA_B2_R_9_273914228170817536_18">'CCAR 9Q capital ratios'!$BI$62</definedName>
    <definedName name="_vena_CapSBNA_B2_R_9_273914228170817536_19">'CCAR 9Q capital ratios'!$BI$63</definedName>
    <definedName name="_vena_CapSBNA_B2_R_9_273914228170817536_2">'CCAR 9Q capital ratios'!$BI$41</definedName>
    <definedName name="_vena_CapSBNA_B2_R_9_273914228170817536_20">'CCAR 9Q capital ratios'!$BI$64</definedName>
    <definedName name="_vena_CapSBNA_B2_R_9_273914228170817536_21">'CCAR 9Q capital ratios'!$BI$66</definedName>
    <definedName name="_vena_CapSBNA_B2_R_9_273914228170817536_22">'CCAR 9Q capital ratios'!$BI$67</definedName>
    <definedName name="_vena_CapSBNA_B2_R_9_273914228170817536_23">'CCAR 9Q capital ratios'!$BI$68</definedName>
    <definedName name="_vena_CapSBNA_B2_R_9_273914228170817536_24">'CCAR 9Q capital ratios'!$BI$71</definedName>
    <definedName name="_vena_CapSBNA_B2_R_9_273914228170817536_25">'CCAR 9Q capital ratios'!$BI$72</definedName>
    <definedName name="_vena_CapSBNA_B2_R_9_273914228170817536_26">'CCAR 9Q capital ratios'!$BI$73</definedName>
    <definedName name="_vena_CapSBNA_B2_R_9_273914228170817536_27">'CCAR 9Q capital ratios'!$BI$74</definedName>
    <definedName name="_vena_CapSBNA_B2_R_9_273914228170817536_28">'CCAR 9Q capital ratios'!$BI$75</definedName>
    <definedName name="_vena_CapSBNA_B2_R_9_273914228170817536_29">'CCAR 9Q capital ratios'!$BI$76</definedName>
    <definedName name="_vena_CapSBNA_B2_R_9_273914228170817536_3">'CCAR 9Q capital ratios'!$BI$42</definedName>
    <definedName name="_vena_CapSBNA_B2_R_9_273914228170817536_30">'CCAR 9Q capital ratios'!$BI$79</definedName>
    <definedName name="_vena_CapSBNA_B2_R_9_273914228170817536_31">'CCAR 9Q capital ratios'!$BI$82</definedName>
    <definedName name="_vena_CapSBNA_B2_R_9_273914228170817536_32">'CCAR 9Q capital ratios'!$BI$83</definedName>
    <definedName name="_vena_CapSBNA_B2_R_9_273914228170817536_33">'CCAR 9Q capital ratios'!$BI$84</definedName>
    <definedName name="_vena_CapSBNA_B2_R_9_273914228170817536_34">'CCAR 9Q capital ratios'!$BI$85</definedName>
    <definedName name="_vena_CapSBNA_B2_R_9_273914228170817536_35">'CCAR 9Q capital ratios'!$BI$87</definedName>
    <definedName name="_vena_CapSBNA_B2_R_9_273914228170817536_36">'CCAR 9Q capital ratios'!$BI$88</definedName>
    <definedName name="_vena_CapSBNA_B2_R_9_273914228170817536_37">'CCAR 9Q capital ratios'!$BI$90</definedName>
    <definedName name="_vena_CapSBNA_B2_R_9_273914228170817536_38">'CCAR 9Q capital ratios'!$BI$91</definedName>
    <definedName name="_vena_CapSBNA_B2_R_9_273914228170817536_39">'CCAR 9Q capital ratios'!$BI$95</definedName>
    <definedName name="_vena_CapSBNA_B2_R_9_273914228170817536_4">'CCAR 9Q capital ratios'!$BI$43</definedName>
    <definedName name="_vena_CapSBNA_B2_R_9_273914228170817536_40">'CCAR 9Q capital ratios'!$BI$100</definedName>
    <definedName name="_vena_CapSBNA_B2_R_9_273914228170817536_41">'CCAR 9Q capital ratios'!$BI$101</definedName>
    <definedName name="_vena_CapSBNA_B2_R_9_273914228170817536_42">'CCAR 9Q capital ratios'!$BI$102</definedName>
    <definedName name="_vena_CapSBNA_B2_R_9_273914228170817536_43">'CCAR 9Q capital ratios'!$BI$103</definedName>
    <definedName name="_vena_CapSBNA_B2_R_9_273914228170817536_44">'CCAR 9Q capital ratios'!$BI$104</definedName>
    <definedName name="_vena_CapSBNA_B2_R_9_273914228170817536_45">'CCAR 9Q capital ratios'!$BI$107</definedName>
    <definedName name="_vena_CapSBNA_B2_R_9_273914228170817536_46">'CCAR 9Q capital ratios'!$BI$108</definedName>
    <definedName name="_vena_CapSBNA_B2_R_9_273914228170817536_47">'CCAR 9Q capital ratios'!$BI$109</definedName>
    <definedName name="_vena_CapSBNA_B2_R_9_273914228170817536_48">'CCAR 9Q capital ratios'!$BI$110</definedName>
    <definedName name="_vena_CapSBNA_B2_R_9_273914228170817536_49">'CCAR 9Q capital ratios'!$BI$111</definedName>
    <definedName name="_vena_CapSBNA_B2_R_9_273914228170817536_5">'CCAR 9Q capital ratios'!$BI$47</definedName>
    <definedName name="_vena_CapSBNA_B2_R_9_273914228170817536_50">'CCAR 9Q capital ratios'!$BI$114</definedName>
    <definedName name="_vena_CapSBNA_B2_R_9_273914228170817536_51">'CCAR 9Q capital ratios'!$BI$115</definedName>
    <definedName name="_vena_CapSBNA_B2_R_9_273914228170817536_52">'CCAR 9Q capital ratios'!$BI$116</definedName>
    <definedName name="_vena_CapSBNA_B2_R_9_273914228170817536_53">'CCAR 9Q capital ratios'!$BI$119</definedName>
    <definedName name="_vena_CapSBNA_B2_R_9_273914228170817536_54">'CCAR 9Q capital ratios'!$BI$120</definedName>
    <definedName name="_vena_CapSBNA_B2_R_9_273914228170817536_55">'CCAR 9Q capital ratios'!$BI$121</definedName>
    <definedName name="_vena_CapSBNA_B2_R_9_273914228170817536_56">'CCAR 9Q capital ratios'!$BI$122</definedName>
    <definedName name="_vena_CapSBNA_B2_R_9_273914228170817536_57">'CCAR 9Q capital ratios'!$BI$123</definedName>
    <definedName name="_vena_CapSBNA_B2_R_9_273914228170817536_58">'CCAR 9Q capital ratios'!$BI$126</definedName>
    <definedName name="_vena_CapSBNA_B2_R_9_273914228170817536_59">'CCAR 9Q capital ratios'!$BI$127</definedName>
    <definedName name="_vena_CapSBNA_B2_R_9_273914228170817536_6">'CCAR 9Q capital ratios'!$BI$48</definedName>
    <definedName name="_vena_CapSBNA_B2_R_9_273914228170817536_60">'CCAR 9Q capital ratios'!$BI$128</definedName>
    <definedName name="_vena_CapSBNA_B2_R_9_273914228170817536_61">'CCAR 9Q capital ratios'!$BI$129</definedName>
    <definedName name="_vena_CapSBNA_B2_R_9_273914228170817536_62">'CCAR 9Q capital ratios'!$BI$132</definedName>
    <definedName name="_vena_CapSBNA_B2_R_9_273914228170817536_63">'CCAR 9Q capital ratios'!$BI$133</definedName>
    <definedName name="_vena_CapSBNA_B2_R_9_273914228170817536_64">'CCAR 9Q capital ratios'!$BI$134</definedName>
    <definedName name="_vena_CapSBNA_B2_R_9_273914228170817536_65">'CCAR 9Q capital ratios'!$BI$135</definedName>
    <definedName name="_vena_CapSBNA_B2_R_9_273914228170817536_66">'CCAR 9Q capital ratios'!$BI$136</definedName>
    <definedName name="_vena_CapSBNA_B2_R_9_273914228170817536_67">'CCAR 9Q capital ratios'!$BI$137</definedName>
    <definedName name="_vena_CapSBNA_B2_R_9_273914228170817536_68">'CCAR 9Q capital ratios'!$BI$138</definedName>
    <definedName name="_vena_CapSBNA_B2_R_9_273914228170817536_69">'CCAR 9Q capital ratios'!$BI$140</definedName>
    <definedName name="_vena_CapSBNA_B2_R_9_273914228170817536_7">'CCAR 9Q capital ratios'!$BI$49</definedName>
    <definedName name="_vena_CapSBNA_B2_R_9_273914228170817536_70">'CCAR 9Q capital ratios'!$BI$141</definedName>
    <definedName name="_vena_CapSBNA_B2_R_9_273914228170817536_71">'CCAR 9Q capital ratios'!$BI$142</definedName>
    <definedName name="_vena_CapSBNA_B2_R_9_273914228170817536_72">'CCAR 9Q capital ratios'!$BI$143</definedName>
    <definedName name="_vena_CapSBNA_B2_R_9_273914228170817536_73">'CCAR 9Q capital ratios'!$BI$144</definedName>
    <definedName name="_vena_CapSBNA_B2_R_9_273914228170817536_74">'CCAR 9Q capital ratios'!$BI$145</definedName>
    <definedName name="_vena_CapSBNA_B2_R_9_273914228170817536_75">'CCAR 9Q capital ratios'!$BI$146</definedName>
    <definedName name="_vena_CapSBNA_B2_R_9_273914228170817536_8">'CCAR 9Q capital ratios'!$BI$51</definedName>
    <definedName name="_vena_CapSBNA_B2_R_9_273914228170817536_9">'CCAR 9Q capital ratios'!$BI$52</definedName>
    <definedName name="_vena_CapSBNA_P_7_230871350242312192" comment="*">'CCAR 9Q capital ratios'!$E$5</definedName>
    <definedName name="_vena_CapSBNA_P_8_230873481838067712" comment="*">'CCAR 9Q capital ratios'!$E$4</definedName>
    <definedName name="_vena_UserSelectCapitalSBNA_P_5_245735754226073600" comment="*">'CCAR 9Q capital ratios'!$E$2</definedName>
    <definedName name="_xlnm.Print_Area" localSheetId="6">'CCAR 9Q capital ratios'!$C$7:$BH$146</definedName>
    <definedName name="_xlnm.Print_Area" localSheetId="3">'Risk Appetite Metrics summary'!$A$1:$V$56</definedName>
    <definedName name="_xlnm.Print_Titles" localSheetId="6">'CCAR 9Q capital ratios'!$C:$J,'CCAR 9Q capital ratios'!$7:$10</definedName>
    <definedName name="_xlnm.Print_Titles" localSheetId="1">'Old RTS'!$1:$2</definedName>
    <definedName name="_xlnm.Print_Titles" localSheetId="3">'Risk Appetite Metrics summary'!$1:$3</definedName>
    <definedName name="scenario">'[4]Summary Submission Cover Sheet'!$B$20</definedName>
    <definedName name="scenario_adverse">'[4]Summary Submission Cover Sheet'!$A$30</definedName>
    <definedName name="scenario_baseline">'[4]Summary Submission Cover Sheet'!$A$29</definedName>
    <definedName name="scenario_severe">'[4]Summary Submission Cover Sheet'!$A$31</definedName>
    <definedName name="TopTwenty" localSheetId="7">#REF!</definedName>
    <definedName name="TopTwenty">#REF!</definedName>
    <definedName name="TrialBalance" localSheetId="7">#REF!</definedName>
    <definedName name="TrialBalance">#REF!</definedName>
    <definedName name="units">[2]Lists!$A$2:$A$14</definedName>
  </definedNames>
  <calcPr calcId="145621"/>
</workbook>
</file>

<file path=xl/calcChain.xml><?xml version="1.0" encoding="utf-8"?>
<calcChain xmlns="http://schemas.openxmlformats.org/spreadsheetml/2006/main">
  <c r="Q15" i="53" l="1"/>
  <c r="M15" i="53"/>
  <c r="I15" i="53"/>
  <c r="E15" i="53"/>
  <c r="Q12" i="53"/>
  <c r="M12" i="53"/>
  <c r="I12" i="53"/>
  <c r="E12" i="53"/>
  <c r="Q11" i="53"/>
  <c r="M11" i="53"/>
  <c r="I11" i="53"/>
  <c r="E11" i="53"/>
  <c r="Q9" i="53"/>
  <c r="M9" i="53"/>
  <c r="I9" i="53"/>
  <c r="E9" i="53"/>
  <c r="P8" i="53"/>
  <c r="P10" i="53" s="1"/>
  <c r="O8" i="53"/>
  <c r="O10" i="53" s="1"/>
  <c r="O13" i="53" s="1"/>
  <c r="L8" i="53"/>
  <c r="M8" i="53" s="1"/>
  <c r="K8" i="53"/>
  <c r="K10" i="53" s="1"/>
  <c r="K13" i="53" s="1"/>
  <c r="H8" i="53"/>
  <c r="G8" i="53"/>
  <c r="G10" i="53" s="1"/>
  <c r="G13" i="53" s="1"/>
  <c r="D8" i="53"/>
  <c r="E8" i="53" s="1"/>
  <c r="C8" i="53"/>
  <c r="C10" i="53" s="1"/>
  <c r="C13" i="53" s="1"/>
  <c r="Q7" i="53"/>
  <c r="M7" i="53"/>
  <c r="I7" i="53"/>
  <c r="E7" i="53"/>
  <c r="Q6" i="53"/>
  <c r="M6" i="53"/>
  <c r="I6" i="53"/>
  <c r="E6" i="53"/>
  <c r="Q5" i="53"/>
  <c r="M5" i="53"/>
  <c r="I5" i="53"/>
  <c r="E5" i="53"/>
  <c r="AC151" i="52"/>
  <c r="AB151" i="52"/>
  <c r="AA151" i="52"/>
  <c r="Z151" i="52"/>
  <c r="Y151" i="52"/>
  <c r="X151" i="52"/>
  <c r="W151" i="52"/>
  <c r="V151" i="52"/>
  <c r="U151" i="52"/>
  <c r="AC156" i="52" s="1"/>
  <c r="S151" i="52"/>
  <c r="R151" i="52"/>
  <c r="Q151" i="52"/>
  <c r="P151" i="52"/>
  <c r="O151" i="52"/>
  <c r="N151" i="52"/>
  <c r="M151" i="52"/>
  <c r="L151" i="52"/>
  <c r="K151" i="52"/>
  <c r="S156" i="52" s="1"/>
  <c r="AC150" i="52"/>
  <c r="AB150" i="52"/>
  <c r="AA150" i="52"/>
  <c r="Z150" i="52"/>
  <c r="Y150" i="52"/>
  <c r="X150" i="52"/>
  <c r="W150" i="52"/>
  <c r="V150" i="52"/>
  <c r="U150" i="52"/>
  <c r="AC155" i="52" s="1"/>
  <c r="S150" i="52"/>
  <c r="R150" i="52"/>
  <c r="Q150" i="52"/>
  <c r="P150" i="52"/>
  <c r="O150" i="52"/>
  <c r="N150" i="52"/>
  <c r="M150" i="52"/>
  <c r="L150" i="52"/>
  <c r="K150" i="52"/>
  <c r="S155" i="52" s="1"/>
  <c r="AC149" i="52"/>
  <c r="AB149" i="52"/>
  <c r="AA149" i="52"/>
  <c r="Z149" i="52"/>
  <c r="Y149" i="52"/>
  <c r="X149" i="52"/>
  <c r="W149" i="52"/>
  <c r="V149" i="52"/>
  <c r="U149" i="52"/>
  <c r="AC154" i="52" s="1"/>
  <c r="S149" i="52"/>
  <c r="R149" i="52"/>
  <c r="Q149" i="52"/>
  <c r="P149" i="52"/>
  <c r="O149" i="52"/>
  <c r="N149" i="52"/>
  <c r="M149" i="52"/>
  <c r="L149" i="52"/>
  <c r="K149" i="52"/>
  <c r="S154" i="52" s="1"/>
  <c r="AC148" i="52"/>
  <c r="AB148" i="52"/>
  <c r="AA148" i="52"/>
  <c r="Z148" i="52"/>
  <c r="Y148" i="52"/>
  <c r="X148" i="52"/>
  <c r="W148" i="52"/>
  <c r="V148" i="52"/>
  <c r="U148" i="52"/>
  <c r="AC153" i="52" s="1"/>
  <c r="S148" i="52"/>
  <c r="R148" i="52"/>
  <c r="Q148" i="52"/>
  <c r="P148" i="52"/>
  <c r="O148" i="52"/>
  <c r="N148" i="52"/>
  <c r="M148" i="52"/>
  <c r="L148" i="52"/>
  <c r="K148" i="52"/>
  <c r="S153" i="52" s="1"/>
  <c r="E32" i="52"/>
  <c r="BG32" i="52" s="1"/>
  <c r="U8" i="52"/>
  <c r="D8" i="52"/>
  <c r="AE8" i="52" s="1"/>
  <c r="BG7" i="52"/>
  <c r="AY7" i="52"/>
  <c r="AW7" i="52"/>
  <c r="AM7" i="52"/>
  <c r="AE7" i="52"/>
  <c r="AC7" i="52"/>
  <c r="S7" i="52"/>
  <c r="K7" i="52"/>
  <c r="I7" i="52"/>
  <c r="D7" i="52"/>
  <c r="AO7" i="52" s="1"/>
  <c r="BG2" i="52"/>
  <c r="BF2" i="52"/>
  <c r="BE2" i="52"/>
  <c r="BD2" i="52"/>
  <c r="BC2" i="52"/>
  <c r="BB2" i="52"/>
  <c r="BA2" i="52"/>
  <c r="AZ2" i="52"/>
  <c r="AY2" i="52"/>
  <c r="AW2" i="52"/>
  <c r="AV2" i="52"/>
  <c r="AU2" i="52"/>
  <c r="AT2" i="52"/>
  <c r="AS2" i="52"/>
  <c r="AR2" i="52"/>
  <c r="AQ2" i="52"/>
  <c r="AP2" i="52"/>
  <c r="AO2" i="52"/>
  <c r="AM2" i="52"/>
  <c r="AL2" i="52"/>
  <c r="AK2" i="52"/>
  <c r="AJ2" i="52"/>
  <c r="AI2" i="52"/>
  <c r="AH2" i="52"/>
  <c r="AG2" i="52"/>
  <c r="AF2" i="52"/>
  <c r="AE2" i="52"/>
  <c r="AC2" i="52"/>
  <c r="AB2" i="52"/>
  <c r="AA2" i="52"/>
  <c r="Z2" i="52"/>
  <c r="Y2" i="52"/>
  <c r="X2" i="52"/>
  <c r="W2" i="52"/>
  <c r="V2" i="52"/>
  <c r="U2" i="52"/>
  <c r="S2" i="52"/>
  <c r="R2" i="52"/>
  <c r="Q2" i="52"/>
  <c r="P2" i="52"/>
  <c r="O2" i="52"/>
  <c r="N2" i="52"/>
  <c r="M2" i="52"/>
  <c r="L2" i="52"/>
  <c r="K2" i="52"/>
  <c r="I2" i="52"/>
  <c r="H2" i="52"/>
  <c r="G2" i="52"/>
  <c r="F2" i="52"/>
  <c r="Q8" i="53" l="1"/>
  <c r="L10" i="53"/>
  <c r="I8" i="53"/>
  <c r="P13" i="53"/>
  <c r="Q13" i="53" s="1"/>
  <c r="Q10" i="53"/>
  <c r="H10" i="53"/>
  <c r="D10" i="53"/>
  <c r="U7" i="52"/>
  <c r="AO8" i="52"/>
  <c r="G32" i="52"/>
  <c r="L32" i="52"/>
  <c r="P32" i="52"/>
  <c r="U32" i="52"/>
  <c r="Y32" i="52"/>
  <c r="AC32" i="52"/>
  <c r="AH32" i="52"/>
  <c r="AL32" i="52"/>
  <c r="AQ32" i="52"/>
  <c r="AU32" i="52"/>
  <c r="AZ32" i="52"/>
  <c r="BD32" i="52"/>
  <c r="K8" i="52"/>
  <c r="AY8" i="52"/>
  <c r="H32" i="52"/>
  <c r="M32" i="52"/>
  <c r="Q32" i="52"/>
  <c r="V32" i="52"/>
  <c r="Z32" i="52"/>
  <c r="AE32" i="52"/>
  <c r="AI32" i="52"/>
  <c r="AM32" i="52"/>
  <c r="AR32" i="52"/>
  <c r="AV32" i="52"/>
  <c r="BA32" i="52"/>
  <c r="BE32" i="52"/>
  <c r="I32" i="52"/>
  <c r="N32" i="52"/>
  <c r="R32" i="52"/>
  <c r="W32" i="52"/>
  <c r="AA32" i="52"/>
  <c r="AF32" i="52"/>
  <c r="AJ32" i="52"/>
  <c r="AO32" i="52"/>
  <c r="AS32" i="52"/>
  <c r="AW32" i="52"/>
  <c r="BB32" i="52"/>
  <c r="BF32" i="52"/>
  <c r="F32" i="52"/>
  <c r="K32" i="52"/>
  <c r="O32" i="52"/>
  <c r="S32" i="52"/>
  <c r="X32" i="52"/>
  <c r="AB32" i="52"/>
  <c r="AG32" i="52"/>
  <c r="AK32" i="52"/>
  <c r="AP32" i="52"/>
  <c r="AT32" i="52"/>
  <c r="AY32" i="52"/>
  <c r="BC32" i="52"/>
  <c r="F40" i="49"/>
  <c r="C40" i="49"/>
  <c r="F39" i="49"/>
  <c r="C39" i="49"/>
  <c r="F38" i="49"/>
  <c r="C38" i="49"/>
  <c r="F37" i="49"/>
  <c r="C37" i="49"/>
  <c r="F36" i="49"/>
  <c r="C36" i="49"/>
  <c r="F35" i="49"/>
  <c r="C35" i="49"/>
  <c r="F34" i="49"/>
  <c r="C34" i="49"/>
  <c r="F33" i="49"/>
  <c r="C33" i="49"/>
  <c r="F32" i="49"/>
  <c r="C32" i="49"/>
  <c r="F31" i="49"/>
  <c r="C31" i="49"/>
  <c r="F30" i="49"/>
  <c r="C30" i="49"/>
  <c r="F29" i="49"/>
  <c r="C29" i="49"/>
  <c r="F28" i="49"/>
  <c r="C28" i="49"/>
  <c r="F27" i="49"/>
  <c r="C27" i="49"/>
  <c r="F26" i="49"/>
  <c r="C26" i="49"/>
  <c r="F25" i="49"/>
  <c r="C25" i="49"/>
  <c r="F24" i="49"/>
  <c r="C24" i="49"/>
  <c r="F23" i="49"/>
  <c r="C23" i="49"/>
  <c r="F22" i="49"/>
  <c r="C22" i="49"/>
  <c r="F21" i="49"/>
  <c r="C21" i="49"/>
  <c r="F20" i="49"/>
  <c r="C20" i="49"/>
  <c r="F19" i="49"/>
  <c r="C19" i="49"/>
  <c r="F18" i="49"/>
  <c r="C18" i="49"/>
  <c r="F17" i="49"/>
  <c r="C17" i="49"/>
  <c r="F16" i="49"/>
  <c r="C16" i="49"/>
  <c r="F15" i="49"/>
  <c r="C15" i="49"/>
  <c r="F14" i="49"/>
  <c r="C14" i="49"/>
  <c r="M10" i="53" l="1"/>
  <c r="L13" i="53"/>
  <c r="M13" i="53" s="1"/>
  <c r="I10" i="53"/>
  <c r="H13" i="53"/>
  <c r="I13" i="53" s="1"/>
  <c r="E10" i="53"/>
  <c r="D13" i="53"/>
  <c r="E13" i="53" s="1"/>
  <c r="J25" i="43"/>
  <c r="J18" i="43"/>
  <c r="J19" i="43" s="1"/>
  <c r="I18" i="43"/>
  <c r="I15" i="43"/>
  <c r="H15" i="43"/>
  <c r="H14" i="43"/>
  <c r="I5" i="43"/>
  <c r="H5" i="43"/>
  <c r="B15" i="46" l="1"/>
  <c r="C11" i="46" s="1"/>
  <c r="D10" i="46"/>
  <c r="B10" i="46"/>
  <c r="C10" i="46" s="1"/>
  <c r="C6" i="46" l="1"/>
  <c r="C12" i="46"/>
  <c r="C7" i="46"/>
  <c r="C13" i="46"/>
  <c r="C4" i="46"/>
  <c r="C15" i="46" s="1"/>
  <c r="C8" i="46"/>
  <c r="C14" i="46"/>
  <c r="C5" i="46"/>
  <c r="C9" i="46"/>
  <c r="C28" i="45" l="1"/>
  <c r="D18" i="45"/>
  <c r="C18" i="45"/>
  <c r="F58" i="42" l="1"/>
  <c r="BI55" i="42"/>
  <c r="BD55" i="42"/>
  <c r="AY55" i="42"/>
  <c r="AT55" i="42"/>
  <c r="AO55" i="42"/>
  <c r="AJ55" i="42"/>
  <c r="Z55" i="42"/>
  <c r="V55" i="42"/>
  <c r="G55" i="42"/>
  <c r="BI54" i="42"/>
  <c r="BD54" i="42"/>
  <c r="AY54" i="42"/>
  <c r="AT54" i="42"/>
  <c r="AO54" i="42"/>
  <c r="AJ54" i="42"/>
  <c r="AE54" i="42"/>
  <c r="U54" i="42"/>
  <c r="G54" i="42"/>
  <c r="BI53" i="42"/>
  <c r="BD53" i="42"/>
  <c r="AY53" i="42"/>
  <c r="AT53" i="42"/>
  <c r="AO53" i="42"/>
  <c r="AJ53" i="42"/>
  <c r="AE53" i="42"/>
  <c r="G53" i="42"/>
  <c r="BI52" i="42"/>
  <c r="BD52" i="42"/>
  <c r="AY52" i="42"/>
  <c r="AT52" i="42"/>
  <c r="AO52" i="42"/>
  <c r="AJ52" i="42"/>
  <c r="AE52" i="42"/>
  <c r="G52" i="42"/>
  <c r="BI51" i="42"/>
  <c r="BD51" i="42"/>
  <c r="AY51" i="42"/>
  <c r="AT51" i="42"/>
  <c r="AO51" i="42"/>
  <c r="AJ51" i="42"/>
  <c r="AE51" i="42"/>
  <c r="L51" i="42"/>
  <c r="G51" i="42"/>
  <c r="BI50" i="42"/>
  <c r="BD50" i="42"/>
  <c r="AY50" i="42"/>
  <c r="AT50" i="42"/>
  <c r="AO50" i="42"/>
  <c r="AJ50" i="42"/>
  <c r="AE50" i="42"/>
  <c r="L50" i="42"/>
  <c r="K50" i="42"/>
  <c r="G50" i="42"/>
  <c r="BI49" i="42"/>
  <c r="BD49" i="42"/>
  <c r="AY49" i="42"/>
  <c r="AT49" i="42"/>
  <c r="AO49" i="42"/>
  <c r="AJ49" i="42"/>
  <c r="AE49" i="42"/>
  <c r="K49" i="42"/>
  <c r="G49" i="42"/>
  <c r="BI48" i="42"/>
  <c r="BD48" i="42"/>
  <c r="AY48" i="42"/>
  <c r="AT48" i="42"/>
  <c r="AO48" i="42"/>
  <c r="AJ48" i="42"/>
  <c r="AE48" i="42"/>
  <c r="G48" i="42"/>
  <c r="BJ47" i="42"/>
  <c r="BI47" i="42"/>
  <c r="BD47" i="42"/>
  <c r="AZ47" i="42"/>
  <c r="AY47" i="42"/>
  <c r="AT47" i="42"/>
  <c r="AO47" i="42"/>
  <c r="AJ47" i="42"/>
  <c r="AE47" i="42"/>
  <c r="G47" i="42"/>
  <c r="BJ46" i="42"/>
  <c r="BI46" i="42"/>
  <c r="BD46" i="42"/>
  <c r="AZ46" i="42"/>
  <c r="AY46" i="42"/>
  <c r="AT46" i="42"/>
  <c r="AO46" i="42"/>
  <c r="AJ46" i="42"/>
  <c r="AE46" i="42"/>
  <c r="G46" i="42"/>
  <c r="BI45" i="42"/>
  <c r="BD45" i="42"/>
  <c r="AY45" i="42"/>
  <c r="AU45" i="42"/>
  <c r="AT45" i="42"/>
  <c r="AO45" i="42"/>
  <c r="AJ45" i="42"/>
  <c r="AE45" i="42"/>
  <c r="G45" i="42"/>
  <c r="BI44" i="42"/>
  <c r="BD44" i="42"/>
  <c r="AY44" i="42"/>
  <c r="AU44" i="42"/>
  <c r="AT44" i="42"/>
  <c r="AO44" i="42"/>
  <c r="AJ44" i="42"/>
  <c r="AE44" i="42"/>
  <c r="G44" i="42"/>
  <c r="BI43" i="42"/>
  <c r="BD43" i="42"/>
  <c r="AY43" i="42"/>
  <c r="AT43" i="42"/>
  <c r="AP43" i="42"/>
  <c r="AO43" i="42"/>
  <c r="AJ43" i="42"/>
  <c r="AF43" i="42"/>
  <c r="AE43" i="42"/>
  <c r="G43" i="42"/>
  <c r="BI42" i="42"/>
  <c r="BD42" i="42"/>
  <c r="AY42" i="42"/>
  <c r="AT42" i="42"/>
  <c r="AP42" i="42"/>
  <c r="AO42" i="42"/>
  <c r="AJ42" i="42"/>
  <c r="AF42" i="42"/>
  <c r="AE42" i="42"/>
  <c r="G42" i="42"/>
  <c r="BI41" i="42"/>
  <c r="BD41" i="42"/>
  <c r="AY41" i="42"/>
  <c r="AT41" i="42"/>
  <c r="AO41" i="42"/>
  <c r="AJ41" i="42"/>
  <c r="AE41" i="42"/>
  <c r="AA41" i="42"/>
  <c r="G41" i="42"/>
  <c r="BI40" i="42"/>
  <c r="BD40" i="42"/>
  <c r="AY40" i="42"/>
  <c r="AT40" i="42"/>
  <c r="AO40" i="42"/>
  <c r="AJ40" i="42"/>
  <c r="AE40" i="42"/>
  <c r="AA40" i="42"/>
  <c r="Z40" i="42"/>
  <c r="G40" i="42"/>
  <c r="BI39" i="42"/>
  <c r="BD39" i="42"/>
  <c r="AY39" i="42"/>
  <c r="AT39" i="42"/>
  <c r="AO39" i="42"/>
  <c r="AJ39" i="42"/>
  <c r="AE39" i="42"/>
  <c r="Z39" i="42"/>
  <c r="V39" i="42"/>
  <c r="G39" i="42"/>
  <c r="BI38" i="42"/>
  <c r="BD38" i="42"/>
  <c r="AY38" i="42"/>
  <c r="AT38" i="42"/>
  <c r="AO38" i="42"/>
  <c r="AJ38" i="42"/>
  <c r="AE38" i="42"/>
  <c r="U38" i="42"/>
  <c r="G38" i="42"/>
  <c r="BI37" i="42"/>
  <c r="BD37" i="42"/>
  <c r="AY37" i="42"/>
  <c r="AT37" i="42"/>
  <c r="AO37" i="42"/>
  <c r="AJ37" i="42"/>
  <c r="AE37" i="42"/>
  <c r="Z37" i="42"/>
  <c r="U37" i="42"/>
  <c r="G37" i="42"/>
  <c r="BI36" i="42"/>
  <c r="BD36" i="42"/>
  <c r="AY36" i="42"/>
  <c r="AU36" i="42"/>
  <c r="AT36" i="42"/>
  <c r="AO36" i="42"/>
  <c r="AJ36" i="42"/>
  <c r="AE36" i="42"/>
  <c r="L36" i="42"/>
  <c r="G36" i="42"/>
  <c r="BI35" i="42"/>
  <c r="BD35" i="42"/>
  <c r="AY35" i="42"/>
  <c r="AT35" i="42"/>
  <c r="AO35" i="42"/>
  <c r="AJ35" i="42"/>
  <c r="AE35" i="42"/>
  <c r="G35" i="42"/>
  <c r="BI34" i="42"/>
  <c r="BD34" i="42"/>
  <c r="AY34" i="42"/>
  <c r="AU34" i="42"/>
  <c r="AT34" i="42"/>
  <c r="AO34" i="42"/>
  <c r="AJ34" i="42"/>
  <c r="AE34" i="42"/>
  <c r="G34" i="42"/>
  <c r="BI33" i="42"/>
  <c r="BD33" i="42"/>
  <c r="AY33" i="42"/>
  <c r="AT33" i="42"/>
  <c r="AP33" i="42"/>
  <c r="AO33" i="42"/>
  <c r="AJ33" i="42"/>
  <c r="AF33" i="42"/>
  <c r="AE33" i="42"/>
  <c r="L33" i="42"/>
  <c r="G33" i="42"/>
  <c r="BI32" i="42"/>
  <c r="BD32" i="42"/>
  <c r="AY32" i="42"/>
  <c r="AT32" i="42"/>
  <c r="AP32" i="42"/>
  <c r="AO32" i="42"/>
  <c r="AJ32" i="42"/>
  <c r="AF32" i="42"/>
  <c r="AE32" i="42"/>
  <c r="L32" i="42"/>
  <c r="K32" i="42"/>
  <c r="G32" i="42"/>
  <c r="BI31" i="42"/>
  <c r="BD31" i="42"/>
  <c r="AY31" i="42"/>
  <c r="AT31" i="42"/>
  <c r="AO31" i="42"/>
  <c r="AJ31" i="42"/>
  <c r="AE31" i="42"/>
  <c r="AA31" i="42"/>
  <c r="K31" i="42"/>
  <c r="G31" i="42"/>
  <c r="BI30" i="42"/>
  <c r="BD30" i="42"/>
  <c r="AY30" i="42"/>
  <c r="AT30" i="42"/>
  <c r="AO30" i="42"/>
  <c r="AJ30" i="42"/>
  <c r="AE30" i="42"/>
  <c r="AA30" i="42"/>
  <c r="Z30" i="42"/>
  <c r="G30" i="42"/>
  <c r="BJ29" i="42"/>
  <c r="BI29" i="42"/>
  <c r="BD29" i="42"/>
  <c r="AZ29" i="42"/>
  <c r="AY29" i="42"/>
  <c r="AT29" i="42"/>
  <c r="AO29" i="42"/>
  <c r="AJ29" i="42"/>
  <c r="AE29" i="42"/>
  <c r="Z29" i="42"/>
  <c r="V29" i="42"/>
  <c r="G29" i="42"/>
  <c r="BJ28" i="42"/>
  <c r="BI28" i="42"/>
  <c r="BD28" i="42"/>
  <c r="AZ28" i="42"/>
  <c r="AY28" i="42"/>
  <c r="AT28" i="42"/>
  <c r="AO28" i="42"/>
  <c r="AJ28" i="42"/>
  <c r="AE28" i="42"/>
  <c r="U28" i="42"/>
  <c r="G28" i="42"/>
  <c r="BI27" i="42"/>
  <c r="BD27" i="42"/>
  <c r="AY27" i="42"/>
  <c r="AU27" i="42"/>
  <c r="AT27" i="42"/>
  <c r="AO27" i="42"/>
  <c r="AJ27" i="42"/>
  <c r="AE27" i="42"/>
  <c r="G27" i="42"/>
  <c r="BI26" i="42"/>
  <c r="BD26" i="42"/>
  <c r="AY26" i="42"/>
  <c r="AU26" i="42"/>
  <c r="AT26" i="42"/>
  <c r="AO26" i="42"/>
  <c r="AJ26" i="42"/>
  <c r="AE26" i="42"/>
  <c r="G26" i="42"/>
  <c r="BI25" i="42"/>
  <c r="BD25" i="42"/>
  <c r="AY25" i="42"/>
  <c r="AT25" i="42"/>
  <c r="AP25" i="42"/>
  <c r="AO25" i="42"/>
  <c r="AJ25" i="42"/>
  <c r="AF25" i="42"/>
  <c r="AE25" i="42"/>
  <c r="L25" i="42"/>
  <c r="G25" i="42"/>
  <c r="BI24" i="42"/>
  <c r="BD24" i="42"/>
  <c r="AY24" i="42"/>
  <c r="AU24" i="42"/>
  <c r="AT24" i="42"/>
  <c r="AO24" i="42"/>
  <c r="AJ24" i="42"/>
  <c r="AE24" i="42"/>
  <c r="AA24" i="42"/>
  <c r="K24" i="42"/>
  <c r="G24" i="42"/>
  <c r="BI23" i="42"/>
  <c r="BD23" i="42"/>
  <c r="AY23" i="42"/>
  <c r="AU23" i="42"/>
  <c r="AT23" i="42"/>
  <c r="AO23" i="42"/>
  <c r="AJ23" i="42"/>
  <c r="AE23" i="42"/>
  <c r="AA23" i="42"/>
  <c r="Z23" i="42"/>
  <c r="G23" i="42"/>
  <c r="BJ22" i="42"/>
  <c r="BI22" i="42"/>
  <c r="BD22" i="42"/>
  <c r="AZ22" i="42"/>
  <c r="AY22" i="42"/>
  <c r="AT22" i="42"/>
  <c r="AP22" i="42"/>
  <c r="AO22" i="42"/>
  <c r="AJ22" i="42"/>
  <c r="AF22" i="42"/>
  <c r="AE22" i="42"/>
  <c r="Z22" i="42"/>
  <c r="V22" i="42"/>
  <c r="L22" i="42"/>
  <c r="G22" i="42"/>
  <c r="BI21" i="42"/>
  <c r="BD21" i="42"/>
  <c r="AZ21" i="42"/>
  <c r="AY21" i="42"/>
  <c r="AT21" i="42"/>
  <c r="AO21" i="42"/>
  <c r="AJ21" i="42"/>
  <c r="AF21" i="42"/>
  <c r="AE21" i="42"/>
  <c r="U21" i="42"/>
  <c r="L21" i="42"/>
  <c r="K21" i="42"/>
  <c r="G21" i="42"/>
  <c r="BI20" i="42"/>
  <c r="BD20" i="42"/>
  <c r="AY20" i="42"/>
  <c r="AU20" i="42"/>
  <c r="AT20" i="42"/>
  <c r="AO20" i="42"/>
  <c r="AJ20" i="42"/>
  <c r="AE20" i="42"/>
  <c r="AA20" i="42"/>
  <c r="K20" i="42"/>
  <c r="G20" i="42"/>
  <c r="BI19" i="42"/>
  <c r="BD19" i="42"/>
  <c r="AY19" i="42"/>
  <c r="AU19" i="42"/>
  <c r="AT19" i="42"/>
  <c r="AO19" i="42"/>
  <c r="AJ19" i="42"/>
  <c r="AE19" i="42"/>
  <c r="AA19" i="42"/>
  <c r="Z19" i="42"/>
  <c r="G19" i="42"/>
  <c r="BJ18" i="42"/>
  <c r="BI18" i="42"/>
  <c r="BD18" i="42"/>
  <c r="AZ18" i="42"/>
  <c r="AY18" i="42"/>
  <c r="AT18" i="42"/>
  <c r="AP18" i="42"/>
  <c r="AO18" i="42"/>
  <c r="AJ18" i="42"/>
  <c r="AF18" i="42"/>
  <c r="AE18" i="42"/>
  <c r="Z18" i="42"/>
  <c r="V18" i="42"/>
  <c r="L18" i="42"/>
  <c r="G18" i="42"/>
  <c r="BI17" i="42"/>
  <c r="BD17" i="42"/>
  <c r="AZ17" i="42"/>
  <c r="AY17" i="42"/>
  <c r="AT17" i="42"/>
  <c r="AO17" i="42"/>
  <c r="AJ17" i="42"/>
  <c r="AF17" i="42"/>
  <c r="AE17" i="42"/>
  <c r="U17" i="42"/>
  <c r="L17" i="42"/>
  <c r="K17" i="42"/>
  <c r="G17" i="42"/>
  <c r="BI16" i="42"/>
  <c r="BD16" i="42"/>
  <c r="AY16" i="42"/>
  <c r="AU16" i="42"/>
  <c r="AT16" i="42"/>
  <c r="AO16" i="42"/>
  <c r="AJ16" i="42"/>
  <c r="AE16" i="42"/>
  <c r="AA16" i="42"/>
  <c r="K16" i="42"/>
  <c r="G16" i="42"/>
  <c r="BI15" i="42"/>
  <c r="BD15" i="42"/>
  <c r="AY15" i="42"/>
  <c r="AU15" i="42"/>
  <c r="AT15" i="42"/>
  <c r="AO15" i="42"/>
  <c r="AJ15" i="42"/>
  <c r="AE15" i="42"/>
  <c r="AA15" i="42"/>
  <c r="Z15" i="42"/>
  <c r="G15" i="42"/>
  <c r="BJ14" i="42"/>
  <c r="BI14" i="42"/>
  <c r="BD14" i="42"/>
  <c r="AZ14" i="42"/>
  <c r="AY14" i="42"/>
  <c r="AT14" i="42"/>
  <c r="AP14" i="42"/>
  <c r="AO14" i="42"/>
  <c r="AJ14" i="42"/>
  <c r="AF14" i="42"/>
  <c r="AE14" i="42"/>
  <c r="Z14" i="42"/>
  <c r="V14" i="42"/>
  <c r="L14" i="42"/>
  <c r="G14" i="42"/>
  <c r="BI13" i="42"/>
  <c r="BD13" i="42"/>
  <c r="AZ13" i="42"/>
  <c r="AY13" i="42"/>
  <c r="AT13" i="42"/>
  <c r="AO13" i="42"/>
  <c r="AJ13" i="42"/>
  <c r="AF13" i="42"/>
  <c r="AE13" i="42"/>
  <c r="U13" i="42"/>
  <c r="L13" i="42"/>
  <c r="K13" i="42"/>
  <c r="G13" i="42"/>
  <c r="BI12" i="42"/>
  <c r="BD12" i="42"/>
  <c r="AY12" i="42"/>
  <c r="AU12" i="42"/>
  <c r="AT12" i="42"/>
  <c r="AO12" i="42"/>
  <c r="AJ12" i="42"/>
  <c r="AE12" i="42"/>
  <c r="AA12" i="42"/>
  <c r="K12" i="42"/>
  <c r="G12" i="42"/>
  <c r="BI11" i="42"/>
  <c r="BD11" i="42"/>
  <c r="AY11" i="42"/>
  <c r="AU11" i="42"/>
  <c r="AT11" i="42"/>
  <c r="AO11" i="42"/>
  <c r="AJ11" i="42"/>
  <c r="AE11" i="42"/>
  <c r="AA11" i="42"/>
  <c r="Z11" i="42"/>
  <c r="G11" i="42"/>
  <c r="BJ10" i="42"/>
  <c r="BI10" i="42"/>
  <c r="BD10" i="42"/>
  <c r="AZ10" i="42"/>
  <c r="AY10" i="42"/>
  <c r="AT10" i="42"/>
  <c r="AP10" i="42"/>
  <c r="AO10" i="42"/>
  <c r="AJ10" i="42"/>
  <c r="AF10" i="42"/>
  <c r="AE10" i="42"/>
  <c r="Z10" i="42"/>
  <c r="V10" i="42"/>
  <c r="L10" i="42"/>
  <c r="G10" i="42"/>
  <c r="BI9" i="42"/>
  <c r="BD9" i="42"/>
  <c r="AZ9" i="42"/>
  <c r="AY9" i="42"/>
  <c r="AT9" i="42"/>
  <c r="AO9" i="42"/>
  <c r="AJ9" i="42"/>
  <c r="AF9" i="42"/>
  <c r="AE9" i="42"/>
  <c r="U9" i="42"/>
  <c r="L9" i="42"/>
  <c r="K9" i="42"/>
  <c r="G9" i="42"/>
  <c r="BI8" i="42"/>
  <c r="BD8" i="42"/>
  <c r="AY8" i="42"/>
  <c r="AY58" i="42" s="1"/>
  <c r="AY60" i="42" s="1"/>
  <c r="AU8" i="42"/>
  <c r="AT8" i="42"/>
  <c r="AO8" i="42"/>
  <c r="AJ8" i="42"/>
  <c r="AE8" i="42"/>
  <c r="AA8" i="42"/>
  <c r="K8" i="42"/>
  <c r="G8" i="42"/>
  <c r="BI7" i="42"/>
  <c r="BD7" i="42"/>
  <c r="BD58" i="42" s="1"/>
  <c r="BD60" i="42" s="1"/>
  <c r="AY7" i="42"/>
  <c r="AU7" i="42"/>
  <c r="AT7" i="42"/>
  <c r="AT58" i="42" s="1"/>
  <c r="AT60" i="42" s="1"/>
  <c r="AO7" i="42"/>
  <c r="AJ7" i="42"/>
  <c r="AJ58" i="42" s="1"/>
  <c r="AJ60" i="42" s="1"/>
  <c r="AE7" i="42"/>
  <c r="AA7" i="42"/>
  <c r="Z7" i="42"/>
  <c r="K7" i="42"/>
  <c r="G7" i="42"/>
  <c r="Y3" i="42"/>
  <c r="T3" i="42"/>
  <c r="U46" i="42" s="1"/>
  <c r="O3" i="42"/>
  <c r="J3" i="42"/>
  <c r="K42" i="42" s="1"/>
  <c r="F3" i="42"/>
  <c r="G58" i="42" s="1"/>
  <c r="BH2" i="42"/>
  <c r="BC2" i="42"/>
  <c r="AX2" i="42"/>
  <c r="AZ24" i="42" s="1"/>
  <c r="AS2" i="42"/>
  <c r="AU52" i="42" s="1"/>
  <c r="AN2" i="42"/>
  <c r="AP51" i="42" s="1"/>
  <c r="AI2" i="42"/>
  <c r="AD2" i="42"/>
  <c r="AF24" i="42" s="1"/>
  <c r="Y2" i="42"/>
  <c r="T2" i="42"/>
  <c r="O2" i="42"/>
  <c r="J2" i="42"/>
  <c r="L43" i="42" s="1"/>
  <c r="Q54" i="42" l="1"/>
  <c r="Q50" i="42"/>
  <c r="Q46" i="42"/>
  <c r="Q42" i="42"/>
  <c r="Q38" i="42"/>
  <c r="Q55" i="42"/>
  <c r="Q51" i="42"/>
  <c r="Q47" i="42"/>
  <c r="Q43" i="42"/>
  <c r="Q39" i="42"/>
  <c r="Q48" i="42"/>
  <c r="Q40" i="42"/>
  <c r="Q37" i="42"/>
  <c r="Q32" i="42"/>
  <c r="Q28" i="42"/>
  <c r="Q49" i="42"/>
  <c r="Q41" i="42"/>
  <c r="Q36" i="42"/>
  <c r="Q33" i="42"/>
  <c r="Q29" i="42"/>
  <c r="Q25" i="42"/>
  <c r="AK54" i="42"/>
  <c r="AK50" i="42"/>
  <c r="AK46" i="42"/>
  <c r="AK42" i="42"/>
  <c r="AK38" i="42"/>
  <c r="AK51" i="42"/>
  <c r="AK47" i="42"/>
  <c r="AK43" i="42"/>
  <c r="AK39" i="42"/>
  <c r="AK35" i="42"/>
  <c r="AK55" i="42"/>
  <c r="AK49" i="42"/>
  <c r="AK41" i="42"/>
  <c r="AK32" i="42"/>
  <c r="AK28" i="42"/>
  <c r="AK52" i="42"/>
  <c r="AK44" i="42"/>
  <c r="AK33" i="42"/>
  <c r="AK29" i="42"/>
  <c r="AK25" i="42"/>
  <c r="BE54" i="42"/>
  <c r="BE50" i="42"/>
  <c r="BE46" i="42"/>
  <c r="BE42" i="42"/>
  <c r="BE38" i="42"/>
  <c r="BE51" i="42"/>
  <c r="BE47" i="42"/>
  <c r="BE43" i="42"/>
  <c r="BE39" i="42"/>
  <c r="BE35" i="42"/>
  <c r="BE53" i="42"/>
  <c r="BE45" i="42"/>
  <c r="BE37" i="42"/>
  <c r="BE32" i="42"/>
  <c r="BE28" i="42"/>
  <c r="BE48" i="42"/>
  <c r="BE40" i="42"/>
  <c r="BE33" i="42"/>
  <c r="BE29" i="42"/>
  <c r="BE25" i="42"/>
  <c r="P53" i="42"/>
  <c r="P49" i="42"/>
  <c r="P45" i="42"/>
  <c r="P41" i="42"/>
  <c r="P54" i="42"/>
  <c r="P50" i="42"/>
  <c r="P46" i="42"/>
  <c r="P42" i="42"/>
  <c r="P38" i="42"/>
  <c r="P55" i="42"/>
  <c r="P47" i="42"/>
  <c r="P39" i="42"/>
  <c r="P35" i="42"/>
  <c r="P31" i="42"/>
  <c r="P27" i="42"/>
  <c r="P48" i="42"/>
  <c r="P40" i="42"/>
  <c r="P37" i="42"/>
  <c r="P32" i="42"/>
  <c r="P28" i="42"/>
  <c r="P7" i="42"/>
  <c r="P15" i="42"/>
  <c r="Q16" i="42"/>
  <c r="AK16" i="42"/>
  <c r="BE16" i="42"/>
  <c r="P19" i="42"/>
  <c r="Q20" i="42"/>
  <c r="AK20" i="42"/>
  <c r="BE20" i="42"/>
  <c r="AK24" i="42"/>
  <c r="BE24" i="42"/>
  <c r="P26" i="42"/>
  <c r="BE26" i="42"/>
  <c r="Q27" i="42"/>
  <c r="BE34" i="42"/>
  <c r="BE36" i="42"/>
  <c r="AK37" i="42"/>
  <c r="V52" i="42"/>
  <c r="V48" i="42"/>
  <c r="V44" i="42"/>
  <c r="V40" i="42"/>
  <c r="V53" i="42"/>
  <c r="V49" i="42"/>
  <c r="V45" i="42"/>
  <c r="V41" i="42"/>
  <c r="V37" i="42"/>
  <c r="V50" i="42"/>
  <c r="V42" i="42"/>
  <c r="V36" i="42"/>
  <c r="V34" i="42"/>
  <c r="V30" i="42"/>
  <c r="V26" i="42"/>
  <c r="V51" i="42"/>
  <c r="V43" i="42"/>
  <c r="V35" i="42"/>
  <c r="V31" i="42"/>
  <c r="V27" i="42"/>
  <c r="BJ52" i="42"/>
  <c r="BJ48" i="42"/>
  <c r="BJ44" i="42"/>
  <c r="BJ40" i="42"/>
  <c r="BJ55" i="42"/>
  <c r="BJ53" i="42"/>
  <c r="BJ49" i="42"/>
  <c r="BJ45" i="42"/>
  <c r="BJ41" i="42"/>
  <c r="BJ37" i="42"/>
  <c r="BJ36" i="42"/>
  <c r="BJ34" i="42"/>
  <c r="BJ30" i="42"/>
  <c r="BJ26" i="42"/>
  <c r="BJ51" i="42"/>
  <c r="BJ50" i="42"/>
  <c r="BJ43" i="42"/>
  <c r="BJ42" i="42"/>
  <c r="BJ35" i="42"/>
  <c r="BJ31" i="42"/>
  <c r="BJ27" i="42"/>
  <c r="U8" i="42"/>
  <c r="V9" i="42"/>
  <c r="AP9" i="42"/>
  <c r="BJ9" i="42"/>
  <c r="P10" i="42"/>
  <c r="V13" i="42"/>
  <c r="AP13" i="42"/>
  <c r="BJ13" i="42"/>
  <c r="P18" i="42"/>
  <c r="U20" i="42"/>
  <c r="V21" i="42"/>
  <c r="AP21" i="42"/>
  <c r="BJ21" i="42"/>
  <c r="P22" i="42"/>
  <c r="Q23" i="42"/>
  <c r="AK23" i="42"/>
  <c r="BE23" i="42"/>
  <c r="U24" i="42"/>
  <c r="P25" i="42"/>
  <c r="U27" i="42"/>
  <c r="U35" i="42"/>
  <c r="BE49" i="42"/>
  <c r="V54" i="42"/>
  <c r="AA54" i="42"/>
  <c r="AA50" i="42"/>
  <c r="AA46" i="42"/>
  <c r="AA42" i="42"/>
  <c r="AA38" i="42"/>
  <c r="AA55" i="42"/>
  <c r="AA51" i="42"/>
  <c r="AA47" i="42"/>
  <c r="AA43" i="42"/>
  <c r="AA39" i="42"/>
  <c r="AA35" i="42"/>
  <c r="AA52" i="42"/>
  <c r="AA44" i="42"/>
  <c r="AA32" i="42"/>
  <c r="AA28" i="42"/>
  <c r="AA53" i="42"/>
  <c r="AA45" i="42"/>
  <c r="AA37" i="42"/>
  <c r="AA33" i="42"/>
  <c r="AA29" i="42"/>
  <c r="AA25" i="42"/>
  <c r="Z53" i="42"/>
  <c r="Z49" i="42"/>
  <c r="Z45" i="42"/>
  <c r="Z41" i="42"/>
  <c r="Z54" i="42"/>
  <c r="Z50" i="42"/>
  <c r="Z46" i="42"/>
  <c r="Z42" i="42"/>
  <c r="Z38" i="42"/>
  <c r="Z51" i="42"/>
  <c r="Z43" i="42"/>
  <c r="Z35" i="42"/>
  <c r="Z31" i="42"/>
  <c r="Z27" i="42"/>
  <c r="Z52" i="42"/>
  <c r="Z44" i="42"/>
  <c r="Z32" i="42"/>
  <c r="Z28" i="42"/>
  <c r="U7" i="42"/>
  <c r="AE58" i="42"/>
  <c r="AE60" i="42" s="1"/>
  <c r="AO58" i="42"/>
  <c r="AO60" i="42" s="1"/>
  <c r="BI58" i="42"/>
  <c r="BI60" i="42" s="1"/>
  <c r="L8" i="42"/>
  <c r="V8" i="42"/>
  <c r="AF8" i="42"/>
  <c r="AP8" i="42"/>
  <c r="AZ8" i="42"/>
  <c r="BJ8" i="42"/>
  <c r="P9" i="42"/>
  <c r="Z9" i="42"/>
  <c r="Q10" i="42"/>
  <c r="AA10" i="42"/>
  <c r="AK10" i="42"/>
  <c r="AU10" i="42"/>
  <c r="BE10" i="42"/>
  <c r="K11" i="42"/>
  <c r="U11" i="42"/>
  <c r="L12" i="42"/>
  <c r="V12" i="42"/>
  <c r="AF12" i="42"/>
  <c r="AP12" i="42"/>
  <c r="AZ12" i="42"/>
  <c r="BJ12" i="42"/>
  <c r="P13" i="42"/>
  <c r="Z13" i="42"/>
  <c r="Q14" i="42"/>
  <c r="AA14" i="42"/>
  <c r="AK14" i="42"/>
  <c r="AU14" i="42"/>
  <c r="BE14" i="42"/>
  <c r="K15" i="42"/>
  <c r="U15" i="42"/>
  <c r="L16" i="42"/>
  <c r="V16" i="42"/>
  <c r="AF16" i="42"/>
  <c r="AP16" i="42"/>
  <c r="AZ16" i="42"/>
  <c r="BJ16" i="42"/>
  <c r="P17" i="42"/>
  <c r="Z17" i="42"/>
  <c r="Q18" i="42"/>
  <c r="AA18" i="42"/>
  <c r="AK18" i="42"/>
  <c r="AU18" i="42"/>
  <c r="BE18" i="42"/>
  <c r="K19" i="42"/>
  <c r="U19" i="42"/>
  <c r="L20" i="42"/>
  <c r="V20" i="42"/>
  <c r="AF20" i="42"/>
  <c r="AP20" i="42"/>
  <c r="AZ20" i="42"/>
  <c r="BJ20" i="42"/>
  <c r="P21" i="42"/>
  <c r="Z21" i="42"/>
  <c r="Q22" i="42"/>
  <c r="AA22" i="42"/>
  <c r="AK22" i="42"/>
  <c r="AU22" i="42"/>
  <c r="BE22" i="42"/>
  <c r="K23" i="42"/>
  <c r="U23" i="42"/>
  <c r="L24" i="42"/>
  <c r="V24" i="42"/>
  <c r="AP24" i="42"/>
  <c r="BJ24" i="42"/>
  <c r="V25" i="42"/>
  <c r="BJ25" i="42"/>
  <c r="Z26" i="42"/>
  <c r="AK26" i="42"/>
  <c r="AA27" i="42"/>
  <c r="K28" i="42"/>
  <c r="AP28" i="42"/>
  <c r="L29" i="42"/>
  <c r="AP29" i="42"/>
  <c r="P30" i="42"/>
  <c r="BE30" i="42"/>
  <c r="Q31" i="42"/>
  <c r="AU31" i="42"/>
  <c r="U32" i="42"/>
  <c r="BJ32" i="42"/>
  <c r="V33" i="42"/>
  <c r="BJ33" i="42"/>
  <c r="Z34" i="42"/>
  <c r="AK34" i="42"/>
  <c r="AP35" i="42"/>
  <c r="Z36" i="42"/>
  <c r="AK36" i="42"/>
  <c r="BJ38" i="42"/>
  <c r="BJ39" i="42"/>
  <c r="P44" i="42"/>
  <c r="Q45" i="42"/>
  <c r="AK45" i="42"/>
  <c r="V47" i="42"/>
  <c r="Z48" i="42"/>
  <c r="AK48" i="42"/>
  <c r="AA49" i="42"/>
  <c r="AP50" i="42"/>
  <c r="BJ54" i="42"/>
  <c r="Q8" i="42"/>
  <c r="AK8" i="42"/>
  <c r="BE8" i="42"/>
  <c r="P11" i="42"/>
  <c r="Q12" i="42"/>
  <c r="AK12" i="42"/>
  <c r="BE12" i="42"/>
  <c r="P23" i="42"/>
  <c r="Q24" i="42"/>
  <c r="AK30" i="42"/>
  <c r="P34" i="42"/>
  <c r="Q35" i="42"/>
  <c r="AK40" i="42"/>
  <c r="P52" i="42"/>
  <c r="Q53" i="42"/>
  <c r="AK53" i="42"/>
  <c r="AP52" i="42"/>
  <c r="AP48" i="42"/>
  <c r="AP44" i="42"/>
  <c r="AP40" i="42"/>
  <c r="AP55" i="42"/>
  <c r="AP53" i="42"/>
  <c r="AP49" i="42"/>
  <c r="AP45" i="42"/>
  <c r="AP41" i="42"/>
  <c r="AP37" i="42"/>
  <c r="AP36" i="42"/>
  <c r="AP34" i="42"/>
  <c r="AP30" i="42"/>
  <c r="AP26" i="42"/>
  <c r="AP54" i="42"/>
  <c r="AP47" i="42"/>
  <c r="AP46" i="42"/>
  <c r="AP39" i="42"/>
  <c r="AP38" i="42"/>
  <c r="AP31" i="42"/>
  <c r="AP27" i="42"/>
  <c r="U55" i="42"/>
  <c r="U51" i="42"/>
  <c r="U47" i="42"/>
  <c r="U43" i="42"/>
  <c r="U39" i="42"/>
  <c r="U52" i="42"/>
  <c r="U48" i="42"/>
  <c r="U44" i="42"/>
  <c r="U40" i="42"/>
  <c r="U36" i="42"/>
  <c r="U49" i="42"/>
  <c r="U41" i="42"/>
  <c r="U33" i="42"/>
  <c r="U29" i="42"/>
  <c r="U25" i="42"/>
  <c r="U50" i="42"/>
  <c r="U42" i="42"/>
  <c r="U34" i="42"/>
  <c r="U30" i="42"/>
  <c r="U26" i="42"/>
  <c r="Q7" i="42"/>
  <c r="AK7" i="42"/>
  <c r="BE7" i="42"/>
  <c r="Q11" i="42"/>
  <c r="AK11" i="42"/>
  <c r="BE11" i="42"/>
  <c r="U12" i="42"/>
  <c r="P14" i="42"/>
  <c r="Q15" i="42"/>
  <c r="AK15" i="42"/>
  <c r="BE15" i="42"/>
  <c r="U16" i="42"/>
  <c r="V17" i="42"/>
  <c r="AP17" i="42"/>
  <c r="BJ17" i="42"/>
  <c r="Q19" i="42"/>
  <c r="AK19" i="42"/>
  <c r="BE19" i="42"/>
  <c r="Q26" i="42"/>
  <c r="AK27" i="42"/>
  <c r="V28" i="42"/>
  <c r="BE31" i="42"/>
  <c r="P33" i="42"/>
  <c r="Q34" i="42"/>
  <c r="P36" i="42"/>
  <c r="V38" i="42"/>
  <c r="P51" i="42"/>
  <c r="Q52" i="42"/>
  <c r="BE52" i="42"/>
  <c r="U53" i="42"/>
  <c r="AU54" i="42"/>
  <c r="AU50" i="42"/>
  <c r="AU46" i="42"/>
  <c r="AU42" i="42"/>
  <c r="AU38" i="42"/>
  <c r="AU51" i="42"/>
  <c r="AU47" i="42"/>
  <c r="AU43" i="42"/>
  <c r="AU39" i="42"/>
  <c r="AU35" i="42"/>
  <c r="AU48" i="42"/>
  <c r="AU40" i="42"/>
  <c r="AU32" i="42"/>
  <c r="AU28" i="42"/>
  <c r="AU55" i="42"/>
  <c r="AU49" i="42"/>
  <c r="AU41" i="42"/>
  <c r="AU33" i="42"/>
  <c r="AU29" i="42"/>
  <c r="AU25" i="42"/>
  <c r="L52" i="42"/>
  <c r="L48" i="42"/>
  <c r="L44" i="42"/>
  <c r="L40" i="42"/>
  <c r="L53" i="42"/>
  <c r="L49" i="42"/>
  <c r="L45" i="42"/>
  <c r="L41" i="42"/>
  <c r="L37" i="42"/>
  <c r="L54" i="42"/>
  <c r="L46" i="42"/>
  <c r="L38" i="42"/>
  <c r="L34" i="42"/>
  <c r="L30" i="42"/>
  <c r="L26" i="42"/>
  <c r="L55" i="42"/>
  <c r="L47" i="42"/>
  <c r="L39" i="42"/>
  <c r="L35" i="42"/>
  <c r="L31" i="42"/>
  <c r="L27" i="42"/>
  <c r="AF52" i="42"/>
  <c r="AF48" i="42"/>
  <c r="AF44" i="42"/>
  <c r="AF40" i="42"/>
  <c r="AF53" i="42"/>
  <c r="AF49" i="42"/>
  <c r="AF45" i="42"/>
  <c r="AF41" i="42"/>
  <c r="AF37" i="42"/>
  <c r="AF54" i="42"/>
  <c r="AF47" i="42"/>
  <c r="AF46" i="42"/>
  <c r="AF39" i="42"/>
  <c r="AF38" i="42"/>
  <c r="AF36" i="42"/>
  <c r="AF34" i="42"/>
  <c r="AF30" i="42"/>
  <c r="AF26" i="42"/>
  <c r="AF31" i="42"/>
  <c r="AF27" i="42"/>
  <c r="AZ52" i="42"/>
  <c r="AZ48" i="42"/>
  <c r="AZ44" i="42"/>
  <c r="AZ40" i="42"/>
  <c r="AZ55" i="42"/>
  <c r="AZ53" i="42"/>
  <c r="AZ49" i="42"/>
  <c r="AZ45" i="42"/>
  <c r="AZ41" i="42"/>
  <c r="AZ37" i="42"/>
  <c r="AZ51" i="42"/>
  <c r="AZ50" i="42"/>
  <c r="AZ43" i="42"/>
  <c r="AZ42" i="42"/>
  <c r="AZ36" i="42"/>
  <c r="AZ35" i="42"/>
  <c r="AZ34" i="42"/>
  <c r="AZ30" i="42"/>
  <c r="AZ26" i="42"/>
  <c r="AZ31" i="42"/>
  <c r="AZ27" i="42"/>
  <c r="K55" i="42"/>
  <c r="K51" i="42"/>
  <c r="K47" i="42"/>
  <c r="K43" i="42"/>
  <c r="K39" i="42"/>
  <c r="K52" i="42"/>
  <c r="K48" i="42"/>
  <c r="K44" i="42"/>
  <c r="K40" i="42"/>
  <c r="K36" i="42"/>
  <c r="K53" i="42"/>
  <c r="K45" i="42"/>
  <c r="K33" i="42"/>
  <c r="K29" i="42"/>
  <c r="K25" i="42"/>
  <c r="K54" i="42"/>
  <c r="K46" i="42"/>
  <c r="K38" i="42"/>
  <c r="K34" i="42"/>
  <c r="K30" i="42"/>
  <c r="K26" i="42"/>
  <c r="L7" i="42"/>
  <c r="V7" i="42"/>
  <c r="AF7" i="42"/>
  <c r="AP7" i="42"/>
  <c r="AZ7" i="42"/>
  <c r="BJ7" i="42"/>
  <c r="P8" i="42"/>
  <c r="Z8" i="42"/>
  <c r="Q9" i="42"/>
  <c r="AA9" i="42"/>
  <c r="AK9" i="42"/>
  <c r="AU9" i="42"/>
  <c r="BE9" i="42"/>
  <c r="K10" i="42"/>
  <c r="K58" i="42" s="1"/>
  <c r="K60" i="42" s="1"/>
  <c r="U10" i="42"/>
  <c r="L11" i="42"/>
  <c r="V11" i="42"/>
  <c r="AF11" i="42"/>
  <c r="AP11" i="42"/>
  <c r="AZ11" i="42"/>
  <c r="BJ11" i="42"/>
  <c r="P12" i="42"/>
  <c r="Z12" i="42"/>
  <c r="Q13" i="42"/>
  <c r="AA13" i="42"/>
  <c r="AK13" i="42"/>
  <c r="AU13" i="42"/>
  <c r="BE13" i="42"/>
  <c r="K14" i="42"/>
  <c r="U14" i="42"/>
  <c r="L15" i="42"/>
  <c r="V15" i="42"/>
  <c r="AF15" i="42"/>
  <c r="AP15" i="42"/>
  <c r="AZ15" i="42"/>
  <c r="BJ15" i="42"/>
  <c r="P16" i="42"/>
  <c r="Z16" i="42"/>
  <c r="Z58" i="42" s="1"/>
  <c r="Z60" i="42" s="1"/>
  <c r="Q17" i="42"/>
  <c r="AA17" i="42"/>
  <c r="AK17" i="42"/>
  <c r="AU17" i="42"/>
  <c r="BE17" i="42"/>
  <c r="K18" i="42"/>
  <c r="U18" i="42"/>
  <c r="L19" i="42"/>
  <c r="V19" i="42"/>
  <c r="AF19" i="42"/>
  <c r="AP19" i="42"/>
  <c r="AZ19" i="42"/>
  <c r="BJ19" i="42"/>
  <c r="P20" i="42"/>
  <c r="Z20" i="42"/>
  <c r="Q21" i="42"/>
  <c r="AA21" i="42"/>
  <c r="AK21" i="42"/>
  <c r="AU21" i="42"/>
  <c r="BE21" i="42"/>
  <c r="K22" i="42"/>
  <c r="U22" i="42"/>
  <c r="L23" i="42"/>
  <c r="V23" i="42"/>
  <c r="AF23" i="42"/>
  <c r="AP23" i="42"/>
  <c r="AZ23" i="42"/>
  <c r="BJ23" i="42"/>
  <c r="P24" i="42"/>
  <c r="Z24" i="42"/>
  <c r="Z25" i="42"/>
  <c r="AZ25" i="42"/>
  <c r="AA26" i="42"/>
  <c r="K27" i="42"/>
  <c r="BE27" i="42"/>
  <c r="L28" i="42"/>
  <c r="AF28" i="42"/>
  <c r="P29" i="42"/>
  <c r="AF29" i="42"/>
  <c r="Q30" i="42"/>
  <c r="AU30" i="42"/>
  <c r="U31" i="42"/>
  <c r="AK31" i="42"/>
  <c r="V32" i="42"/>
  <c r="AZ32" i="42"/>
  <c r="Z33" i="42"/>
  <c r="AZ33" i="42"/>
  <c r="AA34" i="42"/>
  <c r="K35" i="42"/>
  <c r="AF35" i="42"/>
  <c r="AA36" i="42"/>
  <c r="K37" i="42"/>
  <c r="AU37" i="42"/>
  <c r="AZ38" i="42"/>
  <c r="AZ39" i="42"/>
  <c r="K41" i="42"/>
  <c r="BE41" i="42"/>
  <c r="L42" i="42"/>
  <c r="P43" i="42"/>
  <c r="Q44" i="42"/>
  <c r="BE44" i="42"/>
  <c r="U45" i="42"/>
  <c r="V46" i="42"/>
  <c r="Z47" i="42"/>
  <c r="AA48" i="42"/>
  <c r="AF50" i="42"/>
  <c r="AF51" i="42"/>
  <c r="AU53" i="42"/>
  <c r="AZ54" i="42"/>
  <c r="BE55" i="42"/>
  <c r="E38" i="41"/>
  <c r="D38" i="41"/>
  <c r="E36" i="41"/>
  <c r="F35" i="41"/>
  <c r="F38" i="41" s="1"/>
  <c r="E35" i="41"/>
  <c r="D35" i="41"/>
  <c r="D36" i="41" s="1"/>
  <c r="C35" i="41"/>
  <c r="C38" i="41" s="1"/>
  <c r="B35" i="41"/>
  <c r="B38" i="41" s="1"/>
  <c r="B6" i="42" l="1"/>
  <c r="P58" i="42"/>
  <c r="P60" i="42" s="1"/>
  <c r="K63" i="42" s="1"/>
  <c r="U58" i="42"/>
  <c r="U60" i="42" s="1"/>
  <c r="B36" i="41"/>
  <c r="F36" i="41"/>
  <c r="C36" i="41"/>
  <c r="B5" i="42" l="1"/>
  <c r="U46" i="20"/>
  <c r="U44" i="20"/>
  <c r="T62" i="20" l="1"/>
  <c r="T58" i="20"/>
  <c r="T54" i="20"/>
  <c r="T50" i="20"/>
  <c r="T46" i="20"/>
  <c r="T42" i="20"/>
  <c r="T38" i="20"/>
  <c r="T34" i="20"/>
  <c r="T25" i="20"/>
  <c r="T13" i="20"/>
  <c r="T4" i="20"/>
  <c r="S42" i="20" l="1"/>
  <c r="S34" i="20"/>
  <c r="D37" i="20" l="1"/>
  <c r="S62" i="20" l="1"/>
  <c r="S58" i="20"/>
  <c r="S54" i="20"/>
  <c r="S50" i="20"/>
  <c r="S46" i="20"/>
  <c r="S38" i="20"/>
  <c r="S25" i="20"/>
  <c r="S13" i="20"/>
  <c r="S4" i="20"/>
  <c r="R4" i="20" l="1"/>
  <c r="R62" i="20"/>
  <c r="R58" i="20"/>
  <c r="R54" i="20"/>
  <c r="R50" i="20"/>
  <c r="R46" i="20"/>
  <c r="R42" i="20"/>
  <c r="R38" i="20"/>
  <c r="R34" i="20"/>
  <c r="R25" i="20"/>
  <c r="R13" i="20"/>
  <c r="Q13" i="20" l="1"/>
  <c r="Q54" i="20"/>
  <c r="Q50" i="20"/>
  <c r="Q46" i="20"/>
  <c r="O46" i="20" l="1"/>
  <c r="P4" i="20" l="1"/>
  <c r="Q4" i="20"/>
  <c r="Q38" i="20"/>
  <c r="Q42" i="20"/>
  <c r="Q62" i="20"/>
  <c r="Q34" i="20"/>
  <c r="Q58" i="20"/>
  <c r="Q25" i="20" l="1"/>
  <c r="P13" i="20" l="1"/>
  <c r="P25" i="20" l="1"/>
  <c r="P50" i="20" l="1"/>
  <c r="P54" i="20"/>
  <c r="P58" i="20"/>
  <c r="P62" i="20" l="1"/>
  <c r="P46" i="20"/>
  <c r="P42" i="20"/>
  <c r="P38" i="20"/>
  <c r="P34" i="20"/>
  <c r="O62" i="20" l="1"/>
  <c r="O58" i="20"/>
  <c r="O54" i="20"/>
  <c r="O50" i="20"/>
  <c r="O42" i="20"/>
  <c r="O38" i="20"/>
  <c r="O34" i="20"/>
  <c r="O13" i="20" l="1"/>
  <c r="O4" i="20" l="1"/>
  <c r="O25" i="20"/>
  <c r="N4" i="20" l="1"/>
</calcChain>
</file>

<file path=xl/sharedStrings.xml><?xml version="1.0" encoding="utf-8"?>
<sst xmlns="http://schemas.openxmlformats.org/spreadsheetml/2006/main" count="3524" uniqueCount="1434">
  <si>
    <t>Risk Type</t>
  </si>
  <si>
    <t>Core Metric</t>
  </si>
  <si>
    <t>Limit</t>
  </si>
  <si>
    <t>Early Warning Indicators</t>
  </si>
  <si>
    <t>Red</t>
  </si>
  <si>
    <t>Yellow</t>
  </si>
  <si>
    <t>Green</t>
  </si>
  <si>
    <t>Owner</t>
  </si>
  <si>
    <t>1. Strategic</t>
  </si>
  <si>
    <t xml:space="preserve">1.1.Minimum long-term composite credit rating (equivalent) </t>
  </si>
  <si>
    <t>BBB-</t>
  </si>
  <si>
    <t>BBB</t>
  </si>
  <si>
    <t>BBB+</t>
  </si>
  <si>
    <t>Financial Management</t>
  </si>
  <si>
    <t>Andrew Withres</t>
  </si>
  <si>
    <t xml:space="preserve">1.2.Loans to Deposits </t>
  </si>
  <si>
    <t>94.9%-90%</t>
  </si>
  <si>
    <t>89.9%-85%</t>
  </si>
  <si>
    <t>&lt;85%</t>
  </si>
  <si>
    <t>Management Control</t>
  </si>
  <si>
    <t>Bill Harrer</t>
  </si>
  <si>
    <t xml:space="preserve">1.3.Return on risk-weighted assets </t>
  </si>
  <si>
    <t>0.76%-1.25%</t>
  </si>
  <si>
    <t>&gt;1.25%</t>
  </si>
  <si>
    <t xml:space="preserve">1.4. Loss Absorption Ratio </t>
  </si>
  <si>
    <t>111-115%</t>
  </si>
  <si>
    <t>116-120%</t>
  </si>
  <si>
    <t>&gt;120%</t>
  </si>
  <si>
    <t>1.5. Deviation of Pre-provision Net Revenue (PPNR) as % of budget</t>
  </si>
  <si>
    <t>1.6 Deviation of Profit Before Taxes (PBT) as % of budget</t>
  </si>
  <si>
    <t xml:space="preserve">1.7.Retail Customer Satisfaction </t>
  </si>
  <si>
    <t>Below 50 Percentile</t>
  </si>
  <si>
    <t>50-55 percentile</t>
  </si>
  <si>
    <t xml:space="preserve">Above 60 percentile </t>
  </si>
  <si>
    <t>20 percentile of Peer Group (9 out of 10 peers)</t>
  </si>
  <si>
    <t>Customer Experience</t>
  </si>
  <si>
    <t>40 percentile (7 out of 10 peers)</t>
  </si>
  <si>
    <t>2. Reputational</t>
  </si>
  <si>
    <t xml:space="preserve">2.1. Non regulatory single event with an equivalent impact of $10mm in losses </t>
  </si>
  <si>
    <t>1  per year</t>
  </si>
  <si>
    <t>0  per year</t>
  </si>
  <si>
    <t>0 per year</t>
  </si>
  <si>
    <t>Operational Risk</t>
  </si>
  <si>
    <t>Martina Blanco</t>
  </si>
  <si>
    <t>2.2.Total customer complaints received from regulatory agencies and government officials (12-month cumulative)</t>
  </si>
  <si>
    <t>1,199-,1000</t>
  </si>
  <si>
    <t>999-750</t>
  </si>
  <si>
    <t>&lt;750</t>
  </si>
  <si>
    <t>3. Credit</t>
  </si>
  <si>
    <t xml:space="preserve">3.1.Total reserves against 12-month projected credit losses </t>
  </si>
  <si>
    <t>200.1%-250%</t>
  </si>
  <si>
    <t>250.1%-300%</t>
  </si>
  <si>
    <t>&gt;300%</t>
  </si>
  <si>
    <t xml:space="preserve">Credit Risk </t>
  </si>
  <si>
    <t>3.2.Total reserves against 12-month projected credit losses under stress conditions (Severely Adverse Scenario)</t>
  </si>
  <si>
    <t>76%-85%</t>
  </si>
  <si>
    <t>86-100%</t>
  </si>
  <si>
    <t>&gt;100%</t>
  </si>
  <si>
    <t xml:space="preserve">3.3.Concentration to one obligor:  Gross Exposure </t>
  </si>
  <si>
    <t>$500MM</t>
  </si>
  <si>
    <t>N/A</t>
  </si>
  <si>
    <t>$426MM</t>
  </si>
  <si>
    <t xml:space="preserve">3.4.Commercial Real Estate  (CRE Investors) credit exposure to Total Credit Exposure </t>
  </si>
  <si>
    <t>24.9%-24.5%</t>
  </si>
  <si>
    <t>24.49%-23.5%</t>
  </si>
  <si>
    <t>&lt;23.5%</t>
  </si>
  <si>
    <t>3.5.Residential Mortgages plus Home Equity - credit exposure to Total Credit Exposure</t>
  </si>
  <si>
    <t>29.9%-29.5%</t>
  </si>
  <si>
    <t>29.49- 28.5%</t>
  </si>
  <si>
    <t>&lt;28.5%</t>
  </si>
  <si>
    <t>3.6 C&amp;I (including GBM and SBB) credit exposure to Total Credit Exposure</t>
  </si>
  <si>
    <t>59.9%-58%</t>
  </si>
  <si>
    <t>57.9%-55%</t>
  </si>
  <si>
    <t>&lt;55%</t>
  </si>
  <si>
    <t>3.7 Commercial Real Estate (CRE Investors) 12-month projected credit losses under stress conditions (Severely Adverse Scenario) to T1C+ACL</t>
  </si>
  <si>
    <t>7.9%-7%</t>
  </si>
  <si>
    <t>6.9%-6%</t>
  </si>
  <si>
    <t>&lt;6%</t>
  </si>
  <si>
    <t>3.8 Residential Mortgages plus Home Equity -  12-month projected credit losses under stress conditions (Severely Adverse Scenario) to T1C+ACL</t>
  </si>
  <si>
    <t>9.9%-9.5%</t>
  </si>
  <si>
    <t>9.49%-8.5%</t>
  </si>
  <si>
    <t>&lt;8.5%</t>
  </si>
  <si>
    <t>3.9 C&amp;I (including GBM and SBB)  12-month projected credit losses under stress conditions (Severely Adverse Scenario) to T1C+ACL</t>
  </si>
  <si>
    <t>5.99%-5.8%</t>
  </si>
  <si>
    <t>5.79%-5.7%</t>
  </si>
  <si>
    <t>&lt;5.7%</t>
  </si>
  <si>
    <t xml:space="preserve">3.10 Criticized loan exposure (as % of T1C + ACL) </t>
  </si>
  <si>
    <t>39.9%-35%</t>
  </si>
  <si>
    <t>34.9%-30%</t>
  </si>
  <si>
    <t>&lt;30%</t>
  </si>
  <si>
    <t xml:space="preserve">3.11.Classified loan exposure (as % of T1C + ACL) </t>
  </si>
  <si>
    <t>29.9%-27%</t>
  </si>
  <si>
    <t>26.9%-25%</t>
  </si>
  <si>
    <t>&lt;25%</t>
  </si>
  <si>
    <t>4. Market</t>
  </si>
  <si>
    <t xml:space="preserve">4.1.Forecasted mark to market losses under VAR scenarios </t>
  </si>
  <si>
    <t xml:space="preserve">4.2.ALM:  Net interest income (NII) (+/-100bps) </t>
  </si>
  <si>
    <t>($140) MM</t>
  </si>
  <si>
    <t>($139.9)-($130) MM</t>
  </si>
  <si>
    <t>($129.9)-($120) MM</t>
  </si>
  <si>
    <t>&gt;($120) MM</t>
  </si>
  <si>
    <t xml:space="preserve">Market Risk </t>
  </si>
  <si>
    <t xml:space="preserve">4.3.ALM:  Market value of equity (MVE) (+/-200bps) </t>
  </si>
  <si>
    <t>($1.100)MM</t>
  </si>
  <si>
    <t>($1.099.9) - ($1,000) MM</t>
  </si>
  <si>
    <t>($999.9) - ($860)MM</t>
  </si>
  <si>
    <t>&gt;($860)MM</t>
  </si>
  <si>
    <t>5. Liquidity</t>
  </si>
  <si>
    <t xml:space="preserve">5.1.Structural Liquidity Ratio </t>
  </si>
  <si>
    <t>101-102%</t>
  </si>
  <si>
    <t>103-104%</t>
  </si>
  <si>
    <t>&gt;104%</t>
  </si>
  <si>
    <t xml:space="preserve">5.2.Liquidity Coverage Ratio (LCR Modified) </t>
  </si>
  <si>
    <t>80.1-100%</t>
  </si>
  <si>
    <t>100.1-105.0%</t>
  </si>
  <si>
    <t>&gt;105%</t>
  </si>
  <si>
    <t>6. Operational</t>
  </si>
  <si>
    <t xml:space="preserve">6.1.Total operational losses (defined management internal loss data) as a percent of PPNR </t>
  </si>
  <si>
    <t>2.9-2.0%</t>
  </si>
  <si>
    <t>1.9-1.0%</t>
  </si>
  <si>
    <t>&lt;1.0%</t>
  </si>
  <si>
    <t xml:space="preserve">Operational Risk </t>
  </si>
  <si>
    <t xml:space="preserve">6.2.Employee Voluntary Attrition to Average Number of Employees </t>
  </si>
  <si>
    <t>22.9 - 19.1%</t>
  </si>
  <si>
    <t>19.0% - 18.1%</t>
  </si>
  <si>
    <t>&lt;=18.0%</t>
  </si>
  <si>
    <t>Human Resources</t>
  </si>
  <si>
    <t>Janet McCoy</t>
  </si>
  <si>
    <t>7. Compliance</t>
  </si>
  <si>
    <t>7.1.Percentage of employees who have completed the compliance training program on a yearly basis</t>
  </si>
  <si>
    <t>95.1% - 96.5%</t>
  </si>
  <si>
    <t>96.6% - 98%</t>
  </si>
  <si>
    <t>&gt;98%</t>
  </si>
  <si>
    <t>Compliance</t>
  </si>
  <si>
    <t>7.2.Past due remediation plans to supervisory findings</t>
  </si>
  <si>
    <t>4R</t>
  </si>
  <si>
    <t>8. Model</t>
  </si>
  <si>
    <t>8.1. Material models put into production/use without the appropriate approval (as defined in the MRM Policy)</t>
  </si>
  <si>
    <t>Model Risk</t>
  </si>
  <si>
    <t>Sanjeev Mankotia</t>
  </si>
  <si>
    <t>9. Capital</t>
  </si>
  <si>
    <t xml:space="preserve">9.1.Tier 1 common </t>
  </si>
  <si>
    <t>7.1%-8.0%</t>
  </si>
  <si>
    <t>8.1%-9.5%</t>
  </si>
  <si>
    <t>&gt;9.5%</t>
  </si>
  <si>
    <t xml:space="preserve">9.2.Tier 1 leverage </t>
  </si>
  <si>
    <t>6.6%-7.5%</t>
  </si>
  <si>
    <t>7.6%-9%</t>
  </si>
  <si>
    <t>&gt;9.0%</t>
  </si>
  <si>
    <t xml:space="preserve">9.3.Tier 1 risk-based capital </t>
  </si>
  <si>
    <t>8.6%-9.5%</t>
  </si>
  <si>
    <t>9.6%-11%</t>
  </si>
  <si>
    <t>&gt;11.0%</t>
  </si>
  <si>
    <t xml:space="preserve">9.4.Total risk-based capital </t>
  </si>
  <si>
    <t>10.6%-11.5%</t>
  </si>
  <si>
    <t>11.6% - 13%</t>
  </si>
  <si>
    <t>&gt;13.0%</t>
  </si>
  <si>
    <t>9.5. Tier 1 Common under stress scenario</t>
  </si>
  <si>
    <t>5.1%-6.0%</t>
  </si>
  <si>
    <t>6.1%-7.0%</t>
  </si>
  <si>
    <t>&gt;7.0%</t>
  </si>
  <si>
    <t>No Provision</t>
  </si>
  <si>
    <t>$424MM</t>
  </si>
  <si>
    <t>$431MM</t>
  </si>
  <si>
    <t>($12MM) quarterly</t>
  </si>
  <si>
    <t>($11.9)-    ($8) MM</t>
  </si>
  <si>
    <t>($7.9)-    ($5) MM</t>
  </si>
  <si>
    <t>&gt;($5) MM</t>
  </si>
  <si>
    <t>Steven Doscher</t>
  </si>
  <si>
    <t>Metric to be
provided by</t>
  </si>
  <si>
    <t>Metric
Owner</t>
  </si>
  <si>
    <t>Market Risk</t>
  </si>
  <si>
    <t>40 percentile of Peer Group (7 out of 10 peers)</t>
  </si>
  <si>
    <t>Sean Mulcahy
Reed, Scott
Opdyke, Nicholas F</t>
  </si>
  <si>
    <t>Carol Leslie</t>
  </si>
  <si>
    <t>Brett Goldberg</t>
  </si>
  <si>
    <t>Credit Risk</t>
  </si>
  <si>
    <t>$452.8MM</t>
  </si>
  <si>
    <t>$452.2MM</t>
  </si>
  <si>
    <t>$469.2MM</t>
  </si>
  <si>
    <t>($15) MM</t>
  </si>
  <si>
    <t>($12.49) - ($10) MM</t>
  </si>
  <si>
    <t>($14.9) - ($12.5) MM</t>
  </si>
  <si>
    <t>&gt;($10) MM</t>
  </si>
  <si>
    <t>Regulatory Financial
Reporting</t>
  </si>
  <si>
    <t xml:space="preserve">55-60
percentile </t>
  </si>
  <si>
    <t>Black</t>
  </si>
  <si>
    <t>$456 MM</t>
  </si>
  <si>
    <t>25th</t>
  </si>
  <si>
    <t>~ 20 - 22th</t>
  </si>
  <si>
    <t xml:space="preserve"> &gt;95%</t>
  </si>
  <si>
    <t>&lt; 0.75%</t>
  </si>
  <si>
    <t>&gt; +/- 15%</t>
  </si>
  <si>
    <t>&gt; +/- 10%</t>
  </si>
  <si>
    <t>+/- 15%-10%</t>
  </si>
  <si>
    <t>+/- 9.9%-5%</t>
  </si>
  <si>
    <t>+/-  10%-7.5%</t>
  </si>
  <si>
    <t>+/-  7.49%-5%</t>
  </si>
  <si>
    <t>&lt; +/-  4.9%</t>
  </si>
  <si>
    <t>&lt;  +/- 4.9%</t>
  </si>
  <si>
    <t>Reporting Cycle</t>
  </si>
  <si>
    <t>Bus Day 5</t>
  </si>
  <si>
    <t>Bus Day 11</t>
  </si>
  <si>
    <t>Jim Mcclenan</t>
  </si>
  <si>
    <t>15th</t>
  </si>
  <si>
    <t>Mid month</t>
  </si>
  <si>
    <t>3rd week</t>
  </si>
  <si>
    <t>Steven Doscher
Angel Moral</t>
  </si>
  <si>
    <t>Need Action Plan to address breach</t>
  </si>
  <si>
    <t>Need to further investigate how the source calculate the metric</t>
  </si>
  <si>
    <t>Steve Doscher in solvency  team will discuss with Credit MIS (Angel Moral) on who will ultimately be the source</t>
  </si>
  <si>
    <t>Steve Doscher in solvency  team will discuss with Credit MIS (Angel Moral) on who will ultimately be the source
One Obligor and Top20 remain with the limits</t>
  </si>
  <si>
    <t>SBNA RTS Team should verify all forward looking calculation</t>
  </si>
  <si>
    <t>SBNA RTS Team need to verify methodology</t>
  </si>
  <si>
    <t>Binary Data either 0/1. No early waring indicator</t>
  </si>
  <si>
    <t xml:space="preserve">The forecast below is the result of the mid-cycle stress submitted to the FRB. The forecast for these numbers are based off of the Q1 2014 actuals. Therefore, the first forecasted quarter (Q2) under BHC severely adverse is 13.2%. This reaches a low of 10.8% over the forecasted horizon. I am not familiar with the rule you apply to get your data series. If you apply the lowest forecasted data point then 10.8% would be the number you would use in your series. We do not forecast monthly numbers for capital purposes at this moment. In addition, the number for T1 common is calculated using the FRB definition of Tier 1 common. </t>
  </si>
  <si>
    <t>The most Important Metric in my opinion. Once we have RTS Team, they need to forcus on this metric at each Business Line</t>
  </si>
  <si>
    <t>Need an Action Plan to address breach</t>
  </si>
  <si>
    <t>Latest Data Receive on</t>
  </si>
  <si>
    <t>System and Reporting TeamComment</t>
  </si>
  <si>
    <t>SBNA current rating at BBB, could potentially upgrade to BBB+ over the next 18 months but not expected to reach A- in the midterm.
Per SIO day1 strategy plan presentation</t>
  </si>
  <si>
    <t>The PPNR was not calculated correctly. We have reported in all Committees -15.95% for June.</t>
  </si>
  <si>
    <t xml:space="preserve">Recommend revisit methodology becuase courses are roll out into certain time of the year.
1.Code of Conduct and Ethics eLearning and Assessment
2.Privacy Module Two eLearning and Assessment
3.Basic BSA/AML Compliance Training and Assessment
4.Advanced BSA/AML Compliance Training and Assessment
5.Personal Securities Transaction Compliance eLearning
6.Control of Confidential Information
7.2013 Identity Theft Prevention Assessment
8.2013 Fair Lending Advanced Assessment
9.2013 Fair Lending Basic Assessment
</t>
  </si>
  <si>
    <t>Never received Data</t>
  </si>
  <si>
    <t xml:space="preserve">For loan/deposit, idea would be to reduce loans, or increase deposits (or both).
For the other measures, action plans should be to increase profitability, revenue and/or lower expenses.  This would be through initiatives that increase loan yields, increase fees, acquire low cost deposits, etc.
</t>
  </si>
  <si>
    <t>Month End</t>
  </si>
  <si>
    <t>Month End
Update every 6 month</t>
  </si>
  <si>
    <t>$414 MM</t>
  </si>
  <si>
    <t>20th</t>
  </si>
  <si>
    <t>The data is to be considered DRAFT until the filing of the quarterly Call Report at the end of the month</t>
  </si>
  <si>
    <t>Christopher Hardwick
Victor Sanchez
Kristin Boyd</t>
  </si>
  <si>
    <t>$401 MM</t>
  </si>
  <si>
    <t>1.2 Loans and Leases to SBNA deposits</t>
  </si>
  <si>
    <t>&lt;95%</t>
  </si>
  <si>
    <t>&lt; 0.50%</t>
  </si>
  <si>
    <t>0.75%-1.00%</t>
  </si>
  <si>
    <t>&gt;1.00%</t>
  </si>
  <si>
    <t>110% - 114.99%</t>
  </si>
  <si>
    <t>115% - 125%</t>
  </si>
  <si>
    <t>&gt;125%</t>
  </si>
  <si>
    <t>2.1. Single event with an equivalent impact of $10MM or more on a 12-month rolling timeline</t>
  </si>
  <si>
    <t xml:space="preserve"> per year</t>
  </si>
  <si>
    <t>3.4.Commercial Real Estate (CRE Investors) credit exposure to T1C + ACL</t>
  </si>
  <si>
    <t>195% - 200%</t>
  </si>
  <si>
    <t>190% - 194.99%</t>
  </si>
  <si>
    <t>&lt;190%</t>
  </si>
  <si>
    <t>3.5.Residential Mortgages plus Home Equity - credit exposure to T1C + ACL</t>
  </si>
  <si>
    <t>235% - 250%</t>
  </si>
  <si>
    <t>220% - 234.99%</t>
  </si>
  <si>
    <t>&lt;220%</t>
  </si>
  <si>
    <t>3.6 C&amp;I (including GBM and SBB) credit exposure to T1C + ACL</t>
  </si>
  <si>
    <t>480% - 500%</t>
  </si>
  <si>
    <t>460% - 479.99%</t>
  </si>
  <si>
    <t>&lt;460%</t>
  </si>
  <si>
    <t>4.2 ALM: Net interest income (NII) (+/-100bps)</t>
  </si>
  <si>
    <t>($200) MM</t>
  </si>
  <si>
    <t>&gt;($150) MM</t>
  </si>
  <si>
    <t>($1,100)MM</t>
  </si>
  <si>
    <t>($1.099.9) - ($850) MM</t>
  </si>
  <si>
    <t>($850) - ($650)MM</t>
  </si>
  <si>
    <t>&gt;($650)MM</t>
  </si>
  <si>
    <t>($175) - ($200) MM</t>
  </si>
  <si>
    <t>($150) - ($175) MM</t>
  </si>
  <si>
    <t>($7.9) - ($5) MM</t>
  </si>
  <si>
    <t>90% -100%</t>
  </si>
  <si>
    <t>100.1% - 105.0%</t>
  </si>
  <si>
    <t>1.29%-1.2%</t>
  </si>
  <si>
    <t>105% - 110%</t>
  </si>
  <si>
    <t>1.4. Loss Absorption Ratio (Trailing Twelve Month PPNR/TTM Provisions)</t>
  </si>
  <si>
    <t>7.1 Percentage of employees overdue on Core Mandatory Compliance Training Courses* (per monthly reporting cycle).</t>
  </si>
  <si>
    <t>&gt;9%</t>
  </si>
  <si>
    <t>9.0%-6.01%</t>
  </si>
  <si>
    <t>6.0%-3.01%</t>
  </si>
  <si>
    <t>&lt; 3%</t>
  </si>
  <si>
    <t>&lt;7.55%</t>
  </si>
  <si>
    <t>&lt;9.05%</t>
  </si>
  <si>
    <t>&lt;11.05%</t>
  </si>
  <si>
    <t>&lt;7.05%</t>
  </si>
  <si>
    <t>&lt;7.00%</t>
  </si>
  <si>
    <t>7.55-10.75%</t>
  </si>
  <si>
    <t>9.05-12.25%</t>
  </si>
  <si>
    <t>11.05-14.05%</t>
  </si>
  <si>
    <t>7.05-9.70%</t>
  </si>
  <si>
    <t>9.65-9.90%</t>
  </si>
  <si>
    <t>9.70-9.95%</t>
  </si>
  <si>
    <t>14.05-14.30%</t>
  </si>
  <si>
    <t>12.25-12.50%</t>
  </si>
  <si>
    <t>&gt;11.00%</t>
  </si>
  <si>
    <t>&gt;14.30%</t>
  </si>
  <si>
    <t>&gt;9.95%</t>
  </si>
  <si>
    <t>&gt;9.90%</t>
  </si>
  <si>
    <t xml:space="preserve">4.1 Portfolios Subject to Trading Controls </t>
  </si>
  <si>
    <t>4.1 Portfolios Subject to Trading Controls (QTD losses)</t>
  </si>
  <si>
    <t>&gt;110%</t>
  </si>
  <si>
    <t>95% - 104%</t>
  </si>
  <si>
    <t>&lt;BBB-</t>
  </si>
  <si>
    <t>0.50% - 0.74%</t>
  </si>
  <si>
    <t>&lt;110%</t>
  </si>
  <si>
    <t>&gt;1200</t>
  </si>
  <si>
    <t>50-55 Percentile</t>
  </si>
  <si>
    <t xml:space="preserve">55-60
Percentile </t>
  </si>
  <si>
    <t xml:space="preserve">Above 60 Percentile </t>
  </si>
  <si>
    <t>20 Percentile</t>
  </si>
  <si>
    <t>$449 MM</t>
  </si>
  <si>
    <t>Oct-14</t>
  </si>
  <si>
    <t>Nov-14</t>
  </si>
  <si>
    <t>Dec-14</t>
  </si>
  <si>
    <t>Credit MIS</t>
  </si>
  <si>
    <t>Solvency</t>
  </si>
  <si>
    <t>Card-Risk</t>
  </si>
  <si>
    <t>Solvency + Capitol/MIS</t>
  </si>
  <si>
    <t>Solvency/MIS + Capitol</t>
  </si>
  <si>
    <t xml:space="preserve">
Aaron / Angel +Capital</t>
  </si>
  <si>
    <t>Keith Champion</t>
  </si>
  <si>
    <t>85 - 95 %</t>
  </si>
  <si>
    <t>$3250 - $3500</t>
  </si>
  <si>
    <t>22 out of 23 peers</t>
  </si>
  <si>
    <t>10.75-11.00%</t>
  </si>
  <si>
    <t>&gt;12.50%</t>
  </si>
  <si>
    <t>7.00-9.65%</t>
  </si>
  <si>
    <t>Jan-15</t>
  </si>
  <si>
    <t>Aaron Hopkins/Alex Jalbert
K.Champoin</t>
  </si>
  <si>
    <t>Aaron Hopkins/Alex Jalbert</t>
  </si>
  <si>
    <t>Aaron Hopskin
Linda Asubonteng</t>
  </si>
  <si>
    <t>Justin Slater</t>
  </si>
  <si>
    <t>CCAR Solvency</t>
  </si>
  <si>
    <t>$1.2 Bn</t>
  </si>
  <si>
    <t>$511 MM</t>
  </si>
  <si>
    <t>-2.3 MM</t>
  </si>
  <si>
    <t>-2.2 MM</t>
  </si>
  <si>
    <t>-2.4 MM</t>
  </si>
  <si>
    <t>ACL</t>
  </si>
  <si>
    <t>Actual</t>
  </si>
  <si>
    <t>Budget</t>
  </si>
  <si>
    <t>PBT</t>
  </si>
  <si>
    <t>TOTAL ASSETS</t>
  </si>
  <si>
    <t>ANNUALIZE</t>
  </si>
  <si>
    <t>ROA</t>
  </si>
  <si>
    <t>Treasury</t>
  </si>
  <si>
    <t>Management Control/Treasury</t>
  </si>
  <si>
    <t>TTM - PPNR</t>
  </si>
  <si>
    <t>TTM - Provisions</t>
  </si>
  <si>
    <t>event</t>
  </si>
  <si>
    <t>$15.86 million. Taxes related to Spanish Pension Accrual. During 2014 an independent review done by PWC determined that the amounts paid during 2012 and 2013 to certain executives should be considered compensation and subject to US federal and State income tax purposes, resulting in a payroll tax gross and related tax liability of $15.86 million for SBNA.</t>
  </si>
  <si>
    <t>$10.8 million. The FHLB advance termination  transaction triggered an unplanned early recognition of  deferred losses from a previously terminated derivative transaction.</t>
  </si>
  <si>
    <t>$36 million impact for error in incorrectly capitalizing software costs.  Loss occurred in Q2 but was loaded into the loss database in September.</t>
  </si>
  <si>
    <t>OCC</t>
  </si>
  <si>
    <t>CFPB</t>
  </si>
  <si>
    <t>-</t>
  </si>
  <si>
    <t>CRE exposure</t>
  </si>
  <si>
    <t>Tier 1 Capital</t>
  </si>
  <si>
    <t>Obligor</t>
  </si>
  <si>
    <t>R.Mortgage plus home equity exposure</t>
  </si>
  <si>
    <t>C&amp;I exposure</t>
  </si>
  <si>
    <t>CRE 12 month projected loss</t>
  </si>
  <si>
    <t>Residential Mortgages+ Home Equity 12 month projected loss</t>
  </si>
  <si>
    <t>C&amp;I + Home Equity 12 month projected loss</t>
  </si>
  <si>
    <t>Kristin Boyd</t>
  </si>
  <si>
    <t>Victor Sanchez</t>
  </si>
  <si>
    <t>Aaron Hopkins / Kathy Burke Top customer file</t>
  </si>
  <si>
    <t>ORM / HR</t>
  </si>
  <si>
    <t>ORM</t>
  </si>
  <si>
    <t>Martina Blanco / Janet McCoy</t>
  </si>
  <si>
    <t>Jim Foskett / Brian Carvalho</t>
  </si>
  <si>
    <t>Exposure</t>
  </si>
  <si>
    <t>&lt;(15)%</t>
  </si>
  <si>
    <t>(15)% - (10)%</t>
  </si>
  <si>
    <t>(9.9)% - (5)%</t>
  </si>
  <si>
    <t xml:space="preserve">6.2 Employee Attrition rates computed as % of # of terms during last 12 months to current month-end filled HCT (excluding interns)
</t>
  </si>
  <si>
    <t>9.2.Tier 1 leverage ratio</t>
  </si>
  <si>
    <t>9.3.Tier 1 risk-based capital ratio</t>
  </si>
  <si>
    <t>9.4.Total risk-based capital ratio</t>
  </si>
  <si>
    <t>9.5. Tangible common equity ratio</t>
  </si>
  <si>
    <t xml:space="preserve">1.6. Retail Customer Satisfaction </t>
  </si>
  <si>
    <t>3.2.a Auto Finance - Net Residual Value ($ Bn)</t>
  </si>
  <si>
    <t>3.2.b Auto Finance - Stressed residual losses VS lifetime net profit (Lifetime)</t>
  </si>
  <si>
    <t>1.3.Return on Assets (YTD annualized)</t>
  </si>
  <si>
    <t>3.2.c Auto Finance - Stressed residual losses VS T-1 capital</t>
  </si>
  <si>
    <t>6.1 Total Gross losses (defined management internal loss data) as a percent of Gross Revenues (rolling 3 months)</t>
  </si>
  <si>
    <t>Feb-15</t>
  </si>
  <si>
    <t>Mar-15</t>
  </si>
  <si>
    <t>Bus Day 10</t>
  </si>
  <si>
    <t>Joseph Eisenbies</t>
  </si>
  <si>
    <t>Loan ($BN)</t>
  </si>
  <si>
    <t>Leases ($BN)</t>
  </si>
  <si>
    <t>Deposits ($BN)</t>
  </si>
  <si>
    <t>&gt;=(4.9)%</t>
  </si>
  <si>
    <t>Keith Champion
Joseph Eisenbies</t>
  </si>
  <si>
    <t>645 MM - MERCK</t>
  </si>
  <si>
    <t>500MM - 
AT&amp;T</t>
  </si>
  <si>
    <t>ACTAVIS</t>
  </si>
  <si>
    <t>Keith Champ[ion</t>
  </si>
  <si>
    <t>Alex Jalbert</t>
  </si>
  <si>
    <t>Martina</t>
  </si>
  <si>
    <t>Victor complaints file</t>
  </si>
  <si>
    <t>Apr-15</t>
  </si>
  <si>
    <t>12-Month Projected credit losses Budget</t>
  </si>
  <si>
    <t>12-Month Projected credit losses Plan Summary</t>
  </si>
  <si>
    <t>$1.1 Bn</t>
  </si>
  <si>
    <t>$1.4 Bn</t>
  </si>
  <si>
    <t>$1.5 Bn</t>
  </si>
  <si>
    <t>$1.6Bn</t>
  </si>
  <si>
    <t>1.7Bn</t>
  </si>
  <si>
    <t>May-15</t>
  </si>
  <si>
    <t>500 MM</t>
  </si>
  <si>
    <t>1.6Bn</t>
  </si>
  <si>
    <t>June-15</t>
  </si>
  <si>
    <t>Andrea Roller</t>
  </si>
  <si>
    <t>1.19-1.0%</t>
  </si>
  <si>
    <t>9.1 Common equity tier 1 capital</t>
  </si>
  <si>
    <t>July-15</t>
  </si>
  <si>
    <t>Aug-15</t>
  </si>
  <si>
    <t>1.5Bn</t>
  </si>
  <si>
    <t>Capital Adequacy</t>
  </si>
  <si>
    <t>Metrics</t>
  </si>
  <si>
    <t>Multifamily exposure</t>
  </si>
  <si>
    <t>Industry exposure (by OCC group)</t>
  </si>
  <si>
    <t>CRE exposure (excl. Multifamily)</t>
  </si>
  <si>
    <t>Single obligor exposure</t>
  </si>
  <si>
    <t>Top 20 obligors exposure</t>
  </si>
  <si>
    <t>Liquidity Coverage Ratio</t>
  </si>
  <si>
    <t>Structural Funding Ratio</t>
  </si>
  <si>
    <t>Net interest income sensitivity (+/- 100bps shock)</t>
  </si>
  <si>
    <t>Market value of equity sensitivity (+/- 200 bps shock)</t>
  </si>
  <si>
    <t>Interest Rate Risk</t>
  </si>
  <si>
    <t>Pre-provisioned net revenue (PPNR) impairment</t>
  </si>
  <si>
    <t>Liquidity / Funding Risk</t>
  </si>
  <si>
    <t>Strategic Risk</t>
  </si>
  <si>
    <t>90 days</t>
  </si>
  <si>
    <t>60 days</t>
  </si>
  <si>
    <t>67 days</t>
  </si>
  <si>
    <t>SBNA Common equity tier 1 capital</t>
  </si>
  <si>
    <t>SBNA Tier 1 risk-based capital ratio</t>
  </si>
  <si>
    <t>SBNA Total risk-based capital ratio</t>
  </si>
  <si>
    <t>SBNA Tier 1 leverage ratio</t>
  </si>
  <si>
    <t>SBNA Tangible common equity ratio</t>
  </si>
  <si>
    <t>SBNA Retail CCAR Loss Budget</t>
  </si>
  <si>
    <t>SBNA Wholesale CCAR Loss Budget</t>
  </si>
  <si>
    <t>SBNA GBM CCAR Loss Budget</t>
  </si>
  <si>
    <t>SBNA Retail Net Charge-Off rate</t>
  </si>
  <si>
    <t>SBB + BB + Auto Net Charge-Off rate</t>
  </si>
  <si>
    <t>SBNA C&amp;I  Net Charge-Off rate</t>
  </si>
  <si>
    <t>SBNA CRE Net Charge-Off rate</t>
  </si>
  <si>
    <t>SBNA GBM Net Charge-Off rate</t>
  </si>
  <si>
    <t xml:space="preserve">SBNA Retail % 60+ days past due </t>
  </si>
  <si>
    <t>SBNA # of counterparties  with Santander Risk Rating (internal) &lt; 5.0 and exposure &gt; $100MM</t>
  </si>
  <si>
    <t>SBNA Industry exposure (by OCC group)</t>
  </si>
  <si>
    <t>SBNA CRE exposure (excl. Multifamily)</t>
  </si>
  <si>
    <t>SBNA Multifamily exposure</t>
  </si>
  <si>
    <t>SBNA Single obligor exposure</t>
  </si>
  <si>
    <t>SBNA Top 20 obligors exposure</t>
  </si>
  <si>
    <t>SBNA Liquidity Coverage Ratio</t>
  </si>
  <si>
    <t>SBNA Structural Funding Ratio</t>
  </si>
  <si>
    <t>SBNA Net interest income sensitivity (+/- 100bps shock)</t>
  </si>
  <si>
    <t>SBNA Market value of equity sensitivity (+/- 200 bps shock)</t>
  </si>
  <si>
    <t>SBNA Pre-provisioned net revenue (PPNR) impairment</t>
  </si>
  <si>
    <t>SBNA Loss in stress</t>
  </si>
  <si>
    <t>SBNA Gross losses / Gross margin</t>
  </si>
  <si>
    <t>SBNA Frequency of events &gt; $200k in losses</t>
  </si>
  <si>
    <t xml:space="preserve">Capital Data </t>
  </si>
  <si>
    <t>Metircs</t>
  </si>
  <si>
    <t>Timings</t>
  </si>
  <si>
    <t xml:space="preserve">CCAR loss budget  </t>
  </si>
  <si>
    <t>CCMIS</t>
  </si>
  <si>
    <t>Improvement plan (in case IMR section generating time frame&gt; 20th day)</t>
  </si>
  <si>
    <t>5th BUS day</t>
  </si>
  <si>
    <t>Retail-Mortgage Scr Delq</t>
  </si>
  <si>
    <t>SBNA Stressed Survival Periods</t>
  </si>
  <si>
    <t>19th</t>
  </si>
  <si>
    <t>SBNA Risk MI</t>
  </si>
  <si>
    <t>SHUSA CCAR</t>
  </si>
  <si>
    <t>Regulatory Reporting/ SHUSA Accounting</t>
  </si>
  <si>
    <t>Data Source</t>
  </si>
  <si>
    <t>Data Source Owner</t>
  </si>
  <si>
    <t>7th BUS day</t>
  </si>
  <si>
    <r>
      <rPr>
        <b/>
        <sz val="9"/>
        <color theme="1"/>
        <rFont val="Calibri"/>
        <family val="2"/>
        <scheme val="minor"/>
      </rPr>
      <t>Transitiional Capital</t>
    </r>
    <r>
      <rPr>
        <sz val="9"/>
        <color theme="1"/>
        <rFont val="Calibri"/>
        <family val="2"/>
        <scheme val="minor"/>
      </rPr>
      <t xml:space="preserve">
Timing of publishing for SBNA reports will differ depending on the month:  At quarter end, this will align with the filing of the Call Report, which is 30 days following end of the report month;  the target date for finalization during interim (non-reporting) months is 20 days after the month-end date.
</t>
    </r>
  </si>
  <si>
    <r>
      <rPr>
        <b/>
        <sz val="9"/>
        <color theme="1"/>
        <rFont val="Calibri"/>
        <family val="2"/>
        <scheme val="minor"/>
      </rPr>
      <t>Fully Phased in Capital</t>
    </r>
    <r>
      <rPr>
        <sz val="9"/>
        <color theme="1"/>
        <rFont val="Calibri"/>
        <family val="2"/>
        <scheme val="minor"/>
      </rPr>
      <t xml:space="preserve">
There are certain elements of capital at SBNA that are being transitioned-in such as intangibles (other than goodwill), and NOL/carryforward DTAs.  These transitional provisions will be in effect through 2018, and at that time we will be fully phased-in.   
Once fully phased-in, certain MSA’s and DTA’s (not deducted from capital, but that are included in RWA) will transition in risk-weighted from 100 to 250 percent.  </t>
    </r>
  </si>
  <si>
    <t>Liquidity Risk</t>
  </si>
  <si>
    <t>Liquidity team</t>
  </si>
  <si>
    <t>Market Risk team</t>
  </si>
  <si>
    <t>Liquidity Stress Test/ Treasury</t>
  </si>
  <si>
    <t>ORM + Finance</t>
  </si>
  <si>
    <t>ORM Losses team</t>
  </si>
  <si>
    <t>15th after quarter end</t>
  </si>
  <si>
    <t>19th-20th</t>
  </si>
  <si>
    <t>TBD</t>
  </si>
  <si>
    <t>Risk type</t>
  </si>
  <si>
    <t>Amber trigger</t>
  </si>
  <si>
    <t>Red limit</t>
  </si>
  <si>
    <t>Capital adequacy</t>
  </si>
  <si>
    <t>Common Equity Tier 1 Ratio</t>
  </si>
  <si>
    <t>Tier 1 Risk-based Capital Ratio</t>
  </si>
  <si>
    <t>Total Capital Ratio</t>
  </si>
  <si>
    <t>Tier 1 Leverage Ratio</t>
  </si>
  <si>
    <t>Tangible Common Equity Ratio</t>
  </si>
  <si>
    <t>Credit risk</t>
  </si>
  <si>
    <t>$650MM</t>
  </si>
  <si>
    <t xml:space="preserve"> $675MM</t>
  </si>
  <si>
    <t xml:space="preserve"> $725MM </t>
  </si>
  <si>
    <t xml:space="preserve"> $1,250MM</t>
  </si>
  <si>
    <t xml:space="preserve"> $1,350MM</t>
  </si>
  <si>
    <t xml:space="preserve"> $375MM </t>
  </si>
  <si>
    <t xml:space="preserve"> $400MM </t>
  </si>
  <si>
    <t>$4.5BN</t>
  </si>
  <si>
    <t>$5.0BN</t>
  </si>
  <si>
    <t>8.7BN</t>
  </si>
  <si>
    <t>$8.5BN</t>
  </si>
  <si>
    <t>$8.6BN</t>
  </si>
  <si>
    <t>$10.0BN</t>
  </si>
  <si>
    <t>$10.5BN</t>
  </si>
  <si>
    <t>10.4BN</t>
  </si>
  <si>
    <t>$10.3BN</t>
  </si>
  <si>
    <t>$10.6BN</t>
  </si>
  <si>
    <t>$11.0BN</t>
  </si>
  <si>
    <t>$6.12BN</t>
  </si>
  <si>
    <t>$6.16BN</t>
  </si>
  <si>
    <t>$5.9BN</t>
  </si>
  <si>
    <t>$6.1BN</t>
  </si>
  <si>
    <t>$7.0BN</t>
  </si>
  <si>
    <t>$8.0BN</t>
  </si>
  <si>
    <t>Liquidity / funding risk</t>
  </si>
  <si>
    <t>Survival Horizon under Stress</t>
  </si>
  <si>
    <t>Interest rate risk</t>
  </si>
  <si>
    <t>($88)MM</t>
  </si>
  <si>
    <t>($84.4)MM</t>
  </si>
  <si>
    <t>($80)MM</t>
  </si>
  <si>
    <t>($89)MM</t>
  </si>
  <si>
    <t>($150)MM</t>
  </si>
  <si>
    <t>($200)MM</t>
  </si>
  <si>
    <t>($658)MM</t>
  </si>
  <si>
    <t>($664.6)MM</t>
  </si>
  <si>
    <t>($534)MM</t>
  </si>
  <si>
    <t>($531)MM</t>
  </si>
  <si>
    <t>($825)MM</t>
  </si>
  <si>
    <t xml:space="preserve"> $1,250MM </t>
  </si>
  <si>
    <t xml:space="preserve"> $1,350MM </t>
  </si>
  <si>
    <t>Gross losses / gross margin</t>
  </si>
  <si>
    <t>Frequency of events &gt;$200K in losses</t>
  </si>
  <si>
    <r>
      <t># of counterparties  with Santander Risk Rating (internal) &lt; 5.0 and exposure &gt; $100MM</t>
    </r>
    <r>
      <rPr>
        <vertAlign val="superscript"/>
        <sz val="8"/>
        <color rgb="FF000000"/>
        <rFont val="Arial"/>
        <family val="2"/>
      </rPr>
      <t>1</t>
    </r>
  </si>
  <si>
    <t>$6.48BN</t>
  </si>
  <si>
    <t>CCAR loss budget - SBNA GCB</t>
  </si>
  <si>
    <t>Net Charge Off  - SBNA Retail</t>
  </si>
  <si>
    <t>Net Charge Off  - SBNA Small Business + Business Banking + Auto</t>
  </si>
  <si>
    <t xml:space="preserve">Net Charge Off  - SBNA C&amp;I </t>
  </si>
  <si>
    <t>Net Charge Off  - SBNA CRE</t>
  </si>
  <si>
    <t>Net Charge Off  - SBNA GCB</t>
  </si>
  <si>
    <t>% 60+ days past due - SBNA Retail</t>
  </si>
  <si>
    <t>Compliance and Reputational Risk</t>
  </si>
  <si>
    <t>CFPB Complaints</t>
  </si>
  <si>
    <t># of OCC enforcement actions</t>
  </si>
  <si>
    <t>10.3BN</t>
  </si>
  <si>
    <t>($87)MM</t>
  </si>
  <si>
    <t>($621)MM</t>
  </si>
  <si>
    <t>150 days</t>
  </si>
  <si>
    <t>$6.56BN</t>
  </si>
  <si>
    <t>8.6BN</t>
  </si>
  <si>
    <t xml:space="preserve"> $(82)MM</t>
  </si>
  <si>
    <t>$(552)MM</t>
  </si>
  <si>
    <t>180 days</t>
  </si>
  <si>
    <t>CRE</t>
  </si>
  <si>
    <t>5.0BN</t>
  </si>
  <si>
    <t>$6.45BN</t>
  </si>
  <si>
    <t>Commercial Banking</t>
  </si>
  <si>
    <t xml:space="preserve"> $(84)MM</t>
  </si>
  <si>
    <t>$(776)MM</t>
  </si>
  <si>
    <t>Compliance &amp; Reputational Risk</t>
  </si>
  <si>
    <t>0.1BN</t>
  </si>
  <si>
    <t>4 Q 15</t>
  </si>
  <si>
    <t>Consumer</t>
  </si>
  <si>
    <t>$119MM</t>
  </si>
  <si>
    <t># of counterparties  with Santander Risk Rating (internal) &lt; 5.0 and exposure &gt; $100MM1</t>
  </si>
  <si>
    <t>$6.9BN</t>
  </si>
  <si>
    <t>$8.8BN</t>
  </si>
  <si>
    <t>Investment CRE exposure (excl. Multifamily)</t>
  </si>
  <si>
    <t>Net Charge Off  - SBNA C&amp;I</t>
  </si>
  <si>
    <t>$6.49BN</t>
  </si>
  <si>
    <t>10.36BN</t>
  </si>
  <si>
    <t>10.32 BN</t>
  </si>
  <si>
    <t>8.86 BN</t>
  </si>
  <si>
    <t>8.82 BN</t>
  </si>
  <si>
    <t>Grand Total</t>
  </si>
  <si>
    <t>4.95 BN</t>
  </si>
  <si>
    <t>5.0 BN</t>
  </si>
  <si>
    <t>5.1 BN</t>
  </si>
  <si>
    <t>6.0 BN</t>
  </si>
  <si>
    <t>5.9 BN</t>
  </si>
  <si>
    <t>5.7 BN</t>
  </si>
  <si>
    <t>5.3 BN</t>
  </si>
  <si>
    <t>Tier 1  Model Backlog</t>
  </si>
  <si>
    <t xml:space="preserve"> $(108)MM</t>
  </si>
  <si>
    <t>$(791)MM</t>
  </si>
  <si>
    <t>$6.17BN</t>
  </si>
  <si>
    <t>$1,225MM</t>
  </si>
  <si>
    <t>$350MM</t>
  </si>
  <si>
    <t>10.54BN</t>
  </si>
  <si>
    <t>9.06BN</t>
  </si>
  <si>
    <t>120 days</t>
  </si>
  <si>
    <t>$(849)MM</t>
  </si>
  <si>
    <t xml:space="preserve"> $(111)MM</t>
  </si>
  <si>
    <t>Metric</t>
  </si>
  <si>
    <t>Rationale for Status Change</t>
  </si>
  <si>
    <t>Calculation Change?  (Y/N)</t>
  </si>
  <si>
    <t>New Calculation</t>
  </si>
  <si>
    <t>Rationale for Calculation Change</t>
  </si>
  <si>
    <t>Limit Change? (Y/N)</t>
  </si>
  <si>
    <t>Keep</t>
  </si>
  <si>
    <t>Remove</t>
  </si>
  <si>
    <t>No</t>
  </si>
  <si>
    <t>Operational risk</t>
  </si>
  <si>
    <t>2016 RAS Status</t>
  </si>
  <si>
    <t>Yes</t>
  </si>
  <si>
    <t>Capital Policy</t>
  </si>
  <si>
    <t>Linked to 2016 CCAR</t>
  </si>
  <si>
    <t>5.1 BN (Financial &amp; Insurance); 4.76 BN Utilities</t>
  </si>
  <si>
    <t>4.95 BN (Financial &amp; Insurance); 4.76 BN Utilities</t>
  </si>
  <si>
    <t>5.0 BN (Financial &amp; Insurance); 4.61 BN Utilities</t>
  </si>
  <si>
    <t>5.1 BN (Financial &amp; Insurance); 4.52BN Utilities</t>
  </si>
  <si>
    <t>6.0 BN (Financial &amp; Insurance)</t>
  </si>
  <si>
    <t>5.9 BN (Financial &amp; Insurance)</t>
  </si>
  <si>
    <t>5.7 BN (Financial &amp; Insurance)</t>
  </si>
  <si>
    <t>5.3 BN (Financial &amp; Insurance)</t>
  </si>
  <si>
    <t>SRR &lt; 4.5 for CRE; SRR &lt; 5.0 for C&amp;I; exclude downgrades</t>
  </si>
  <si>
    <t>OCC directive to rate CRE loans &lt; 5.0</t>
  </si>
  <si>
    <t>Alignment with Madrid treatment of CRE loans</t>
  </si>
  <si>
    <t>$4.5 BN</t>
  </si>
  <si>
    <t>$7.0 BN</t>
  </si>
  <si>
    <t>$5.0 BN</t>
  </si>
  <si>
    <t>$500 MM</t>
  </si>
  <si>
    <t>$8.0 BN</t>
  </si>
  <si>
    <t>Financial &amp; Insurance exposure</t>
  </si>
  <si>
    <t>Add</t>
  </si>
  <si>
    <t>Exposure &gt; $5 BN</t>
  </si>
  <si>
    <t>$5.5 BN</t>
  </si>
  <si>
    <t>Industry Exposure &gt; $5.0 BN</t>
  </si>
  <si>
    <t>Commercial portfolio size within 10% of  previous year; growth not large enough to necessitate new limit</t>
  </si>
  <si>
    <t>NPL Entries (VMG)</t>
  </si>
  <si>
    <t>Group requirement</t>
  </si>
  <si>
    <t>New Amber</t>
  </si>
  <si>
    <t>New Red</t>
  </si>
  <si>
    <t>Monitoring</t>
  </si>
  <si>
    <t>Financial Institutions Top 20</t>
  </si>
  <si>
    <t>Underwriting (single obligor)</t>
  </si>
  <si>
    <t>NPL Coverage Ratio</t>
  </si>
  <si>
    <t>Cost of Credit</t>
  </si>
  <si>
    <t>Recovery &amp; Resolution Monitoring</t>
  </si>
  <si>
    <t>Card fraud</t>
  </si>
  <si>
    <t>Online banking fraud</t>
  </si>
  <si>
    <t>IT relevant incidents</t>
  </si>
  <si>
    <t>% IT systems availability</t>
  </si>
  <si>
    <t>% Servers with obsolete operating systems</t>
  </si>
  <si>
    <t>Ethical hacking vulnerabilities</t>
  </si>
  <si>
    <t>Relevant OR events R1 (number)</t>
  </si>
  <si>
    <t>Project Finance exposure</t>
  </si>
  <si>
    <t>Material Portfolio exposure</t>
  </si>
  <si>
    <t>Sum of binding exposure</t>
  </si>
  <si>
    <t>$4.25 BN</t>
  </si>
  <si>
    <t>$4.0 BN</t>
  </si>
  <si>
    <t>Existing limit of 35% of CET1+ACL; FLU proposes an increase to 40% based on expected underwriting growth rates; 2nd line has no objection to limit increase</t>
  </si>
  <si>
    <t>No changes to limit or rationale</t>
  </si>
  <si>
    <t>Rationale for Limit</t>
  </si>
  <si>
    <t>IFIS Top 20</t>
  </si>
  <si>
    <t xml:space="preserve">TotalExposure </t>
  </si>
  <si>
    <t>parent name</t>
  </si>
  <si>
    <t>AIG (AMERICAN INTERNATIONAL GROUP) INC, GR</t>
  </si>
  <si>
    <t>SYNCHRONY FINANCIAL, GR</t>
  </si>
  <si>
    <t>BANCO BILBAO VIZCAYA ARGENTARIA, GR</t>
  </si>
  <si>
    <t>WELLS FARGO &amp; CO</t>
  </si>
  <si>
    <t>METLIFE INC</t>
  </si>
  <si>
    <t>BARCLAYS BANK PLC</t>
  </si>
  <si>
    <t>JP MORGAN CHASE BANK</t>
  </si>
  <si>
    <t>WESTPAC BANKING CORPORATION (HOLDING) GR</t>
  </si>
  <si>
    <t>BANCO DO BRASIL GR</t>
  </si>
  <si>
    <t>SWEDBANK AB GR</t>
  </si>
  <si>
    <t>PRIVATE EXPORT FUNDING CORPORATION</t>
  </si>
  <si>
    <t>COMMONWEALTH BANK OF AUSTRALIA GR</t>
  </si>
  <si>
    <t>BANK OF NOVA SCOTIA  GR</t>
  </si>
  <si>
    <t>NATIONAL AUSTRALIA BANK LTD</t>
  </si>
  <si>
    <t>CREDIT AGRICOLE SA</t>
  </si>
  <si>
    <t>ROYAL BANK OF CANADA (THE BANK)</t>
  </si>
  <si>
    <t>OPTIONS CLEARING CORPORATION, GR</t>
  </si>
  <si>
    <t>DEPOSITORY TRUST COMPANY, GR</t>
  </si>
  <si>
    <t>Lending</t>
  </si>
  <si>
    <t>LCs</t>
  </si>
  <si>
    <t>Bonds</t>
  </si>
  <si>
    <t>Derivatives</t>
  </si>
  <si>
    <t>BANK OF NEW YORK MELLON, GR</t>
  </si>
  <si>
    <t>RABOBANK NEDERLAND NV, GR</t>
  </si>
  <si>
    <t>BANCO SANTANDER ESPANA</t>
  </si>
  <si>
    <t>CITIGROUP INC, GR</t>
  </si>
  <si>
    <t>MAPFRE GLOBAL RISKS</t>
  </si>
  <si>
    <t>PNC BANK NA GR</t>
  </si>
  <si>
    <t>ABBEY NATIONAL TREASURY SERVICES PLC GR</t>
  </si>
  <si>
    <t>SKANDINAVISKA ENSKILDA BANKEN GR</t>
  </si>
  <si>
    <t>Total T20 exposure, ex- BSSA &amp; ANTS</t>
  </si>
  <si>
    <t>T20 exposure / total exposure, ex-BSSA &amp; ANTS</t>
  </si>
  <si>
    <t># of counterparties  with Santander Risk Rating (internal) &lt; 5.0 and exposure &gt; $100MM</t>
  </si>
  <si>
    <t>2015 Amber trigger</t>
  </si>
  <si>
    <t>2015 Red limit</t>
  </si>
  <si>
    <t>Amber 2015 trigger (stress)</t>
  </si>
  <si>
    <t>2015 Red limit (stress)</t>
  </si>
  <si>
    <t>2016 SBNA Risk Appetite</t>
  </si>
  <si>
    <t>Metric and limit rationale</t>
  </si>
  <si>
    <t>Asset Encumbrance %</t>
  </si>
  <si>
    <t>Market risk</t>
  </si>
  <si>
    <t>Mark to Market Value at Risk (VaR)</t>
  </si>
  <si>
    <t>Board request</t>
  </si>
  <si>
    <t>High risk customers as % of total customers</t>
  </si>
  <si>
    <t>OW</t>
  </si>
  <si>
    <t>(New NPLs – Old NPLs) + (Charge-offs – recoveries)</t>
  </si>
  <si>
    <t>MRMG Policy</t>
  </si>
  <si>
    <t>Current rate environment</t>
  </si>
  <si>
    <t>Alignment with SHUSA MRIA metric, SBNA has 0 appetite for enforcement actions</t>
  </si>
  <si>
    <t>Industry standards</t>
  </si>
  <si>
    <t>Rolling 12 month average</t>
  </si>
  <si>
    <t>Smooth data series</t>
  </si>
  <si>
    <t>SBNA</t>
  </si>
  <si>
    <t>Color Key:</t>
  </si>
  <si>
    <t>$1,200MM</t>
  </si>
  <si>
    <t>Sum of top 20 FI exposure excluding BOLI</t>
  </si>
  <si>
    <t>$1.8 BN</t>
  </si>
  <si>
    <t>$2.0 BN</t>
  </si>
  <si>
    <t>Underwriting (total exposure)</t>
  </si>
  <si>
    <t>Limit to reach 90%</t>
  </si>
  <si>
    <t>Exclude</t>
  </si>
  <si>
    <t>Not material to SBNA</t>
  </si>
  <si>
    <t>Amber set at level where recent history reached 90% of limit. Red set at 10% above, rounded.</t>
  </si>
  <si>
    <t>$1.4 BN</t>
  </si>
  <si>
    <t>$1.5BN</t>
  </si>
  <si>
    <t>Removed from Capital Policy</t>
  </si>
  <si>
    <t>SBNA limit set at historical SHUSA average + 1 standard deviation</t>
  </si>
  <si>
    <t>Red limit based on historical average</t>
  </si>
  <si>
    <t>$700 MM</t>
  </si>
  <si>
    <t>Net Charge Off  - SBNA Business Banking</t>
  </si>
  <si>
    <t>Net Charge Off  - SBNA Retail Banking</t>
  </si>
  <si>
    <t>CCAR loss budget - SBNA Retail Banking</t>
  </si>
  <si>
    <t>CCAR loss budget - SBNA Business Banking</t>
  </si>
  <si>
    <t>SHUSA recommendation</t>
  </si>
  <si>
    <t>$714 MM</t>
  </si>
  <si>
    <t>$744 MM</t>
  </si>
  <si>
    <t>$302 MM</t>
  </si>
  <si>
    <t>$315 MM</t>
  </si>
  <si>
    <t>% 60+ days past due - SBNA Retail Banking</t>
  </si>
  <si>
    <t>New</t>
  </si>
  <si>
    <t>CCAR loss budget - SBNA C&amp;I</t>
  </si>
  <si>
    <t>CCAR loss budget - SBNA CRE</t>
  </si>
  <si>
    <t>Wholesale separated into CRE &amp; C&amp;I</t>
  </si>
  <si>
    <t>$450 MM</t>
  </si>
  <si>
    <t>$476 MM</t>
  </si>
  <si>
    <t>$91 MM</t>
  </si>
  <si>
    <t>$95 MM</t>
  </si>
  <si>
    <t>$469 MM</t>
  </si>
  <si>
    <t>496 MM</t>
  </si>
  <si>
    <t>Updated limit based on recent historicals</t>
  </si>
  <si>
    <t>Gross losses / net revenue</t>
  </si>
  <si>
    <t>Varies by Business Line</t>
  </si>
  <si>
    <t>Existing limits from Strategic Commercial Plans</t>
  </si>
  <si>
    <t>Existing limits from Strategic Commercial Plans: SBNA maximum underwriting limit of $700MM for all underwritten deals at any point in time (this includes ALL SBNA segments). If the maximum limit is reached no new underwritings will be considered until such time as the held for sale exposure is reduced.</t>
  </si>
  <si>
    <t>Moved from +/- 200bps to +/- 100 bps</t>
  </si>
  <si>
    <t>Bank</t>
  </si>
  <si>
    <t>BB&amp;T</t>
  </si>
  <si>
    <t>Capital One</t>
  </si>
  <si>
    <t>Citizens</t>
  </si>
  <si>
    <t>Fifth Third Bank</t>
  </si>
  <si>
    <t>First Niagara</t>
  </si>
  <si>
    <t xml:space="preserve">Huntington </t>
  </si>
  <si>
    <t>KeyBank</t>
  </si>
  <si>
    <t>M&amp;T</t>
  </si>
  <si>
    <t>PNC</t>
  </si>
  <si>
    <t>TD</t>
  </si>
  <si>
    <t>U.S. Bank</t>
  </si>
  <si>
    <t>Assets</t>
  </si>
  <si>
    <t>Peer average (amber level)</t>
  </si>
  <si>
    <t>Peer 3rd quartile (red limit)</t>
  </si>
  <si>
    <t>Month/Year</t>
  </si>
  <si>
    <t>Complaints</t>
  </si>
  <si>
    <t>01-2013</t>
  </si>
  <si>
    <t>01-2014</t>
  </si>
  <si>
    <t>01-2015</t>
  </si>
  <si>
    <t>02-2013</t>
  </si>
  <si>
    <t>02-2014</t>
  </si>
  <si>
    <t>02-2015</t>
  </si>
  <si>
    <t>03-2012</t>
  </si>
  <si>
    <t>03-2013</t>
  </si>
  <si>
    <t>03-2014</t>
  </si>
  <si>
    <t>03-2015</t>
  </si>
  <si>
    <t>04-2012</t>
  </si>
  <si>
    <t>04-2013</t>
  </si>
  <si>
    <t>04-2014</t>
  </si>
  <si>
    <t>04-2015</t>
  </si>
  <si>
    <t>05-2012</t>
  </si>
  <si>
    <t>05-2013</t>
  </si>
  <si>
    <t>05-2014</t>
  </si>
  <si>
    <t>05-2015</t>
  </si>
  <si>
    <t>06-2012</t>
  </si>
  <si>
    <t>06-2013</t>
  </si>
  <si>
    <t>06-2014</t>
  </si>
  <si>
    <t>06-2015</t>
  </si>
  <si>
    <t>07-2012</t>
  </si>
  <si>
    <t>07-2013</t>
  </si>
  <si>
    <t>07-2014</t>
  </si>
  <si>
    <t>07-2015</t>
  </si>
  <si>
    <t>08-2012</t>
  </si>
  <si>
    <t>08-2013</t>
  </si>
  <si>
    <t>08-2014</t>
  </si>
  <si>
    <t>08-2015</t>
  </si>
  <si>
    <t>09-2012</t>
  </si>
  <si>
    <t>09-2013</t>
  </si>
  <si>
    <t>09-2014</t>
  </si>
  <si>
    <t>09-2015</t>
  </si>
  <si>
    <t>10-2012</t>
  </si>
  <si>
    <t>10-2013</t>
  </si>
  <si>
    <t>10-2014</t>
  </si>
  <si>
    <t>10-2015</t>
  </si>
  <si>
    <t>11-2012</t>
  </si>
  <si>
    <t>11-2013</t>
  </si>
  <si>
    <t>11-2014</t>
  </si>
  <si>
    <t>11-2015</t>
  </si>
  <si>
    <t>12-2012</t>
  </si>
  <si>
    <t>12-2013</t>
  </si>
  <si>
    <t>12-2014</t>
  </si>
  <si>
    <t>03-2016</t>
  </si>
  <si>
    <t>02-2016</t>
  </si>
  <si>
    <t>01-2016</t>
  </si>
  <si>
    <t>12-2015</t>
  </si>
  <si>
    <t>stan dev</t>
  </si>
  <si>
    <t>$10.1 BN</t>
  </si>
  <si>
    <t>$10.6 BN</t>
  </si>
  <si>
    <t>$11.1 BN</t>
  </si>
  <si>
    <t>Limits based on 105% of T1C+ACL</t>
  </si>
  <si>
    <t>Limit based on 100% of T1C+ACL. Exposure has increased as management limit is denominated to T1C+ACL, which has increased; Expected to increase further</t>
  </si>
  <si>
    <t>Month end date</t>
  </si>
  <si>
    <t>Indicator Code</t>
  </si>
  <si>
    <t>Approval Status</t>
  </si>
  <si>
    <t>Type of Indicator</t>
  </si>
  <si>
    <t>Area Name</t>
  </si>
  <si>
    <t>N_Indicator</t>
  </si>
  <si>
    <t>0</t>
  </si>
  <si>
    <t>5</t>
  </si>
  <si>
    <t>7.5</t>
  </si>
  <si>
    <t>10</t>
  </si>
  <si>
    <t>N_Frequency</t>
  </si>
  <si>
    <t>N_Unit</t>
  </si>
  <si>
    <t>Numerator (January 2016</t>
  </si>
  <si>
    <t>Denominator (January 2016)</t>
  </si>
  <si>
    <t>Value (January 2016)</t>
  </si>
  <si>
    <t>Value Score (January 2016)</t>
  </si>
  <si>
    <t>Reference Date (January 2016)</t>
  </si>
  <si>
    <t>Numerator (February 2016)</t>
  </si>
  <si>
    <t>Denominator (February 2016)</t>
  </si>
  <si>
    <t>Value (February 2016)</t>
  </si>
  <si>
    <t>Value Score (February 2016)</t>
  </si>
  <si>
    <t>Justification Comments (February 2016)</t>
  </si>
  <si>
    <t>Reference Date (February 2016)</t>
  </si>
  <si>
    <t>Numerator (March 2016)</t>
  </si>
  <si>
    <t>Denominator (March 2016)</t>
  </si>
  <si>
    <t>Value (March 2016)</t>
  </si>
  <si>
    <t>Value Score (March 2016)</t>
  </si>
  <si>
    <t>Justified (March 2016)</t>
  </si>
  <si>
    <t>Reference Date (March 2016)</t>
  </si>
  <si>
    <t>CI28102</t>
  </si>
  <si>
    <t>Pending</t>
  </si>
  <si>
    <t>Operational Risk KRIs</t>
  </si>
  <si>
    <t>Fraud</t>
  </si>
  <si>
    <t>Card fraud rate - Debit Cards</t>
  </si>
  <si>
    <t>.065</t>
  </si>
  <si>
    <t>Monthly</t>
  </si>
  <si>
    <t>Percentage</t>
  </si>
  <si>
    <t xml:space="preserve"> 607262 </t>
  </si>
  <si>
    <t>757930602</t>
  </si>
  <si>
    <t>0.0801210557269464</t>
  </si>
  <si>
    <t>01/01/16</t>
  </si>
  <si>
    <t>591917</t>
  </si>
  <si>
    <t>1007656780</t>
  </si>
  <si>
    <t>0.0587419259958733</t>
  </si>
  <si>
    <t>Amber</t>
  </si>
  <si>
    <t>iGRC Finding #777773201 with 3 open remediation plans 
10 additional temp resources onboarded on 2/29/16; currently in training.</t>
  </si>
  <si>
    <t>02/01/16</t>
  </si>
  <si>
    <t>696660.37</t>
  </si>
  <si>
    <t>941505446.19</t>
  </si>
  <si>
    <t>0.0739943005979607</t>
  </si>
  <si>
    <t>03/01/16</t>
  </si>
  <si>
    <t>CI28101</t>
  </si>
  <si>
    <t>Card fraud rate - Credit Cards</t>
  </si>
  <si>
    <t>.15</t>
  </si>
  <si>
    <t xml:space="preserve"> 110467</t>
  </si>
  <si>
    <t>46779886</t>
  </si>
  <si>
    <t>0.236142088931127</t>
  </si>
  <si>
    <t>156527</t>
  </si>
  <si>
    <t>50506471</t>
  </si>
  <si>
    <t>0.30991474339991</t>
  </si>
  <si>
    <t>132633.51</t>
  </si>
  <si>
    <t>54971611.08</t>
  </si>
  <si>
    <t>0.241276374103315</t>
  </si>
  <si>
    <t>Syndicated Facilities 2015</t>
  </si>
  <si>
    <t>Customer</t>
  </si>
  <si>
    <t>SBNA Role</t>
  </si>
  <si>
    <t>Underwritten
Amount $MM</t>
  </si>
  <si>
    <t>Final Hold
$MM</t>
  </si>
  <si>
    <t>Synd. Closing Date</t>
  </si>
  <si>
    <t>Timepayment Corp.</t>
  </si>
  <si>
    <t>Admin. Agent &amp; Sole Lead Arranger</t>
  </si>
  <si>
    <t>SoHo West</t>
  </si>
  <si>
    <t>Joint Lead Arranger</t>
  </si>
  <si>
    <t>Cenpark</t>
  </si>
  <si>
    <t>Fairfield - Stoneham</t>
  </si>
  <si>
    <t>LCOR - McLean</t>
  </si>
  <si>
    <t>ERPlano Property LP</t>
  </si>
  <si>
    <t>Baypointe Holding LLC</t>
  </si>
  <si>
    <t>Alexion</t>
  </si>
  <si>
    <t>Hotels at Port Imperial</t>
  </si>
  <si>
    <t>514 West 24th</t>
  </si>
  <si>
    <t>Commons at Forest Hills</t>
  </si>
  <si>
    <t>BRP - The Renny</t>
  </si>
  <si>
    <t>US Realty / Darden</t>
  </si>
  <si>
    <t>98 Avenue A</t>
  </si>
  <si>
    <t>TOTAL</t>
  </si>
  <si>
    <t>Syndicated Facilities 2016 YTD</t>
  </si>
  <si>
    <t>Cleveland Circle / Nat. Dev.</t>
  </si>
  <si>
    <t>WS NorthTown Plaza</t>
  </si>
  <si>
    <t>2501 M St. / PRP</t>
  </si>
  <si>
    <t>Concord Park / PRP</t>
  </si>
  <si>
    <t>Note that all 2016 deals are still pending so the Syndication Completion Date and Final Hold are TBD.</t>
  </si>
  <si>
    <t>ABL PORTFOLIO INDUSTRY BREAKDOWN</t>
  </si>
  <si>
    <t>Data as of 1/31/2016</t>
  </si>
  <si>
    <t>NAICS Sector</t>
  </si>
  <si>
    <t>Sum of Binding Exposure</t>
  </si>
  <si>
    <t>% of Total Binding Exposure</t>
  </si>
  <si>
    <t>Sum of Utilization</t>
  </si>
  <si>
    <t>Construction</t>
  </si>
  <si>
    <t>Educational Services</t>
  </si>
  <si>
    <t>Finance and Insurance</t>
  </si>
  <si>
    <t>Manufacturing</t>
  </si>
  <si>
    <t>Professional, Scientific, and Technical Services</t>
  </si>
  <si>
    <t>Real Estate and Rental and Leasing</t>
  </si>
  <si>
    <t>Retail Trade</t>
  </si>
  <si>
    <t>Transportation and Warehousing</t>
  </si>
  <si>
    <t>Wholesale Trade (includes Seafood)</t>
  </si>
  <si>
    <t>Administrative and Support and Waste Management an</t>
  </si>
  <si>
    <t>Health Care and Social Assistance</t>
  </si>
  <si>
    <t>Enitity</t>
  </si>
  <si>
    <t>Description</t>
  </si>
  <si>
    <t>4Q15</t>
  </si>
  <si>
    <t>1Q16</t>
  </si>
  <si>
    <t>2Q15</t>
  </si>
  <si>
    <t>3Q15</t>
  </si>
  <si>
    <t>SHUSA</t>
  </si>
  <si>
    <t>Encumbered Assets (mm, USD)</t>
  </si>
  <si>
    <t>% of Total Assets</t>
  </si>
  <si>
    <t>Figures in usd</t>
  </si>
  <si>
    <t>VaR</t>
  </si>
  <si>
    <t>Yellow Level</t>
  </si>
  <si>
    <t>Red Level</t>
  </si>
  <si>
    <t>Client Faciliation</t>
  </si>
  <si>
    <t>SMFM</t>
  </si>
  <si>
    <t>MSR</t>
  </si>
  <si>
    <t>SIS</t>
  </si>
  <si>
    <t>SCUSA</t>
  </si>
  <si>
    <t>Puerto Rico</t>
  </si>
  <si>
    <t>NYBranch</t>
  </si>
  <si>
    <t>CUSO</t>
  </si>
  <si>
    <t>Frequency</t>
  </si>
  <si>
    <r>
      <t>Entity</t>
    </r>
    <r>
      <rPr>
        <b/>
        <vertAlign val="superscript"/>
        <sz val="11"/>
        <color rgb="FFFF0000"/>
        <rFont val="Arial"/>
        <family val="2"/>
      </rPr>
      <t>1</t>
    </r>
  </si>
  <si>
    <r>
      <t>*NII</t>
    </r>
    <r>
      <rPr>
        <vertAlign val="superscript"/>
        <sz val="10"/>
        <color rgb="FF000000"/>
        <rFont val="Arial"/>
        <family val="2"/>
      </rPr>
      <t>4</t>
    </r>
    <r>
      <rPr>
        <sz val="10"/>
        <color rgb="FF000000"/>
        <rFont val="Arial"/>
        <family val="2"/>
      </rPr>
      <t xml:space="preserve"> Sensitivity(+/- 100bps)</t>
    </r>
  </si>
  <si>
    <r>
      <t>*MVE</t>
    </r>
    <r>
      <rPr>
        <vertAlign val="superscript"/>
        <sz val="10"/>
        <color rgb="FF000000"/>
        <rFont val="Arial"/>
        <family val="2"/>
      </rPr>
      <t>5</t>
    </r>
    <r>
      <rPr>
        <sz val="10"/>
        <color rgb="FF000000"/>
        <rFont val="Arial"/>
        <family val="2"/>
      </rPr>
      <t xml:space="preserve"> Sensitivity(+/- 100bps)</t>
    </r>
  </si>
  <si>
    <t>NII &amp; MVE</t>
  </si>
  <si>
    <t>Loan to Deposit Ratio</t>
  </si>
  <si>
    <t>This metric measures the level of loans funded by total deposits.</t>
  </si>
  <si>
    <t>Purpose</t>
  </si>
  <si>
    <t>This metric ensures that a minimum amount of the loan portfolio is funded by the deposits of the Bank.</t>
  </si>
  <si>
    <t>Calculation of the metric</t>
  </si>
  <si>
    <r>
      <t xml:space="preserve">LTD =       </t>
    </r>
    <r>
      <rPr>
        <i/>
        <u/>
        <sz val="11"/>
        <color theme="1"/>
        <rFont val="Calibri"/>
        <family val="2"/>
      </rPr>
      <t xml:space="preserve">Total Loans </t>
    </r>
  </si>
  <si>
    <t>                  Total Deposits*</t>
  </si>
  <si>
    <t>* SHUSA deposit placed at SBNA is not included in the calculation of this metric.</t>
  </si>
  <si>
    <t>Please note that the SHUSA deposit placed at SBNA is not included in the calculation of this metric.</t>
  </si>
  <si>
    <t>METRIC</t>
  </si>
  <si>
    <t>Loan/Deposit Ratio</t>
  </si>
  <si>
    <t>Loan to deposit</t>
  </si>
  <si>
    <t>*NII  Sensitivity(+/- 100bps)</t>
  </si>
  <si>
    <t>NII$(+/-100)</t>
  </si>
  <si>
    <t>Base NII</t>
  </si>
  <si>
    <t>*MVE Sensitivity(+/- 100bps)</t>
  </si>
  <si>
    <t>MVE$(+/-100)</t>
  </si>
  <si>
    <t>Base MVE</t>
  </si>
  <si>
    <t>Extracted From SHUSA RAS monthly report</t>
  </si>
  <si>
    <t>Structural funding ratio %</t>
  </si>
  <si>
    <t>SFR</t>
  </si>
  <si>
    <t>Q12014</t>
  </si>
  <si>
    <t>Q22014</t>
  </si>
  <si>
    <t>Q32014</t>
  </si>
  <si>
    <t>Q42014</t>
  </si>
  <si>
    <t>SC</t>
  </si>
  <si>
    <t>Liquidity coverage ratio %</t>
  </si>
  <si>
    <t>Stress survival period (days)</t>
  </si>
  <si>
    <t>#hidecolumn</t>
  </si>
  <si>
    <t>#hiderow</t>
  </si>
  <si>
    <t>No Submission</t>
  </si>
  <si>
    <t>2016 CCAR</t>
  </si>
  <si>
    <t>Working Version</t>
  </si>
  <si>
    <t>No Scenario</t>
  </si>
  <si>
    <t>BHC Base - Planned Actions</t>
  </si>
  <si>
    <t>BHC Stress - Alternative Actions</t>
  </si>
  <si>
    <t>FRB Base - Planned Actions</t>
  </si>
  <si>
    <t>FRB Adverse - Planned Actions</t>
  </si>
  <si>
    <t>FRB Severely Adverse - Planned Actions</t>
  </si>
  <si>
    <t>No Measure</t>
  </si>
  <si>
    <t>2015Q1</t>
  </si>
  <si>
    <t>2015Q2</t>
  </si>
  <si>
    <t>2015Q3</t>
  </si>
  <si>
    <t>2015Q4</t>
  </si>
  <si>
    <t>2016Q1</t>
  </si>
  <si>
    <t>2016Q2</t>
  </si>
  <si>
    <t>2016Q3</t>
  </si>
  <si>
    <t>2016Q4</t>
  </si>
  <si>
    <t>2017Q1</t>
  </si>
  <si>
    <t>2017Q2</t>
  </si>
  <si>
    <t>2017Q3</t>
  </si>
  <si>
    <t>2017Q4</t>
  </si>
  <si>
    <t>2018Q1</t>
  </si>
  <si>
    <t>Actuals</t>
  </si>
  <si>
    <t>PQ0</t>
  </si>
  <si>
    <t>PQ1</t>
  </si>
  <si>
    <t>PQ2</t>
  </si>
  <si>
    <t>PQ3</t>
  </si>
  <si>
    <t>PQ4</t>
  </si>
  <si>
    <t>PQ5</t>
  </si>
  <si>
    <t>PQ6</t>
  </si>
  <si>
    <t>PQ7</t>
  </si>
  <si>
    <t>PQ8</t>
  </si>
  <si>
    <t>PQ9</t>
  </si>
  <si>
    <t>MDRM</t>
  </si>
  <si>
    <t>Item</t>
  </si>
  <si>
    <t>Schedule RI-A—Changes in Bank  Equity Capital</t>
  </si>
  <si>
    <t>SK3217 (Bank holding company equity capital - prior quarter)</t>
  </si>
  <si>
    <t>CASK3217</t>
  </si>
  <si>
    <t>1</t>
  </si>
  <si>
    <t>Total bank equity capital most recently reported for the end of previous QUARTER</t>
  </si>
  <si>
    <t>None</t>
  </si>
  <si>
    <t>SKB507 (Effect of changes in accounting principle and other)</t>
  </si>
  <si>
    <t>CASKB507</t>
  </si>
  <si>
    <t>2</t>
  </si>
  <si>
    <t>Effect of changes in accounting principles and corrections of material accounting errors</t>
  </si>
  <si>
    <t>SKB508 (Restated bank holding company equity capital - prior quarter)</t>
  </si>
  <si>
    <t>CASKB508</t>
  </si>
  <si>
    <t>3</t>
  </si>
  <si>
    <t>Balance end of previous QUARTER as restated (sum of items 1 and 2)</t>
  </si>
  <si>
    <t>SK4340 (Net income attributable to the BHC)</t>
  </si>
  <si>
    <t>CASK4340</t>
  </si>
  <si>
    <t>4</t>
  </si>
  <si>
    <t>Net income (loss) attributable to bank</t>
  </si>
  <si>
    <t/>
  </si>
  <si>
    <t>Sale of perpetual preferred stock (excluding treasury stock transactions):</t>
  </si>
  <si>
    <t>SK3577 (Sale of perpetual preferred stock, gross)</t>
  </si>
  <si>
    <t>CASK3577</t>
  </si>
  <si>
    <t>Sale of perpetual preferred stock, gross</t>
  </si>
  <si>
    <t>SK3578 (Conversion or retirement of perpetual preferred stock)</t>
  </si>
  <si>
    <t>CASK3578</t>
  </si>
  <si>
    <t>6</t>
  </si>
  <si>
    <t>Conversion or retirement of perpetual preferred stock</t>
  </si>
  <si>
    <t>Sale of common stock:</t>
  </si>
  <si>
    <t>SK3579 (Sale of common stock, gross)</t>
  </si>
  <si>
    <t>CASK3579</t>
  </si>
  <si>
    <t>7</t>
  </si>
  <si>
    <t>Sale of common stock, gross</t>
  </si>
  <si>
    <t>SK3580 (Conversion or retirement of common stock)</t>
  </si>
  <si>
    <t>CASK3580</t>
  </si>
  <si>
    <t>8</t>
  </si>
  <si>
    <t>Conversion or retirement of common stock</t>
  </si>
  <si>
    <t>SK4782 (Sale of treasury stock)</t>
  </si>
  <si>
    <t>CASK4782</t>
  </si>
  <si>
    <t>9</t>
  </si>
  <si>
    <t>Sale of treasury stock</t>
  </si>
  <si>
    <t>SK4783 (Purchase of treasury stock)</t>
  </si>
  <si>
    <t>CASK4783</t>
  </si>
  <si>
    <t>Purchase of treasury stock</t>
  </si>
  <si>
    <t>SK4356 (Changes incident to a business combination)</t>
  </si>
  <si>
    <t>CASK4356</t>
  </si>
  <si>
    <t>11</t>
  </si>
  <si>
    <t>Changes incident to business combinations, net</t>
  </si>
  <si>
    <t>SK4598 (Cash dividends declared on preferred stock)</t>
  </si>
  <si>
    <t>CASK4598</t>
  </si>
  <si>
    <t>12</t>
  </si>
  <si>
    <t>Cash dividends declared on preferred stock</t>
  </si>
  <si>
    <t>SK4460 (Cash dividends declared on common stock)</t>
  </si>
  <si>
    <t>CASK4460</t>
  </si>
  <si>
    <t>13</t>
  </si>
  <si>
    <t>Cash dividends declared on common stock</t>
  </si>
  <si>
    <t>SKB511 (Other comprehensive income)</t>
  </si>
  <si>
    <t>CASKB511</t>
  </si>
  <si>
    <t>14</t>
  </si>
  <si>
    <t>Other comprehensive income</t>
  </si>
  <si>
    <t>SK4591 (Changes due to ESOP)</t>
  </si>
  <si>
    <t>CASK4591</t>
  </si>
  <si>
    <t>15</t>
  </si>
  <si>
    <t>Change in the offsetting debit to the liability for Employee Stock Ownership Plan (ESOP) debt guaranteed by the bank holding company</t>
  </si>
  <si>
    <t>SK3581 (Other adjustments to equity capital)</t>
  </si>
  <si>
    <t>CASK3581</t>
  </si>
  <si>
    <t>16</t>
  </si>
  <si>
    <t>Other adjustments to equity capital (not included above)*</t>
  </si>
  <si>
    <t>SK3210 (Banking holding company equity capital - current quarter)</t>
  </si>
  <si>
    <t>CASK3210</t>
  </si>
  <si>
    <t>17</t>
  </si>
  <si>
    <t>Total bank equity capital end of current period (sum of items 3, 4, 5, 6, 7, 8, 9, 11, 14, 15, 16, less items 10, 12, 13)</t>
  </si>
  <si>
    <t>Common equity tier 1</t>
  </si>
  <si>
    <t>SDP742 (Common stock and surplus)</t>
  </si>
  <si>
    <t>CASDP742</t>
  </si>
  <si>
    <t>43</t>
  </si>
  <si>
    <t>Common stock and related surplus, net of treasury stock and unearned employee stock ownership plan (ESOP) shares</t>
  </si>
  <si>
    <t>Transition</t>
  </si>
  <si>
    <t>SK3247 (Retained earnings)</t>
  </si>
  <si>
    <t>CASK3247</t>
  </si>
  <si>
    <t>44</t>
  </si>
  <si>
    <t>Retained earnings</t>
  </si>
  <si>
    <t>SDB530 (Accumulated other comprehensive income)</t>
  </si>
  <si>
    <t>CASD8530</t>
  </si>
  <si>
    <t>45</t>
  </si>
  <si>
    <t>Accumulated other comprehensive income (AOCI)</t>
  </si>
  <si>
    <t>SDP839 (CET1 minority interest)</t>
  </si>
  <si>
    <t>CASDP839</t>
  </si>
  <si>
    <t>46</t>
  </si>
  <si>
    <t>Common equity tier 1 minority interest includable in common equity tier 1 capital</t>
  </si>
  <si>
    <t>SDP840 (Common equity tier 1 before adjustments and deductions)</t>
  </si>
  <si>
    <t>CASDP840</t>
  </si>
  <si>
    <t>47</t>
  </si>
  <si>
    <t>Common equity tier 1 before adjustments and deductions (sum of items 43 through 46); where applicable, report all line items reflective of transition provisions</t>
  </si>
  <si>
    <t>Common equity tier 1 capital: adjustments and deductions</t>
  </si>
  <si>
    <t>SDP841 (Goodwill net of DTLs)</t>
  </si>
  <si>
    <t>CASDP841</t>
  </si>
  <si>
    <t>48</t>
  </si>
  <si>
    <t>Goodwill net of associated deferred tax liabilities (DTLs)</t>
  </si>
  <si>
    <t>SDP842 (Intangible assets, net of DTLs)</t>
  </si>
  <si>
    <t>CASDP842</t>
  </si>
  <si>
    <t>49</t>
  </si>
  <si>
    <t>Intangible assets (other than goodwill and mortgage servicing assets (MSAs)), net of associated DTLs</t>
  </si>
  <si>
    <t>SDP843 (DTAs that arise from net operating loss and tax credit carryforwards)</t>
  </si>
  <si>
    <t>CASDP843</t>
  </si>
  <si>
    <t>50</t>
  </si>
  <si>
    <t>Deferred tax assets (DTAs) that arise from net operating loss and tax credit carryforwards, net of any related valuation allowances and net of DTLs</t>
  </si>
  <si>
    <t>If Item 42 is “1” for “Yes”, complete items 51 through 55 only for AOCI related adjustments.</t>
  </si>
  <si>
    <t>SDP844 (AOCI adj: Net unrealized gains (losses) on AFS securities)</t>
  </si>
  <si>
    <t>CASDP844</t>
  </si>
  <si>
    <t>51</t>
  </si>
  <si>
    <t>AOCI related adjustments: Net unrealized gains (losses) on available-for-sale securities (if a gain, report as a positive value; if a loss, report as a negative value)</t>
  </si>
  <si>
    <t>SDP845 (AOCI adj: Net unrealized loss on equity securities)</t>
  </si>
  <si>
    <t>CASDP845</t>
  </si>
  <si>
    <t>52</t>
  </si>
  <si>
    <t>AOCI related adjustments: Net unrealized loss on available-for-sale preferred stock classified as an equity security under GAAP and available-for-sale equity exposures (report loss as a positive value)</t>
  </si>
  <si>
    <t>SDP846 (AOCI adj: Accumulated net gains (losses) on cash flow hedges)</t>
  </si>
  <si>
    <t>CASDP846</t>
  </si>
  <si>
    <t>53</t>
  </si>
  <si>
    <t>AOCI related adjustments: Accumulated net gains (losses) on cash flow hedges (if a gain, report as a positive value; if a loss, report as a negative value)</t>
  </si>
  <si>
    <t>SDP847 (AOCI adj: Amounts recorded in AOCI attributed to defined benefit retirement plans)</t>
  </si>
  <si>
    <t>CASDP847</t>
  </si>
  <si>
    <t>54</t>
  </si>
  <si>
    <t>AOCI related adjustments: Amounts recorded in AOCI attributed to defined benefit postretirement plans resulting from the initial and subsequent application of the relevant GAAP standards that pertain to such plans  (if a gain, report as a positive value; if a loss, report as a negative value)</t>
  </si>
  <si>
    <t>SDP848 (AOCI adj: Net unrealized gains (losses) on HTM securities included in AOCI)</t>
  </si>
  <si>
    <t>CASDP848</t>
  </si>
  <si>
    <t>55</t>
  </si>
  <si>
    <t>AOCI related adjustments: Net unrealized gains (losses) on held-to-maturity securities that are included in AOCI (if a gain, report as a positive value; if a loss, report as a negative value)</t>
  </si>
  <si>
    <t>If Item 42 is “0” for “No”, complete item 56 only for AOCI related adjustments.</t>
  </si>
  <si>
    <t>SDP849 (AOCI adj: Accumulated net gain gain (loss) on cash flow hedges included in AOCI related to hedges of not recognized at fair value on the balance sheet)</t>
  </si>
  <si>
    <t>CASDP849</t>
  </si>
  <si>
    <t>56</t>
  </si>
  <si>
    <t>AOCI related adjustments: Accumulated net gain (loss) on cash flow hedges included in AOCI, net of applicable tax effects, that relate to the hedging of items that are not recognized at fair value on the balance sheet (if a gain, report as a positive value; if a loss, report as a negative value)</t>
  </si>
  <si>
    <t>SDQ258 (Other deductions:  Unrealized net gain (loss) due to change in fair value of liabilities due to change in own credit risk)</t>
  </si>
  <si>
    <t>CASDQ258</t>
  </si>
  <si>
    <t>57</t>
  </si>
  <si>
    <t>Other deductions from (additions to) common equity tier capital 1 before threshold-based deductions: Unrealized net gain (loss) related to changes in the fair value of liabilities that are due to changes in own credit risk (if a gain, report as a positive value; if a loss, report as a negative value)</t>
  </si>
  <si>
    <t>SDP850 (Other deductions: all other)</t>
  </si>
  <si>
    <t>CASDP850</t>
  </si>
  <si>
    <t>58</t>
  </si>
  <si>
    <t xml:space="preserve"> All other deductions from (additions to) common equity tier 1 capital before threshold-based deductions</t>
  </si>
  <si>
    <t>SDP851 (Non-sign investments in capital of unconsolidated financial institutions that exceed 10%)</t>
  </si>
  <si>
    <t>CASDP851</t>
  </si>
  <si>
    <t>59</t>
  </si>
  <si>
    <t>Non-significant investments in the capital of unconsolidated financial institutions in the form of common stock that exceed the 10 percent threshold for non-significant investments</t>
  </si>
  <si>
    <t>SDP852 (Subtotal)</t>
  </si>
  <si>
    <t>CASDP852</t>
  </si>
  <si>
    <t>60</t>
  </si>
  <si>
    <t>Subtotal (item 47 minus items 48 through 59)</t>
  </si>
  <si>
    <t>SDP853 (Sig investments in common stock of unconsolidated financial institutions in excess of 10%)</t>
  </si>
  <si>
    <t>CASKP853</t>
  </si>
  <si>
    <t>61</t>
  </si>
  <si>
    <t>Significant investments in the capital of unconsolidated financial institutions in the form of common stock, net of associated DTLs, that exceed the 10 percent common equity tier 1 capital deduction threshold (item 92)</t>
  </si>
  <si>
    <t>SDP854 (MSAs, net that exceed 10%)</t>
  </si>
  <si>
    <t>CASKP854</t>
  </si>
  <si>
    <t>62</t>
  </si>
  <si>
    <t>MSAs, net of associated DTLs, that exceed the 10 percent common equity tier 1 capital deduction threshold (item 97)</t>
  </si>
  <si>
    <t>SDP855 (DTAs arising from temporary differences, net that exceed 10%)</t>
  </si>
  <si>
    <t>CASKP855</t>
  </si>
  <si>
    <t>63</t>
  </si>
  <si>
    <t>DTAs arising from temporary differences that could not be realized through net operating loss carrybacks, net of related valuation allowances and net of DTLs, that exceed the 10 percent common equity tier 1 capital deduction threshold (item 100)</t>
  </si>
  <si>
    <t>CASKP856</t>
  </si>
  <si>
    <t>64</t>
  </si>
  <si>
    <t>Amount of significant investments in the capital of unconsolidated financial institutions in the form of common stock; MSAs, net of associated DTLs; and DTAs arising from temporary differences that could not be realized through net operating loss carrybacks, net of related valuation allowances and net of DTLs; that exceeds the 15 percent common equity tier 1 capital deduction threshold (item 105)</t>
  </si>
  <si>
    <t>SDP857 (Deductions to CET due to insufficient AT1)</t>
  </si>
  <si>
    <t>CASDP857</t>
  </si>
  <si>
    <t>65</t>
  </si>
  <si>
    <t>Deductions applied to common equity tier 1 capital due to insufficient amount of additional tier 1 capital and tier 2 capital to cover deductions</t>
  </si>
  <si>
    <t>SDP858 (Total adjustments and deductions for common equity tier 1)</t>
  </si>
  <si>
    <t>CASDP858</t>
  </si>
  <si>
    <t>66</t>
  </si>
  <si>
    <t>Total adjustments and deductions for common equity tier 1 capital (sum of items 61 through 65)</t>
  </si>
  <si>
    <t>SDP859 (Common equity tier 1 capital)</t>
  </si>
  <si>
    <t>CASDP859</t>
  </si>
  <si>
    <t>67</t>
  </si>
  <si>
    <t>Common equity tier 1 capital</t>
  </si>
  <si>
    <t>Additional tier 1 capital</t>
  </si>
  <si>
    <t>SDP860 (Additional tier 1 capital instruments)</t>
  </si>
  <si>
    <t>CASDP860</t>
  </si>
  <si>
    <t>68</t>
  </si>
  <si>
    <t>Additional tier 1 capital instruments plus related surplus</t>
  </si>
  <si>
    <t>SDP861 (Non-qualifying capital instruments subject to phase out of tier 1)</t>
  </si>
  <si>
    <t>CASDP861</t>
  </si>
  <si>
    <t>69</t>
  </si>
  <si>
    <t>Non-qualifying capital instruments subject to phase out from additional tier 1 capital</t>
  </si>
  <si>
    <t>SDP862 (Tier 1 minority interest)</t>
  </si>
  <si>
    <t>CASDP862</t>
  </si>
  <si>
    <t>70</t>
  </si>
  <si>
    <t>Tier 1 minority interest not included in common equity tier 1 capital</t>
  </si>
  <si>
    <t>SDP863 (Additional tier 1 capital before deductions)</t>
  </si>
  <si>
    <t>CASDP863</t>
  </si>
  <si>
    <t>71</t>
  </si>
  <si>
    <t>Additional tier 1 capital before deductions</t>
  </si>
  <si>
    <t>SDP864 (Additional tier 1 capital deductions)</t>
  </si>
  <si>
    <t>CASDP864</t>
  </si>
  <si>
    <t>72</t>
  </si>
  <si>
    <t>Additional tier 1 capital deductions</t>
  </si>
  <si>
    <t>SDP865 (Additional tier 1 capital)</t>
  </si>
  <si>
    <t>CASDP865</t>
  </si>
  <si>
    <t>73</t>
  </si>
  <si>
    <t>Tier 1 capital</t>
  </si>
  <si>
    <t>SD8274 (Tier 1 capital)</t>
  </si>
  <si>
    <t>CASD8274</t>
  </si>
  <si>
    <t>74</t>
  </si>
  <si>
    <t>Tier 1 capital (sum of items 67 and 73)</t>
  </si>
  <si>
    <t>Tier 2 capital</t>
  </si>
  <si>
    <t>SDP866 (Tier 2 capital instruments plus related surplus)</t>
  </si>
  <si>
    <t>CASDP866</t>
  </si>
  <si>
    <t>75</t>
  </si>
  <si>
    <t>Tier 2 capital instruments plus related surplus</t>
  </si>
  <si>
    <t>SDP867 (Non-qualifying capital instruments subject to phase out from tier 2)</t>
  </si>
  <si>
    <t>CASDP867</t>
  </si>
  <si>
    <t>76</t>
  </si>
  <si>
    <t>Non-qualifying capital instruments subject to phase out from tier 2 capital</t>
  </si>
  <si>
    <t>SDP868 (Total capital minority interest)</t>
  </si>
  <si>
    <t>CASDP868</t>
  </si>
  <si>
    <t>77</t>
  </si>
  <si>
    <t>Total capital minority interest that is not included in tier 1 capital</t>
  </si>
  <si>
    <t>SD5310 (Allowance for loan and lease losses includable in tier 2 capital)</t>
  </si>
  <si>
    <t>CASD5310</t>
  </si>
  <si>
    <t>78</t>
  </si>
  <si>
    <t>Allowance for loan and lease losses includable in tier 2 capital</t>
  </si>
  <si>
    <t>CASE5310</t>
  </si>
  <si>
    <t>79</t>
  </si>
  <si>
    <t>(Advanced approaches that exit parallel run only): eligible credit reserves includable in tier 2 capital</t>
  </si>
  <si>
    <t>SDQ257 (Unrealized gains on AFS equities)</t>
  </si>
  <si>
    <t>CASDQ257</t>
  </si>
  <si>
    <t>80</t>
  </si>
  <si>
    <t>Unrealized gains on available-for-sale preferred stock classified as an equity security under GAAP and available-for-sale equity exposures includable in tier 2 capital</t>
  </si>
  <si>
    <t>SDP870 (Tier 2 capital before deductions)</t>
  </si>
  <si>
    <t>CASDP870</t>
  </si>
  <si>
    <t>81</t>
  </si>
  <si>
    <t>Tier 2 capital before deductions</t>
  </si>
  <si>
    <t>CASEP870</t>
  </si>
  <si>
    <t>82</t>
  </si>
  <si>
    <t>(Advanced approaches that exit parallel run only): Tier 2 capital before deductions, reflective of transition procedures</t>
  </si>
  <si>
    <t>SDP872 (Tier 2 capital deductions)</t>
  </si>
  <si>
    <t>CASDP872</t>
  </si>
  <si>
    <t>83</t>
  </si>
  <si>
    <t>Tier 2 capital deductions</t>
  </si>
  <si>
    <t>SD5311 (Tier 2 capital)</t>
  </si>
  <si>
    <t>CASD5311</t>
  </si>
  <si>
    <t>84</t>
  </si>
  <si>
    <t>CASE5311</t>
  </si>
  <si>
    <t>85</t>
  </si>
  <si>
    <t>(Advanced approaches that exit parallel run only): Tier 2 capital, reflective of transition procedures</t>
  </si>
  <si>
    <t>Total capital</t>
  </si>
  <si>
    <t>SD3792 (Total capital)</t>
  </si>
  <si>
    <t>CASD3792</t>
  </si>
  <si>
    <t>86</t>
  </si>
  <si>
    <t>Total capital (sum of items 74 and 84)</t>
  </si>
  <si>
    <t>CASE3792</t>
  </si>
  <si>
    <t>87</t>
  </si>
  <si>
    <t>(Advanced approaches that exit parallel run only): Total capital(sum of items 74 and 85)</t>
  </si>
  <si>
    <t>10%/15% Threshold Deductions Calculations</t>
  </si>
  <si>
    <t>Significant investments in the capital of unconsolidated financial institutions in the form of common stock, net of associated DTLs</t>
  </si>
  <si>
    <t>SDQ259 (Gross significant investments in the capital of unconsolidated financial institutions)</t>
  </si>
  <si>
    <t>CASDQ259</t>
  </si>
  <si>
    <t>88</t>
  </si>
  <si>
    <t>Gross significant investments in the capital of unconsolidated financial institutions in the form of common stock</t>
  </si>
  <si>
    <t>SDQ260 (Permitted offsetting short positions in relation to the specific gross holdings included above)</t>
  </si>
  <si>
    <t>CASDQ260</t>
  </si>
  <si>
    <t>89</t>
  </si>
  <si>
    <t>Permitted offsetting short positions in relation to the specific gross holdings included above</t>
  </si>
  <si>
    <t>SDQ261 (Significant investments in financials, net)</t>
  </si>
  <si>
    <t>CASDQ261</t>
  </si>
  <si>
    <t>90</t>
  </si>
  <si>
    <t>Significant investments in the capital of unconsolidated financial institutions in the form of common stock net of short positions  (greater of item 88 minus 89 or zero)</t>
  </si>
  <si>
    <t>SDQ262 (10% of common equity tier 1 deduction threshold)</t>
  </si>
  <si>
    <t>CASDQ262</t>
  </si>
  <si>
    <t>91</t>
  </si>
  <si>
    <t>10 percent common equity tier 1 deduction threshold (10 percent of item 60)</t>
  </si>
  <si>
    <t>CASDP853</t>
  </si>
  <si>
    <t>92</t>
  </si>
  <si>
    <t>Amount to be deducted from common equity tier 1 due to 10 percent deduction threshold (greater of item 90 minus item 91 or zero)</t>
  </si>
  <si>
    <t>MSAs, net of associated DTLs</t>
  </si>
  <si>
    <t>SDQ263 (Total MSAs)</t>
  </si>
  <si>
    <t>CASDQ263</t>
  </si>
  <si>
    <t>93</t>
  </si>
  <si>
    <t>Total mortgage servicing assets classified as intangible</t>
  </si>
  <si>
    <t>SDQ264 (DTLs associated with MSAs)</t>
  </si>
  <si>
    <t>CASDQ264</t>
  </si>
  <si>
    <t>94</t>
  </si>
  <si>
    <t>Associated deferred tax liabilities which would be extinguished if the intangible becomes impaired or derecognized under the relevant accounting standards</t>
  </si>
  <si>
    <t>SDQ265 (MSAs, net of DTLs)</t>
  </si>
  <si>
    <t>CASDQ265</t>
  </si>
  <si>
    <t>95</t>
  </si>
  <si>
    <t>Mortgage servicing assets net of related deferred tax liabilities (item 93 minus item 94)</t>
  </si>
  <si>
    <t>96</t>
  </si>
  <si>
    <t>CASDP854</t>
  </si>
  <si>
    <t>97</t>
  </si>
  <si>
    <t>Amount to be deducted from common equity tier 1 due to 10 percent deduction threshold (greater of item 95 minus item 96 or zero)</t>
  </si>
  <si>
    <t>DTAs arising from temporary differences that could not be realized through net operating loss carrybacks, net of related valuation allowances and net of DTLs</t>
  </si>
  <si>
    <t>SDQ296 (DTAs arising from temporary differences, net of DTLs)</t>
  </si>
  <si>
    <t>CASDQ296</t>
  </si>
  <si>
    <t>98</t>
  </si>
  <si>
    <t>99</t>
  </si>
  <si>
    <t>CASDP855</t>
  </si>
  <si>
    <t>100</t>
  </si>
  <si>
    <t>Amount to be deducted from common equity tier 1 due to 10 percent deduction threshold (greater of item 98 minus item 99 or zero)</t>
  </si>
  <si>
    <t>Aggregate of items subject to the 15% limit (significant investments, mortgage servicing assets and deferred tax assets arising from temporary differences)</t>
  </si>
  <si>
    <t>SDQ266 (SDQ266)</t>
  </si>
  <si>
    <t>CASDQ266</t>
  </si>
  <si>
    <t>101</t>
  </si>
  <si>
    <t>Sum of items 90, 95, and 98</t>
  </si>
  <si>
    <t>SDQ267 (SDQ267)</t>
  </si>
  <si>
    <t>CASDQ267</t>
  </si>
  <si>
    <t>102</t>
  </si>
  <si>
    <t>15 percent common equity tier 1 deduction threshold (15 percent of item 60)</t>
  </si>
  <si>
    <t>SDQ268 (Subtotal)</t>
  </si>
  <si>
    <t>CASDQ268</t>
  </si>
  <si>
    <t>103</t>
  </si>
  <si>
    <t>Sum of items 92, 97, and 100</t>
  </si>
  <si>
    <t>SDQ269 (SDQ269)</t>
  </si>
  <si>
    <t>CASDQ269</t>
  </si>
  <si>
    <t>104</t>
  </si>
  <si>
    <t>Item 101 minus item 103</t>
  </si>
  <si>
    <t>SDQ270 (Aggregate threshold deductions in excess of 15%)</t>
  </si>
  <si>
    <t>CASDQ270</t>
  </si>
  <si>
    <t>105</t>
  </si>
  <si>
    <t>Amount to be deducted from common equity tier 1 due to 15 percent deduction threshold, prior transition provision (greater of item 104 minus item 102 or zero)</t>
  </si>
  <si>
    <t>Total Assets for the Leverage Ratio</t>
  </si>
  <si>
    <t>SK3368 (Average total consolidated assets)</t>
  </si>
  <si>
    <t>CASK3368</t>
  </si>
  <si>
    <t>106</t>
  </si>
  <si>
    <t>Average total consolidated assets</t>
  </si>
  <si>
    <t>SDP875 (Deductions from CET1 and AT1)</t>
  </si>
  <si>
    <t>CASDP875</t>
  </si>
  <si>
    <t>107</t>
  </si>
  <si>
    <t>Deductions from common equity tier 1 capital and additional tier 1 capital</t>
  </si>
  <si>
    <t>SDB596 (Other deductions)</t>
  </si>
  <si>
    <t>CASDB596</t>
  </si>
  <si>
    <t>108</t>
  </si>
  <si>
    <t>Other deductions from (additions to) assets for leverage ratio purposes</t>
  </si>
  <si>
    <t>SDA224 (Total assets for the leverage ratio)</t>
  </si>
  <si>
    <t>CASDA224</t>
  </si>
  <si>
    <t>109</t>
  </si>
  <si>
    <t>Total assets for the leverage ratio (item 106 minus items 107 and 108)</t>
  </si>
  <si>
    <t>REGULATORY CAPITAL AND RATIOS</t>
  </si>
  <si>
    <t>111</t>
  </si>
  <si>
    <t>Common equity tier 1 (item 67)</t>
  </si>
  <si>
    <t>113</t>
  </si>
  <si>
    <t>Tier 1 capital per revised regulatory capital rule (item 74)</t>
  </si>
  <si>
    <t>115</t>
  </si>
  <si>
    <t>Total capital per revised regulatory capital rule (item 86)</t>
  </si>
  <si>
    <t>SE3792 (AA-Total capital)</t>
  </si>
  <si>
    <t>116</t>
  </si>
  <si>
    <t>(Advanced approaches that exit parallel run only): Total capital per revised regulatory capital rule (item 87)</t>
  </si>
  <si>
    <t>SDA223 (Total risk-weighted assets)</t>
  </si>
  <si>
    <t>CASDA223</t>
  </si>
  <si>
    <t>118</t>
  </si>
  <si>
    <t>Total risk-weighted assets using standardized approach</t>
  </si>
  <si>
    <t>SEA223 (AA-total RWA)</t>
  </si>
  <si>
    <t>CASEA223</t>
  </si>
  <si>
    <t>119</t>
  </si>
  <si>
    <t>(Advanced approaches  that exit parallel run only): total risk-weighted assets using advanced approaches rules</t>
  </si>
  <si>
    <t>SKA224 (Total assets for the leverage ratio (revised capital rule))</t>
  </si>
  <si>
    <t>CASKA224</t>
  </si>
  <si>
    <t>120</t>
  </si>
  <si>
    <t>Total assets for the leverage ratio per revised regulatory capital rule(item 109)</t>
  </si>
  <si>
    <t>SDP793 (Common equity tier 1 capital ratio)</t>
  </si>
  <si>
    <t>CASDP793</t>
  </si>
  <si>
    <t>122</t>
  </si>
  <si>
    <t>Common equity tier 1 ratio (%)</t>
  </si>
  <si>
    <t>SEP793 (AA-CET1 ratio)</t>
  </si>
  <si>
    <t>CASEP793</t>
  </si>
  <si>
    <t>123</t>
  </si>
  <si>
    <t xml:space="preserve">Common equity tier 1 ratio (%)(Advanced approaches that exit parallel run only) </t>
  </si>
  <si>
    <t>SD7206 (Tier 1 capital ratio)</t>
  </si>
  <si>
    <t>CASD7206</t>
  </si>
  <si>
    <t>124</t>
  </si>
  <si>
    <t>Tier 1 capital ratio (%)</t>
  </si>
  <si>
    <t>SE7206 (AA-Tier 1 capital ratio)</t>
  </si>
  <si>
    <t>CASE7206</t>
  </si>
  <si>
    <t>125</t>
  </si>
  <si>
    <t xml:space="preserve"> Tier 1 capital ratio (%)(Advanced approaches  that exit parallel run only)</t>
  </si>
  <si>
    <t>SD7205 (Total capital ratio)</t>
  </si>
  <si>
    <t>CASD7205</t>
  </si>
  <si>
    <t>126</t>
  </si>
  <si>
    <t>Total capital ratio (%) (item 114 or 115 divided by item 117 or 118)</t>
  </si>
  <si>
    <t>SE7205 (AA-Total capital ratio)</t>
  </si>
  <si>
    <t>CASE7205</t>
  </si>
  <si>
    <t>127</t>
  </si>
  <si>
    <t xml:space="preserve"> Total capital ratio (%)(Advanced approaches that exit parallel run only)</t>
  </si>
  <si>
    <t>SD7204 (Tier 1 leverage ratio)</t>
  </si>
  <si>
    <t>CASD7204</t>
  </si>
  <si>
    <t>128</t>
  </si>
  <si>
    <t xml:space="preserve">Tier 1 leverage ratio (%) </t>
  </si>
  <si>
    <t>CET1</t>
  </si>
  <si>
    <t>Tier 1 (Risk Based) Capital</t>
  </si>
  <si>
    <t>Total Capital</t>
  </si>
  <si>
    <t>Capital Component</t>
  </si>
  <si>
    <t>2016-2015</t>
  </si>
  <si>
    <t>Adequately Capitalized</t>
  </si>
  <si>
    <t>Market Funding</t>
  </si>
  <si>
    <t>Op Volatility</t>
  </si>
  <si>
    <t>Post-stress minimum</t>
  </si>
  <si>
    <t>Stress absorption</t>
  </si>
  <si>
    <t>Business-as-usual minimum</t>
  </si>
  <si>
    <t>Strategic capital</t>
  </si>
  <si>
    <t>Management adjustment</t>
  </si>
  <si>
    <t>Planned capital hold</t>
  </si>
  <si>
    <t>BHC Stress Scenario Red Limit</t>
  </si>
  <si>
    <t>*2016 data source: SBNA Capital Policy, Working Draft, 2016-02-22</t>
  </si>
</sst>
</file>

<file path=xl/styles.xml><?xml version="1.0" encoding="utf-8"?>
<styleSheet xmlns="http://schemas.openxmlformats.org/spreadsheetml/2006/main" xmlns:mc="http://schemas.openxmlformats.org/markup-compatibility/2006" xmlns:x14ac="http://schemas.microsoft.com/office/spreadsheetml/2009/9/ac" mc:Ignorable="x14ac">
  <numFmts count="105">
    <numFmt numFmtId="5" formatCode="&quot;$&quot;#,##0_);\(&quot;$&quot;#,##0\)"/>
    <numFmt numFmtId="6" formatCode="&quot;$&quot;#,##0_);[Red]\(&quot;$&quot;#,##0\)"/>
    <numFmt numFmtId="8" formatCode="&quot;$&quot;#,##0.00_);[Red]\(&quot;$&quot;#,##0.00\)"/>
    <numFmt numFmtId="41" formatCode="_(* #,##0_);_(* \(#,##0\);_(* &quot;-&quot;_);_(@_)"/>
    <numFmt numFmtId="44" formatCode="_(&quot;$&quot;* #,##0.00_);_(&quot;$&quot;* \(#,##0.00\);_(&quot;$&quot;* &quot;-&quot;??_);_(@_)"/>
    <numFmt numFmtId="43" formatCode="_(* #,##0.00_);_(* \(#,##0.00\);_(* &quot;-&quot;??_);_(@_)"/>
    <numFmt numFmtId="164" formatCode="0.0%"/>
    <numFmt numFmtId="165" formatCode="&quot;$&quot;#,##0.000_);[Red]\(&quot;$&quot;#,##0.000\)"/>
    <numFmt numFmtId="166" formatCode="_(* #,##0_);_(* \(#,##0\);_(* &quot;-&quot;??_);_(@_)"/>
    <numFmt numFmtId="167" formatCode="&quot;$&quot;#,##0"/>
    <numFmt numFmtId="168" formatCode="_(* #,##0.0000_);_(* \(#,##0.0000\);_(* &quot;-&quot;??_);_(@_)"/>
    <numFmt numFmtId="169" formatCode="0_);\(0\)"/>
    <numFmt numFmtId="170" formatCode="0_);[Red]\(0\)"/>
    <numFmt numFmtId="171" formatCode="mm/dd/yyyy\ hh:mm:ss"/>
    <numFmt numFmtId="172" formatCode="[$-409]mmm\-yy;@"/>
    <numFmt numFmtId="173" formatCode="#,##0.0_);[Red]\(#,##0.0\)"/>
    <numFmt numFmtId="174" formatCode="_([$€]* #,##0.00_);_([$€]* \(#,##0.00\);_([$€]* &quot;-&quot;??_);_(@_)"/>
    <numFmt numFmtId="175" formatCode="_-* #,##0_-;\-* #,##0_-;_-* &quot;-&quot;_-;_-@_-"/>
    <numFmt numFmtId="176" formatCode="_-* #,##0.00_-;\-* #,##0.00_-;_-* &quot;-&quot;??_-;_-@_-"/>
    <numFmt numFmtId="177" formatCode="0.0_)\%;\(0.0\)\%;0.0_)\%;@_)_%"/>
    <numFmt numFmtId="178" formatCode="#,##0.0_)_%;\(#,##0.0\)_%;0.0_)_%;@_)_%"/>
    <numFmt numFmtId="179" formatCode="#,##0.0_);\(#,##0.0\);#,##0.0_);@_)"/>
    <numFmt numFmtId="180" formatCode="#,##0.0_);\(#,##0.0\)"/>
    <numFmt numFmtId="181" formatCode="&quot;$&quot;_(#,##0.00_);&quot;$&quot;\(#,##0.00\);&quot;$&quot;_(0.00_);@_)"/>
    <numFmt numFmtId="182" formatCode="&quot;$&quot;_(#,##0.00_);&quot;$&quot;\(#,##0.00\)"/>
    <numFmt numFmtId="183" formatCode="#,##0.00_);\(#,##0.00\);0.00_);@_)"/>
    <numFmt numFmtId="184" formatCode="\€_(#,##0.00_);\€\(#,##0.00\);\€_(0.00_);@_)"/>
    <numFmt numFmtId="185" formatCode="#,##0_)\x;\(#,##0\)\x;0_)\x;@_)_x"/>
    <numFmt numFmtId="186" formatCode="#,##0.0_)\x;\(#,##0.0\)\x"/>
    <numFmt numFmtId="187" formatCode="#,##0_)_x;\(#,##0\)_x;0_)_x;@_)_x"/>
    <numFmt numFmtId="188" formatCode="#,##0.0_)_x;\(#,##0.0\)_x"/>
    <numFmt numFmtId="189" formatCode="0.0_)\%;\(0.0\)\%"/>
    <numFmt numFmtId="190" formatCode="#,##0.0_)_%;\(#,##0.0\)_%"/>
    <numFmt numFmtId="191" formatCode="_(* #,##0_);[Red]_(* \(#,##0\);_(* &quot;-&quot;_);_(@_)"/>
    <numFmt numFmtId="192" formatCode="General_)"/>
    <numFmt numFmtId="193" formatCode="#\ ###\ ###\ ##0\ "/>
    <numFmt numFmtId="194" formatCode="_(* #,##0.0_);_(* \(#,##0.00\);_(* &quot;-&quot;??_);_(@_)"/>
    <numFmt numFmtId="195" formatCode="0.000"/>
    <numFmt numFmtId="196" formatCode="&quot;fl&quot;#,##0_);\(&quot;fl&quot;#,##0\)"/>
    <numFmt numFmtId="197" formatCode="&quot;fl&quot;#,##0_);[Red]\(&quot;fl&quot;#,##0\)"/>
    <numFmt numFmtId="198" formatCode="&quot;fl&quot;#,##0.00_);\(&quot;fl&quot;#,##0.00\)"/>
    <numFmt numFmtId="199" formatCode="mmmm\ dd\,\ yyyy"/>
    <numFmt numFmtId="200" formatCode="0.000_)"/>
    <numFmt numFmtId="201" formatCode="#,##0_%_);\(#,##0\)_%;#,##0_%_);@_%_)"/>
    <numFmt numFmtId="202" formatCode="_._.* #,##0.0_)_%;_._.* \(#,##0.0\)_%"/>
    <numFmt numFmtId="203" formatCode="_._.* #,##0.00_)_%;_._.* \(#,##0.00\)_%"/>
    <numFmt numFmtId="204" formatCode="_-* #,##0.00\ _p_t_a_-;\-* #,##0.00\ _p_t_a_-;_-* &quot;-&quot;??\ _p_t_a_-;_-@_-"/>
    <numFmt numFmtId="205" formatCode="_-* #,##0.00\ _€_-;\-* #,##0.00\ _€_-;_-* &quot;-&quot;??\ _€_-;_-@_-"/>
    <numFmt numFmtId="206" formatCode="_-&quot;€&quot;* #,##0.00_-;\-&quot;€&quot;* #,##0.00_-;_-&quot;€&quot;* &quot;-&quot;??_-;_-@_-"/>
    <numFmt numFmtId="207" formatCode="#,##0.00_%_);\(#,##0.00\)_%;#,##0.00_%_);@_%_)"/>
    <numFmt numFmtId="208" formatCode="#,##0.00;\(#,##0.00\)"/>
    <numFmt numFmtId="209" formatCode="&quot;$&quot;#,##0_%_);\(&quot;$&quot;#,##0\)_%;&quot;$&quot;#,##0_%_);@_%_)"/>
    <numFmt numFmtId="210" formatCode="&quot;$&quot;#,##0.00_%_);\(&quot;$&quot;#,##0.00\)_%;&quot;$&quot;#,##0.00_%_);@_%_)"/>
    <numFmt numFmtId="211" formatCode="\$#"/>
    <numFmt numFmtId="212" formatCode="m/d/yy_%_)"/>
    <numFmt numFmtId="213" formatCode="#,##0;[Red]\-#,##0"/>
    <numFmt numFmtId="214" formatCode="0_%_);\(0\)_%;0_%_);@_%_)"/>
    <numFmt numFmtId="215" formatCode="_-* #,##0.00\ &quot;€&quot;_-;\-* #,##0.00\ &quot;€&quot;_-;_-* &quot;-&quot;??\ &quot;€&quot;_-;_-@_-"/>
    <numFmt numFmtId="216" formatCode="_([$€-2]* #,##0.00_);_([$€-2]* \(#,##0.00\);_([$€-2]* &quot;-&quot;??_)"/>
    <numFmt numFmtId="217" formatCode="_-* #,##0.00\ [$€]_-;\-* #,##0.00\ [$€]_-;_-* &quot;-&quot;??\ [$€]_-;_-@_-"/>
    <numFmt numFmtId="218" formatCode="_-[$€-2]\ * #,##0.00_-;\-[$€-2]\ * #,##0.00_-;_-[$€-2]\ * &quot;-&quot;??_-"/>
    <numFmt numFmtId="219" formatCode="#.00"/>
    <numFmt numFmtId="220" formatCode="#,##0.000_);[Red]\(#,##0.000\)"/>
    <numFmt numFmtId="221" formatCode="#,#00"/>
    <numFmt numFmtId="222" formatCode="0.0\%_);\(0.0\%\);0.0\%_);@_%_)"/>
    <numFmt numFmtId="223" formatCode="0.000%"/>
    <numFmt numFmtId="224" formatCode=";;;"/>
    <numFmt numFmtId="225" formatCode="yyyy\-mm\-dd;@"/>
    <numFmt numFmtId="226" formatCode="_(* #,##0_);[Red]_(* \(#,##0\);_(* &quot;0&quot;_);_(@_)"/>
    <numFmt numFmtId="227" formatCode="_ * #,##0_ ;_ * \-#,##0_ ;_ * &quot;-&quot;_ ;_ @_ "/>
    <numFmt numFmtId="228" formatCode="_ * #,##0.00_ ;_ * \-#,##0.00_ ;_ * &quot;-&quot;??_ ;_ @_ "/>
    <numFmt numFmtId="229" formatCode="&quot;Cr$&quot;#,##0_);[Red]\(&quot;Cr$&quot;#,##0\)"/>
    <numFmt numFmtId="230" formatCode="_(&quot;R$&quot;* #,##0.00_);_(&quot;R$&quot;* \(#,##0.00\);_(&quot;R$&quot;* &quot;-&quot;??_);_(@_)"/>
    <numFmt numFmtId="231" formatCode="_-* #,##0\ &quot;F&quot;_-;\-* #,##0\ &quot;F&quot;_-;_-* &quot;-&quot;\ &quot;F&quot;_-;_-@_-"/>
    <numFmt numFmtId="232" formatCode="0.0\x_)_);&quot;NM&quot;_x_)_);0.0\x_)_);@_%_)"/>
    <numFmt numFmtId="233" formatCode="0.00_)"/>
    <numFmt numFmtId="234" formatCode="#,##0;[Red]\(#,##0\)"/>
    <numFmt numFmtId="235" formatCode="#,##0\ \ \ ;[Red]\(#,##0\)\ \ ;\—\ \ \ \ "/>
    <numFmt numFmtId="236" formatCode="#,##0.00;\-#,##0.00"/>
    <numFmt numFmtId="237" formatCode="#,##0.0000;\-#,##0.0000"/>
    <numFmt numFmtId="238" formatCode="#,##0.00000;\-#,##0.00000"/>
    <numFmt numFmtId="239" formatCode="#,##0.000000;\-#,##0.000000"/>
    <numFmt numFmtId="240" formatCode="#,##0&quot; $&quot;;\-#,##0&quot; $&quot;"/>
    <numFmt numFmtId="241" formatCode="#,##0;\(#,##0\)"/>
    <numFmt numFmtId="242" formatCode="\$#,##0_);[Red]\(\$#,##0\)"/>
    <numFmt numFmtId="243" formatCode="_-&quot;\&quot;* #,##0.00_-;\-&quot;\&quot;* #,##0.00_-;_-&quot;\&quot;* &quot;-&quot;??_-;_-@_-"/>
    <numFmt numFmtId="244" formatCode="_._._(* 0_)%;_._.* \(0\)%"/>
    <numFmt numFmtId="245" formatCode="0%_);\(0%\)"/>
    <numFmt numFmtId="246" formatCode="\60\4\7\:"/>
    <numFmt numFmtId="247" formatCode="_._._(* 0.0_)%;_._.* \(0.0\)%"/>
    <numFmt numFmtId="248" formatCode="_._._(* 0.00_)%;_._.* \(0.00\)%"/>
    <numFmt numFmtId="249" formatCode="0%_);[Red]\(0%\)"/>
    <numFmt numFmtId="250" formatCode="0.00%_);[Red]\(0.00%\)"/>
    <numFmt numFmtId="251" formatCode="0.0%\ ;[Red]\(0.0%\)\ ;&quot;-  &quot;"/>
    <numFmt numFmtId="252" formatCode="%#,#00"/>
    <numFmt numFmtId="253" formatCode="#.##000"/>
    <numFmt numFmtId="254" formatCode="mm/dd/yy"/>
    <numFmt numFmtId="255" formatCode="&quot;Cr$&quot;\ #,##0;[Red]\-&quot;Cr$&quot;\ #,##0"/>
    <numFmt numFmtId="256" formatCode="0.0000"/>
    <numFmt numFmtId="257" formatCode="&quot;fl&quot;#,##0.00_);[Red]\(&quot;fl&quot;#,##0.00\)"/>
    <numFmt numFmtId="258" formatCode="_(&quot;fl&quot;* #,##0_);_(&quot;fl&quot;* \(#,##0\);_(&quot;fl&quot;* &quot;-&quot;_);_(@_)"/>
    <numFmt numFmtId="259" formatCode="_-&quot;£&quot;* #,##0_-;\-&quot;£&quot;* #,##0_-;_-&quot;£&quot;* &quot;-&quot;_-;_-@_-"/>
    <numFmt numFmtId="260" formatCode="_-&quot;£&quot;* #,##0.00_-;\-&quot;£&quot;* #,##0.00_-;_-&quot;£&quot;* &quot;-&quot;??_-;_-@_-"/>
    <numFmt numFmtId="261" formatCode="_(&quot;$&quot;* #,##0_);_(&quot;$&quot;* \(#,##0\);_(&quot;$&quot;* &quot;-&quot;??_);_(@_)"/>
    <numFmt numFmtId="262" formatCode="[$-C0A]d\-mmm\-yy;@"/>
  </numFmts>
  <fonts count="241">
    <font>
      <sz val="11"/>
      <color theme="1"/>
      <name val="Calibri"/>
      <family val="2"/>
      <scheme val="minor"/>
    </font>
    <font>
      <sz val="11"/>
      <color theme="1"/>
      <name val="Calibri"/>
      <family val="2"/>
      <scheme val="minor"/>
    </font>
    <font>
      <b/>
      <sz val="11"/>
      <color rgb="FFFFFFFF"/>
      <name val="Calibri"/>
      <family val="2"/>
      <scheme val="minor"/>
    </font>
    <font>
      <sz val="9"/>
      <name val="Calibri"/>
      <family val="2"/>
      <scheme val="minor"/>
    </font>
    <font>
      <u/>
      <sz val="11"/>
      <color theme="10"/>
      <name val="Calibri"/>
      <family val="2"/>
    </font>
    <font>
      <sz val="10"/>
      <name val="Arial"/>
      <family val="2"/>
    </font>
    <font>
      <sz val="10"/>
      <name val="Arial"/>
      <family val="2"/>
    </font>
    <font>
      <sz val="10"/>
      <color theme="1"/>
      <name val="Calibri"/>
      <family val="2"/>
      <scheme val="minor"/>
    </font>
    <font>
      <sz val="10"/>
      <color rgb="FF000000"/>
      <name val="Calibri"/>
      <family val="2"/>
      <scheme val="minor"/>
    </font>
    <font>
      <sz val="10"/>
      <name val="Arial"/>
      <family val="2"/>
    </font>
    <font>
      <b/>
      <sz val="10"/>
      <color theme="0"/>
      <name val="Calibri"/>
      <family val="2"/>
      <scheme val="minor"/>
    </font>
    <font>
      <sz val="10"/>
      <name val="Calibri"/>
      <family val="2"/>
      <scheme val="minor"/>
    </font>
    <font>
      <sz val="10"/>
      <color theme="0"/>
      <name val="Calibri"/>
      <family val="2"/>
      <scheme val="minor"/>
    </font>
    <font>
      <b/>
      <sz val="11"/>
      <color theme="0"/>
      <name val="Calibri"/>
      <family val="2"/>
      <scheme val="minor"/>
    </font>
    <font>
      <sz val="9"/>
      <color theme="0"/>
      <name val="Calibri"/>
      <family val="2"/>
      <scheme val="minor"/>
    </font>
    <font>
      <b/>
      <sz val="11"/>
      <name val="Calibri"/>
      <family val="2"/>
      <scheme val="minor"/>
    </font>
    <font>
      <b/>
      <sz val="10"/>
      <color theme="1"/>
      <name val="Calibri"/>
      <family val="2"/>
      <scheme val="minor"/>
    </font>
    <font>
      <b/>
      <sz val="10"/>
      <name val="Calibri"/>
      <family val="2"/>
      <scheme val="minor"/>
    </font>
    <font>
      <sz val="10"/>
      <color rgb="FFFFFFFF"/>
      <name val="Calibri"/>
      <family val="2"/>
      <scheme val="minor"/>
    </font>
    <font>
      <sz val="10"/>
      <color theme="0" tint="-4.9989318521683403E-2"/>
      <name val="Calibri"/>
      <family val="2"/>
      <scheme val="minor"/>
    </font>
    <font>
      <sz val="10"/>
      <color rgb="FFF2F2F2"/>
      <name val="Calibri"/>
      <family val="2"/>
    </font>
    <font>
      <sz val="10"/>
      <color rgb="FF000000"/>
      <name val="Calibri"/>
      <family val="2"/>
    </font>
    <font>
      <sz val="10"/>
      <color theme="0"/>
      <name val="Calibri"/>
      <family val="2"/>
    </font>
    <font>
      <sz val="10"/>
      <color rgb="FFFFFFFF"/>
      <name val="Calibri"/>
      <family val="2"/>
    </font>
    <font>
      <sz val="8"/>
      <name val="Arial"/>
      <family val="2"/>
    </font>
    <font>
      <sz val="8"/>
      <name val="Arial"/>
      <family val="2"/>
    </font>
    <font>
      <sz val="9"/>
      <name val="Calibri"/>
      <family val="2"/>
    </font>
    <font>
      <sz val="10"/>
      <color rgb="FFFF0000"/>
      <name val="Calibri"/>
      <family val="2"/>
      <scheme val="minor"/>
    </font>
    <font>
      <b/>
      <sz val="9"/>
      <color theme="0"/>
      <name val="Calibri"/>
      <family val="2"/>
      <scheme val="minor"/>
    </font>
    <font>
      <b/>
      <sz val="9"/>
      <color theme="0" tint="-4.9989318521683403E-2"/>
      <name val="Calibri"/>
      <family val="2"/>
      <scheme val="minor"/>
    </font>
    <font>
      <b/>
      <sz val="9"/>
      <name val="Calibri"/>
      <family val="2"/>
      <scheme val="minor"/>
    </font>
    <font>
      <b/>
      <sz val="9"/>
      <color theme="1"/>
      <name val="Calibri"/>
      <family val="2"/>
      <scheme val="minor"/>
    </font>
    <font>
      <b/>
      <sz val="9"/>
      <color rgb="FF000000"/>
      <name val="Calibri"/>
      <family val="2"/>
      <scheme val="minor"/>
    </font>
    <font>
      <sz val="9"/>
      <color theme="1"/>
      <name val="Calibri"/>
      <family val="2"/>
      <scheme val="minor"/>
    </font>
    <font>
      <b/>
      <sz val="8"/>
      <color rgb="FFFF0000"/>
      <name val="Arial"/>
      <family val="2"/>
    </font>
    <font>
      <sz val="8"/>
      <color theme="1"/>
      <name val="Calibri"/>
      <family val="2"/>
      <scheme val="minor"/>
    </font>
    <font>
      <b/>
      <sz val="8"/>
      <color rgb="FF000000"/>
      <name val="Arial"/>
      <family val="2"/>
    </font>
    <font>
      <b/>
      <sz val="8"/>
      <color rgb="FFF2F2F2"/>
      <name val="Arial"/>
      <family val="2"/>
    </font>
    <font>
      <sz val="8"/>
      <color rgb="FF000000"/>
      <name val="Arial"/>
      <family val="2"/>
    </font>
    <font>
      <vertAlign val="superscript"/>
      <sz val="8"/>
      <color rgb="FF000000"/>
      <name val="Arial"/>
      <family val="2"/>
    </font>
    <font>
      <sz val="11"/>
      <color indexed="8"/>
      <name val="Calibri"/>
      <family val="2"/>
    </font>
    <font>
      <sz val="10"/>
      <color indexed="8"/>
      <name val="Arial"/>
      <family val="2"/>
    </font>
    <font>
      <b/>
      <sz val="11"/>
      <color theme="1"/>
      <name val="Calibri"/>
      <family val="2"/>
      <scheme val="minor"/>
    </font>
    <font>
      <b/>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1"/>
      <color rgb="FFFF0000"/>
      <name val="Calibri"/>
      <family val="2"/>
      <scheme val="minor"/>
    </font>
    <font>
      <b/>
      <sz val="11"/>
      <color rgb="FF000000"/>
      <name val="Calibri"/>
      <family val="2"/>
      <scheme val="minor"/>
    </font>
    <font>
      <b/>
      <sz val="11"/>
      <color rgb="FFF2F2F2"/>
      <name val="Calibri"/>
      <family val="2"/>
      <scheme val="minor"/>
    </font>
    <font>
      <sz val="11"/>
      <color rgb="FF000000"/>
      <name val="Calibri"/>
      <family val="2"/>
      <scheme val="minor"/>
    </font>
    <font>
      <sz val="18"/>
      <color theme="0"/>
      <name val="Calibri"/>
      <family val="2"/>
      <scheme val="minor"/>
    </font>
    <font>
      <sz val="10"/>
      <name val="Geneva"/>
    </font>
    <font>
      <u/>
      <sz val="8.4"/>
      <color indexed="12"/>
      <name val="Arial"/>
      <family val="2"/>
    </font>
    <font>
      <sz val="10"/>
      <name val="Courier"/>
      <family val="3"/>
    </font>
    <font>
      <b/>
      <sz val="22"/>
      <color indexed="18"/>
      <name val="Arial"/>
      <family val="2"/>
    </font>
    <font>
      <sz val="10"/>
      <name val="Helv"/>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sz val="10"/>
      <color indexed="8"/>
      <name val="Times New Roman"/>
      <family val="2"/>
    </font>
    <font>
      <b/>
      <sz val="12"/>
      <name val="Helv"/>
    </font>
    <font>
      <b/>
      <i/>
      <sz val="10"/>
      <name val="Helv"/>
    </font>
    <font>
      <b/>
      <sz val="8"/>
      <name val="Helv"/>
    </font>
    <font>
      <sz val="12"/>
      <name val="Helv"/>
    </font>
    <font>
      <sz val="9"/>
      <name val="Arial"/>
      <family val="2"/>
    </font>
    <font>
      <sz val="8"/>
      <name val="Times New Roman"/>
      <family val="1"/>
    </font>
    <font>
      <sz val="10"/>
      <name val="Times New Roman"/>
      <family val="1"/>
    </font>
    <font>
      <sz val="8"/>
      <name val="SwitzerlandLight"/>
    </font>
    <font>
      <sz val="7"/>
      <name val="SwitzerlandLight"/>
    </font>
    <font>
      <sz val="7"/>
      <name val="Times New Roman"/>
      <family val="1"/>
    </font>
    <font>
      <b/>
      <sz val="10"/>
      <name val="MS Sans Serif"/>
      <family val="2"/>
    </font>
    <font>
      <sz val="10"/>
      <color indexed="8"/>
      <name val="Times New Roman"/>
      <family val="1"/>
    </font>
    <font>
      <sz val="9"/>
      <name val="Times New Roman"/>
      <family val="1"/>
    </font>
    <font>
      <b/>
      <sz val="11"/>
      <color rgb="FFFA7D00"/>
      <name val="Arial"/>
      <family val="2"/>
    </font>
    <font>
      <b/>
      <sz val="8"/>
      <name val="Arial"/>
      <family val="2"/>
    </font>
    <font>
      <u/>
      <sz val="10"/>
      <name val="Times New Roman"/>
      <family val="1"/>
    </font>
    <font>
      <sz val="11"/>
      <name val="Tms Rmn"/>
      <family val="1"/>
    </font>
    <font>
      <sz val="8"/>
      <name val="Palatino"/>
      <family val="1"/>
    </font>
    <font>
      <u val="singleAccounting"/>
      <sz val="11"/>
      <name val="Times New Roman"/>
      <family val="1"/>
    </font>
    <font>
      <sz val="10"/>
      <name val="Tahoma"/>
      <family val="2"/>
    </font>
    <font>
      <b/>
      <sz val="10"/>
      <name val="Arial Unicode MS"/>
      <family val="2"/>
    </font>
    <font>
      <sz val="10"/>
      <color theme="1"/>
      <name val="Arial"/>
      <family val="2"/>
    </font>
    <font>
      <i/>
      <sz val="10"/>
      <name val="System"/>
      <family val="2"/>
    </font>
    <font>
      <sz val="12"/>
      <name val="Arial"/>
      <family val="2"/>
    </font>
    <font>
      <sz val="10"/>
      <color theme="1"/>
      <name val="Times New Roman"/>
      <family val="2"/>
    </font>
    <font>
      <sz val="10"/>
      <name val="MS Sans Serif"/>
      <family val="2"/>
    </font>
    <font>
      <sz val="12"/>
      <name val="Times New Roman"/>
      <family val="1"/>
    </font>
    <font>
      <sz val="10"/>
      <color indexed="8"/>
      <name val="Arial Narrow"/>
      <family val="2"/>
    </font>
    <font>
      <sz val="9"/>
      <name val="Comic Sans MS"/>
      <family val="4"/>
    </font>
    <font>
      <sz val="10"/>
      <color theme="1"/>
      <name val="Calibri"/>
      <family val="2"/>
    </font>
    <font>
      <sz val="11"/>
      <color indexed="8"/>
      <name val="Times New Roman"/>
      <family val="2"/>
    </font>
    <font>
      <sz val="12"/>
      <color indexed="8"/>
      <name val="Courier"/>
      <family val="3"/>
    </font>
    <font>
      <sz val="10"/>
      <name val="BERNHARD"/>
    </font>
    <font>
      <b/>
      <sz val="13"/>
      <name val="Arial"/>
      <family val="2"/>
    </font>
    <font>
      <sz val="10"/>
      <name val="MS Serif"/>
      <family val="1"/>
    </font>
    <font>
      <sz val="10"/>
      <name val="Albertus Medium"/>
      <family val="2"/>
    </font>
    <font>
      <sz val="10"/>
      <color theme="1"/>
      <name val="Arial Narrow"/>
      <family val="2"/>
    </font>
    <font>
      <sz val="10"/>
      <name val="Arial Unicode MS"/>
      <family val="2"/>
    </font>
    <font>
      <sz val="1"/>
      <color indexed="8"/>
      <name val="Courier"/>
      <family val="3"/>
    </font>
    <font>
      <i/>
      <sz val="12"/>
      <name val="Times New Roman"/>
      <family val="1"/>
    </font>
    <font>
      <b/>
      <sz val="1"/>
      <color indexed="8"/>
      <name val="Courier"/>
      <family val="3"/>
    </font>
    <font>
      <sz val="10"/>
      <color indexed="16"/>
      <name val="MS Serif"/>
      <family val="1"/>
    </font>
    <font>
      <i/>
      <sz val="11"/>
      <color rgb="FF7F7F7F"/>
      <name val="Arial"/>
      <family val="2"/>
    </font>
    <font>
      <sz val="10"/>
      <name val="Times"/>
      <family val="1"/>
    </font>
    <font>
      <sz val="18"/>
      <name val="Arial"/>
      <family val="2"/>
    </font>
    <font>
      <i/>
      <sz val="12"/>
      <name val="Arial"/>
      <family val="2"/>
    </font>
    <font>
      <sz val="18"/>
      <name val="Times New Roman"/>
      <family val="1"/>
    </font>
    <font>
      <u/>
      <sz val="11"/>
      <color rgb="FF004488"/>
      <name val="Calibri"/>
      <family val="2"/>
      <scheme val="minor"/>
    </font>
    <font>
      <u/>
      <sz val="10"/>
      <color indexed="14"/>
      <name val="MS Sans Serif"/>
      <family val="2"/>
    </font>
    <font>
      <sz val="7"/>
      <name val="Palatino"/>
      <family val="1"/>
    </font>
    <font>
      <sz val="6"/>
      <color indexed="16"/>
      <name val="Palatino"/>
      <family val="1"/>
    </font>
    <font>
      <b/>
      <sz val="12"/>
      <name val="Arial"/>
      <family val="2"/>
    </font>
    <font>
      <b/>
      <sz val="10"/>
      <name val="Arial"/>
      <family val="2"/>
    </font>
    <font>
      <b/>
      <sz val="15"/>
      <color indexed="62"/>
      <name val="Calibri"/>
      <family val="2"/>
    </font>
    <font>
      <b/>
      <sz val="20"/>
      <name val="Arial"/>
      <family val="2"/>
    </font>
    <font>
      <b/>
      <sz val="13"/>
      <color indexed="62"/>
      <name val="Calibri"/>
      <family val="2"/>
    </font>
    <font>
      <sz val="18"/>
      <name val="Helvetica-Black"/>
    </font>
    <font>
      <b/>
      <sz val="11"/>
      <color indexed="62"/>
      <name val="Calibri"/>
      <family val="2"/>
    </font>
    <font>
      <i/>
      <sz val="14"/>
      <name val="Palatino"/>
      <family val="1"/>
    </font>
    <font>
      <b/>
      <sz val="8"/>
      <name val="MS Sans Serif"/>
      <family val="2"/>
    </font>
    <font>
      <u/>
      <sz val="9"/>
      <color indexed="12"/>
      <name val="Arial"/>
      <family val="2"/>
    </font>
    <font>
      <u/>
      <sz val="10"/>
      <color indexed="12"/>
      <name val="Arial"/>
      <family val="2"/>
    </font>
    <font>
      <u/>
      <sz val="7.5"/>
      <color indexed="36"/>
      <name val="Arial"/>
      <family val="2"/>
    </font>
    <font>
      <b/>
      <sz val="9"/>
      <name val="Arial"/>
      <family val="2"/>
    </font>
    <font>
      <u/>
      <sz val="12"/>
      <color indexed="12"/>
      <name val="Times New Roman"/>
      <family val="1"/>
    </font>
    <font>
      <u/>
      <sz val="7.65"/>
      <color indexed="12"/>
      <name val="Arial"/>
      <family val="2"/>
    </font>
    <font>
      <u/>
      <sz val="11"/>
      <color theme="10"/>
      <name val="Calibri"/>
      <family val="2"/>
      <scheme val="minor"/>
    </font>
    <font>
      <u/>
      <sz val="5"/>
      <color theme="10"/>
      <name val="Arial"/>
      <family val="2"/>
    </font>
    <font>
      <u/>
      <sz val="5"/>
      <color indexed="12"/>
      <name val="Arial"/>
      <family val="2"/>
    </font>
    <font>
      <u/>
      <sz val="10"/>
      <color indexed="12"/>
      <name val="MS Sans Serif"/>
      <family val="2"/>
    </font>
    <font>
      <u/>
      <sz val="10"/>
      <color theme="10"/>
      <name val="Arial"/>
      <family val="2"/>
    </font>
    <font>
      <b/>
      <sz val="14"/>
      <name val="Helv"/>
    </font>
    <font>
      <u/>
      <sz val="6.5"/>
      <color indexed="12"/>
      <name val="Arial"/>
      <family val="2"/>
    </font>
    <font>
      <b/>
      <sz val="9"/>
      <color theme="9" tint="-0.24994659260841701"/>
      <name val="Helvetica"/>
    </font>
    <font>
      <b/>
      <sz val="9"/>
      <color rgb="FF0000FF"/>
      <name val="Helvetica"/>
    </font>
    <font>
      <b/>
      <sz val="11"/>
      <name val="Helv"/>
    </font>
    <font>
      <sz val="11"/>
      <color indexed="60"/>
      <name val="Calibri"/>
      <family val="2"/>
    </font>
    <font>
      <sz val="11"/>
      <color indexed="19"/>
      <name val="Calibri"/>
      <family val="2"/>
    </font>
    <font>
      <sz val="7"/>
      <name val="Small Fonts"/>
      <family val="2"/>
    </font>
    <font>
      <b/>
      <i/>
      <sz val="16"/>
      <name val="Helv"/>
    </font>
    <font>
      <b/>
      <i/>
      <sz val="16"/>
      <name val="Helv"/>
      <family val="2"/>
    </font>
    <font>
      <sz val="8"/>
      <name val="MS Sans Serif"/>
      <family val="2"/>
    </font>
    <font>
      <sz val="10"/>
      <color indexed="8"/>
      <name val="Tahoma"/>
      <family val="2"/>
    </font>
    <font>
      <sz val="8"/>
      <name val="Verdana"/>
      <family val="2"/>
    </font>
    <font>
      <sz val="8"/>
      <color indexed="13"/>
      <name val="MS Sans Serif"/>
      <family val="2"/>
    </font>
    <font>
      <sz val="12"/>
      <name val="SWISS"/>
    </font>
    <font>
      <sz val="12"/>
      <color theme="1"/>
      <name val="Cambria"/>
      <family val="2"/>
    </font>
    <font>
      <sz val="9"/>
      <name val="Microsoft Sans Serif"/>
      <family val="2"/>
      <charset val="204"/>
    </font>
    <font>
      <sz val="11"/>
      <color theme="1"/>
      <name val="Calibri"/>
      <family val="2"/>
    </font>
    <font>
      <sz val="10"/>
      <color rgb="FF000000"/>
      <name val="Times New Roman"/>
      <family val="1"/>
    </font>
    <font>
      <sz val="11"/>
      <name val="Tahoma"/>
      <family val="2"/>
    </font>
    <font>
      <sz val="11"/>
      <color theme="1"/>
      <name val="Times New Roman"/>
      <family val="2"/>
    </font>
    <font>
      <sz val="11"/>
      <name val="Times New Roman"/>
      <family val="1"/>
    </font>
    <font>
      <b/>
      <sz val="11"/>
      <color rgb="FF3F3F3F"/>
      <name val="Arial"/>
      <family val="2"/>
    </font>
    <font>
      <sz val="11"/>
      <color indexed="8"/>
      <name val="Times New Roman"/>
      <family val="1"/>
    </font>
    <font>
      <b/>
      <i/>
      <sz val="11"/>
      <color indexed="8"/>
      <name val="Times New Roman"/>
      <family val="1"/>
    </font>
    <font>
      <b/>
      <sz val="10"/>
      <color indexed="54"/>
      <name val="Century Gothic"/>
      <family val="2"/>
    </font>
    <font>
      <b/>
      <sz val="11"/>
      <color indexed="16"/>
      <name val="Times New Roman"/>
      <family val="1"/>
    </font>
    <font>
      <b/>
      <sz val="22"/>
      <color indexed="8"/>
      <name val="Times New Roman"/>
      <family val="1"/>
    </font>
    <font>
      <sz val="10"/>
      <color indexed="16"/>
      <name val="Helvetica-Black"/>
    </font>
    <font>
      <b/>
      <sz val="11"/>
      <name val="Arial"/>
      <family val="2"/>
    </font>
    <font>
      <sz val="10"/>
      <color indexed="8"/>
      <name val="Calibri"/>
      <family val="2"/>
    </font>
    <font>
      <sz val="10"/>
      <name val="Tms Rmn"/>
    </font>
    <font>
      <sz val="8"/>
      <name val="Wingdings"/>
      <charset val="2"/>
    </font>
    <font>
      <sz val="8"/>
      <name val="Helv"/>
    </font>
    <font>
      <i/>
      <sz val="12"/>
      <name val="Helv"/>
    </font>
    <font>
      <sz val="11"/>
      <color theme="1"/>
      <name val="Calibri"/>
      <family val="2"/>
      <charset val="238"/>
      <scheme val="minor"/>
    </font>
    <font>
      <b/>
      <sz val="10"/>
      <color indexed="8"/>
      <name val="Arial"/>
      <family val="2"/>
    </font>
    <font>
      <b/>
      <sz val="9"/>
      <color indexed="8"/>
      <name val="Arial"/>
      <family val="2"/>
    </font>
    <font>
      <b/>
      <sz val="8"/>
      <color indexed="8"/>
      <name val="Helv"/>
    </font>
    <font>
      <b/>
      <sz val="9"/>
      <name val="Palatino"/>
      <family val="1"/>
    </font>
    <font>
      <sz val="9"/>
      <color indexed="21"/>
      <name val="Helvetica-Black"/>
    </font>
    <font>
      <sz val="9"/>
      <name val="Helvetica-Black"/>
    </font>
    <font>
      <b/>
      <sz val="10"/>
      <color indexed="10"/>
      <name val="Arial"/>
      <family val="2"/>
    </font>
    <font>
      <sz val="24"/>
      <color indexed="13"/>
      <name val="Helv"/>
    </font>
    <font>
      <b/>
      <u/>
      <sz val="9"/>
      <name val="Arial"/>
      <family val="2"/>
    </font>
    <font>
      <b/>
      <sz val="18"/>
      <color indexed="62"/>
      <name val="Cambria"/>
      <family val="2"/>
    </font>
    <font>
      <b/>
      <u val="singleAccounting"/>
      <sz val="10"/>
      <name val="Arial"/>
      <family val="2"/>
    </font>
    <font>
      <b/>
      <sz val="14"/>
      <name val="Times New Roman"/>
      <family val="1"/>
    </font>
    <font>
      <b/>
      <sz val="10"/>
      <name val="ITC-GaramondCondensed"/>
    </font>
    <font>
      <sz val="10"/>
      <color indexed="24"/>
      <name val="Arial"/>
      <family val="2"/>
    </font>
    <font>
      <sz val="11"/>
      <name val="ＭＳ Ｐゴシック"/>
      <family val="3"/>
      <charset val="128"/>
    </font>
    <font>
      <i/>
      <sz val="11"/>
      <color theme="1"/>
      <name val="Calibri"/>
      <family val="2"/>
      <scheme val="minor"/>
    </font>
    <font>
      <b/>
      <sz val="14"/>
      <color rgb="FFFF0000"/>
      <name val="Calibri"/>
      <family val="2"/>
      <scheme val="minor"/>
    </font>
    <font>
      <b/>
      <i/>
      <sz val="12"/>
      <color rgb="FFFF0000"/>
      <name val="Calibri"/>
      <family val="2"/>
      <scheme val="minor"/>
    </font>
    <font>
      <b/>
      <sz val="8.5"/>
      <name val="MS Sans Serif"/>
      <family val="2"/>
    </font>
    <font>
      <b/>
      <sz val="10"/>
      <color theme="0"/>
      <name val="MS Sans Serif"/>
      <family val="2"/>
    </font>
    <font>
      <b/>
      <sz val="14"/>
      <color theme="0"/>
      <name val="Arial"/>
      <family val="2"/>
    </font>
    <font>
      <sz val="10"/>
      <color theme="1"/>
      <name val="Times New Roman"/>
      <family val="1"/>
    </font>
    <font>
      <b/>
      <sz val="11"/>
      <color rgb="FFFF0000"/>
      <name val="Arial"/>
      <family val="2"/>
    </font>
    <font>
      <b/>
      <vertAlign val="superscript"/>
      <sz val="11"/>
      <color rgb="FFFF0000"/>
      <name val="Arial"/>
      <family val="2"/>
    </font>
    <font>
      <b/>
      <sz val="11"/>
      <color rgb="FF000000"/>
      <name val="Arial"/>
      <family val="2"/>
    </font>
    <font>
      <b/>
      <sz val="11"/>
      <color rgb="FFFFFFFF"/>
      <name val="Arial"/>
      <family val="2"/>
    </font>
    <font>
      <sz val="10"/>
      <color rgb="FF000000"/>
      <name val="Arial"/>
      <family val="2"/>
    </font>
    <font>
      <vertAlign val="superscript"/>
      <sz val="10"/>
      <color rgb="FF000000"/>
      <name val="Arial"/>
      <family val="2"/>
    </font>
    <font>
      <sz val="11"/>
      <color rgb="FF1F497D"/>
      <name val="Calibri"/>
      <family val="2"/>
      <scheme val="minor"/>
    </font>
    <font>
      <b/>
      <sz val="11"/>
      <color rgb="FFFFFFFF"/>
      <name val="Calibri"/>
      <family val="2"/>
    </font>
    <font>
      <i/>
      <sz val="11"/>
      <color theme="1"/>
      <name val="Calibri"/>
      <family val="2"/>
    </font>
    <font>
      <i/>
      <u/>
      <sz val="11"/>
      <color theme="1"/>
      <name val="Calibri"/>
      <family val="2"/>
    </font>
    <font>
      <i/>
      <sz val="9"/>
      <color theme="1"/>
      <name val="Calibri"/>
      <family val="2"/>
    </font>
    <font>
      <sz val="11"/>
      <color rgb="FFFFFFFF"/>
      <name val="Calibri"/>
      <family val="2"/>
    </font>
    <font>
      <sz val="11"/>
      <color rgb="FF000000"/>
      <name val="Calibri"/>
      <family val="2"/>
    </font>
    <font>
      <sz val="11"/>
      <name val="Calibri"/>
      <family val="2"/>
      <scheme val="minor"/>
    </font>
    <font>
      <b/>
      <sz val="10"/>
      <color rgb="FF000000"/>
      <name val="Arial"/>
      <family val="2"/>
    </font>
    <font>
      <i/>
      <sz val="10"/>
      <color rgb="FFFF0000"/>
      <name val="Arial"/>
      <family val="2"/>
    </font>
    <font>
      <b/>
      <sz val="9"/>
      <color theme="0"/>
      <name val="Arial"/>
      <family val="2"/>
    </font>
    <font>
      <sz val="9"/>
      <color theme="0"/>
      <name val="Arial"/>
      <family val="2"/>
    </font>
    <font>
      <b/>
      <sz val="8"/>
      <color theme="0"/>
      <name val="Arial"/>
      <family val="2"/>
    </font>
    <font>
      <sz val="8"/>
      <color theme="0"/>
      <name val="Arial"/>
      <family val="2"/>
    </font>
    <font>
      <sz val="10"/>
      <name val="Arial Narrow"/>
      <family val="2"/>
    </font>
    <font>
      <i/>
      <sz val="10"/>
      <color theme="6" tint="-0.249977111117893"/>
      <name val="Arial Narrow"/>
      <family val="2"/>
    </font>
    <font>
      <sz val="10"/>
      <color theme="6" tint="-0.249977111117893"/>
      <name val="Arial Narrow"/>
      <family val="2"/>
    </font>
    <font>
      <b/>
      <sz val="10"/>
      <color theme="1"/>
      <name val="Arial Narrow"/>
      <family val="2"/>
    </font>
    <font>
      <sz val="10"/>
      <color theme="6" tint="-0.249977111117893"/>
      <name val="Arial"/>
      <family val="2"/>
    </font>
    <font>
      <b/>
      <sz val="10"/>
      <name val="Arial Narrow"/>
      <family val="2"/>
    </font>
    <font>
      <sz val="10"/>
      <color rgb="FFFF0000"/>
      <name val="Arial Narrow"/>
      <family val="2"/>
    </font>
    <font>
      <sz val="10"/>
      <color rgb="FF0000FF"/>
      <name val="Arial Narrow"/>
      <family val="2"/>
    </font>
  </fonts>
  <fills count="9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theme="1"/>
        <bgColor indexed="64"/>
      </patternFill>
    </fill>
    <fill>
      <patternFill patternType="solid">
        <fgColor theme="0" tint="-0.14999847407452621"/>
        <bgColor indexed="64"/>
      </patternFill>
    </fill>
    <fill>
      <patternFill patternType="solid">
        <fgColor rgb="FFFFC000"/>
        <bgColor indexed="64"/>
      </patternFill>
    </fill>
    <fill>
      <patternFill patternType="solid">
        <fgColor rgb="FFF2F2F2"/>
        <bgColor indexed="64"/>
      </patternFill>
    </fill>
    <fill>
      <patternFill patternType="solid">
        <fgColor rgb="FFE7FFE7"/>
        <bgColor indexed="64"/>
      </patternFill>
    </fill>
    <fill>
      <patternFill patternType="solid">
        <fgColor rgb="FFFFFFCC"/>
        <bgColor indexed="64"/>
      </patternFill>
    </fill>
    <fill>
      <patternFill patternType="solid">
        <fgColor rgb="FFFFCCC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6"/>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indexed="43"/>
      </patternFill>
    </fill>
    <fill>
      <patternFill patternType="solid">
        <fgColor indexed="56"/>
      </patternFill>
    </fill>
    <fill>
      <patternFill patternType="solid">
        <fgColor indexed="54"/>
      </patternFill>
    </fill>
    <fill>
      <patternFill patternType="solid">
        <fgColor indexed="22"/>
        <bgColor indexed="64"/>
      </patternFill>
    </fill>
    <fill>
      <patternFill patternType="solid">
        <fgColor indexed="27"/>
        <bgColor indexed="64"/>
      </patternFill>
    </fill>
    <fill>
      <patternFill patternType="solid">
        <fgColor indexed="9"/>
        <bgColor indexed="64"/>
      </patternFill>
    </fill>
    <fill>
      <patternFill patternType="solid">
        <fgColor indexed="47"/>
        <bgColor indexed="64"/>
      </patternFill>
    </fill>
    <fill>
      <patternFill patternType="solid">
        <fgColor indexed="26"/>
        <bgColor indexed="64"/>
      </patternFill>
    </fill>
    <fill>
      <patternFill patternType="solid">
        <fgColor indexed="13"/>
        <bgColor indexed="64"/>
      </patternFill>
    </fill>
    <fill>
      <patternFill patternType="solid">
        <fgColor indexed="13"/>
      </patternFill>
    </fill>
    <fill>
      <patternFill patternType="solid">
        <fgColor theme="9" tint="0.79998168889431442"/>
        <bgColor indexed="64"/>
      </patternFill>
    </fill>
    <fill>
      <patternFill patternType="solid">
        <fgColor indexed="42"/>
        <bgColor indexed="64"/>
      </patternFill>
    </fill>
    <fill>
      <patternFill patternType="solid">
        <fgColor indexed="18"/>
      </patternFill>
    </fill>
    <fill>
      <patternFill patternType="darkUp">
        <fgColor indexed="0"/>
        <bgColor indexed="0"/>
      </patternFill>
    </fill>
    <fill>
      <patternFill patternType="solid">
        <fgColor indexed="22"/>
        <bgColor indexed="22"/>
      </patternFill>
    </fill>
    <fill>
      <patternFill patternType="mediumGray">
        <fgColor indexed="22"/>
      </patternFill>
    </fill>
    <fill>
      <patternFill patternType="darkVertical"/>
    </fill>
    <fill>
      <patternFill patternType="solid">
        <fgColor indexed="43"/>
        <bgColor indexed="64"/>
      </patternFill>
    </fill>
    <fill>
      <patternFill patternType="solid">
        <fgColor indexed="45"/>
        <bgColor indexed="45"/>
      </patternFill>
    </fill>
    <fill>
      <patternFill patternType="solid">
        <fgColor indexed="45"/>
        <bgColor indexed="64"/>
      </patternFill>
    </fill>
    <fill>
      <patternFill patternType="solid">
        <fgColor indexed="16"/>
        <bgColor indexed="64"/>
      </patternFill>
    </fill>
    <fill>
      <patternFill patternType="solid">
        <fgColor indexed="8"/>
        <bgColor indexed="64"/>
      </patternFill>
    </fill>
    <fill>
      <patternFill patternType="solid">
        <fgColor indexed="12"/>
      </patternFill>
    </fill>
    <fill>
      <patternFill patternType="solid">
        <fgColor theme="4"/>
        <bgColor theme="4"/>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0" tint="-0.249977111117893"/>
        <bgColor indexed="64"/>
      </patternFill>
    </fill>
    <fill>
      <patternFill patternType="solid">
        <fgColor rgb="FFD9D9D9"/>
        <bgColor indexed="64"/>
      </patternFill>
    </fill>
    <fill>
      <patternFill patternType="solid">
        <fgColor rgb="FFE8F6E6"/>
        <bgColor indexed="64"/>
      </patternFill>
    </fill>
    <fill>
      <patternFill patternType="solid">
        <fgColor theme="0" tint="-4.9989318521683403E-2"/>
        <bgColor indexed="64"/>
      </patternFill>
    </fill>
    <fill>
      <patternFill patternType="solid">
        <fgColor theme="5" tint="0.59999389629810485"/>
        <bgColor indexed="64"/>
      </patternFill>
    </fill>
  </fills>
  <borders count="15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0"/>
      </right>
      <top/>
      <bottom style="thin">
        <color theme="0"/>
      </bottom>
      <diagonal/>
    </border>
    <border>
      <left/>
      <right style="thin">
        <color theme="0"/>
      </right>
      <top style="thin">
        <color theme="0"/>
      </top>
      <bottom style="thin">
        <color theme="0"/>
      </bottom>
      <diagonal/>
    </border>
    <border>
      <left style="thin">
        <color theme="1" tint="0.499984740745262"/>
      </left>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1" tint="0.499984740745262"/>
      </left>
      <right/>
      <top/>
      <bottom style="thin">
        <color theme="1" tint="0.499984740745262"/>
      </bottom>
      <diagonal/>
    </border>
    <border>
      <left style="thin">
        <color theme="0" tint="-0.499984740745262"/>
      </left>
      <right style="thin">
        <color theme="0" tint="-0.499984740745262"/>
      </right>
      <top style="thin">
        <color theme="0" tint="-0.499984740745262"/>
      </top>
      <bottom/>
      <diagonal/>
    </border>
    <border>
      <left style="thin">
        <color theme="1" tint="0.499984740745262"/>
      </left>
      <right/>
      <top style="thin">
        <color theme="1" tint="0.499984740745262"/>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bottom/>
      <diagonal/>
    </border>
    <border>
      <left/>
      <right style="thin">
        <color theme="0" tint="-0.499984740745262"/>
      </right>
      <top style="thin">
        <color theme="0" tint="-0.499984740745262"/>
      </top>
      <bottom style="thin">
        <color theme="0" tint="-0.499984740745262"/>
      </bottom>
      <diagonal/>
    </border>
    <border>
      <left style="thin">
        <color theme="1" tint="0.499984740745262"/>
      </left>
      <right/>
      <top/>
      <bottom/>
      <diagonal/>
    </border>
    <border>
      <left/>
      <right style="thin">
        <color theme="0" tint="-0.499984740745262"/>
      </right>
      <top/>
      <bottom style="thin">
        <color theme="0" tint="-0.499984740745262"/>
      </bottom>
      <diagonal/>
    </border>
    <border>
      <left/>
      <right/>
      <top style="thin">
        <color theme="0" tint="-0.499984740745262"/>
      </top>
      <bottom style="thin">
        <color theme="0" tint="-0.499984740745262"/>
      </bottom>
      <diagonal/>
    </border>
    <border>
      <left/>
      <right/>
      <top style="thin">
        <color theme="0" tint="-0.499984740745262"/>
      </top>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top/>
      <bottom style="medium">
        <color rgb="FF000000"/>
      </bottom>
      <diagonal/>
    </border>
    <border>
      <left/>
      <right/>
      <top style="medium">
        <color rgb="FF000000"/>
      </top>
      <bottom/>
      <diagonal/>
    </border>
    <border>
      <left/>
      <right/>
      <top/>
      <bottom style="medium">
        <color indexed="64"/>
      </bottom>
      <diagonal/>
    </border>
    <border>
      <left/>
      <right/>
      <top style="medium">
        <color indexed="64"/>
      </top>
      <bottom style="medium">
        <color indexed="64"/>
      </bottom>
      <diagonal/>
    </border>
    <border>
      <left/>
      <right/>
      <top style="thin">
        <color rgb="FF000000"/>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rgb="FF000000"/>
      </left>
      <right style="medium">
        <color rgb="FF000000"/>
      </right>
      <top/>
      <bottom/>
      <diagonal/>
    </border>
    <border>
      <left style="medium">
        <color auto="1"/>
      </left>
      <right style="medium">
        <color auto="1"/>
      </right>
      <top style="thin">
        <color auto="1"/>
      </top>
      <bottom style="thin">
        <color auto="1"/>
      </bottom>
      <diagonal/>
    </border>
    <border>
      <left style="medium">
        <color rgb="FF000000"/>
      </left>
      <right/>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auto="1"/>
      </left>
      <right style="medium">
        <color auto="1"/>
      </right>
      <top style="thin">
        <color auto="1"/>
      </top>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auto="1"/>
      </left>
      <right style="medium">
        <color auto="1"/>
      </right>
      <top style="thin">
        <color auto="1"/>
      </top>
      <bottom style="thin">
        <color auto="1"/>
      </bottom>
      <diagonal/>
    </border>
    <border>
      <left style="medium">
        <color rgb="FF000000"/>
      </left>
      <right style="medium">
        <color rgb="FF000000"/>
      </right>
      <top style="thin">
        <color auto="1"/>
      </top>
      <bottom style="thin">
        <color auto="1"/>
      </bottom>
      <diagonal/>
    </border>
    <border>
      <left style="medium">
        <color auto="1"/>
      </left>
      <right style="medium">
        <color auto="1"/>
      </right>
      <top style="thin">
        <color auto="1"/>
      </top>
      <bottom style="medium">
        <color auto="1"/>
      </bottom>
      <diagonal/>
    </border>
    <border>
      <left/>
      <right/>
      <top/>
      <bottom style="thin">
        <color indexed="64"/>
      </bottom>
      <diagonal/>
    </border>
    <border>
      <left style="thin">
        <color indexed="64"/>
      </left>
      <right/>
      <top style="thin">
        <color indexed="64"/>
      </top>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style="thin">
        <color indexed="8"/>
      </left>
      <right style="thin">
        <color indexed="8"/>
      </right>
      <top style="thin">
        <color indexed="8"/>
      </top>
      <bottom style="thin">
        <color indexed="8"/>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indexed="64"/>
      </right>
      <top/>
      <bottom style="thin">
        <color indexed="64"/>
      </bottom>
      <diagonal/>
    </border>
    <border>
      <left/>
      <right/>
      <top style="hair">
        <color indexed="8"/>
      </top>
      <bottom style="hair">
        <color indexed="8"/>
      </bottom>
      <diagonal/>
    </border>
    <border>
      <left/>
      <right/>
      <top/>
      <bottom style="medium">
        <color indexed="18"/>
      </bottom>
      <diagonal/>
    </border>
    <border>
      <left/>
      <right style="hair">
        <color indexed="64"/>
      </right>
      <top/>
      <bottom style="thin">
        <color indexed="64"/>
      </bottom>
      <diagonal/>
    </border>
    <border>
      <left style="thin">
        <color indexed="23"/>
      </left>
      <right style="thin">
        <color indexed="23"/>
      </right>
      <top style="thin">
        <color indexed="23"/>
      </top>
      <bottom style="thin">
        <color indexed="23"/>
      </bottom>
      <diagonal/>
    </border>
    <border>
      <left/>
      <right style="hair">
        <color indexed="64"/>
      </right>
      <top/>
      <bottom/>
      <diagonal/>
    </border>
    <border>
      <left/>
      <right/>
      <top/>
      <bottom style="thin">
        <color indexed="22"/>
      </bottom>
      <diagonal/>
    </border>
    <border>
      <left/>
      <right/>
      <top style="double">
        <color indexed="64"/>
      </top>
      <bottom style="double">
        <color indexed="64"/>
      </bottom>
      <diagonal/>
    </border>
    <border>
      <left/>
      <right/>
      <top/>
      <bottom style="dotted">
        <color indexed="64"/>
      </bottom>
      <diagonal/>
    </border>
    <border>
      <left/>
      <right/>
      <top/>
      <bottom style="thick">
        <color indexed="56"/>
      </bottom>
      <diagonal/>
    </border>
    <border>
      <left/>
      <right/>
      <top/>
      <bottom style="thick">
        <color indexed="27"/>
      </bottom>
      <diagonal/>
    </border>
    <border>
      <left/>
      <right/>
      <top/>
      <bottom style="medium">
        <color indexed="27"/>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8"/>
      </left>
      <right style="thin">
        <color indexed="8"/>
      </right>
      <top style="thin">
        <color indexed="8"/>
      </top>
      <bottom style="thin">
        <color indexed="8"/>
      </bottom>
      <diagonal/>
    </border>
    <border>
      <left/>
      <right/>
      <top/>
      <bottom style="double">
        <color indexed="10"/>
      </bottom>
      <diagonal/>
    </border>
    <border>
      <left/>
      <right/>
      <top/>
      <bottom/>
      <diagonal style="double">
        <color indexed="0"/>
      </diagonal>
    </border>
    <border>
      <left style="thin">
        <color indexed="64"/>
      </left>
      <right style="thin">
        <color indexed="64"/>
      </right>
      <top style="thin">
        <color indexed="64"/>
      </top>
      <bottom/>
      <diagonal/>
    </border>
    <border>
      <left/>
      <right/>
      <top style="thin">
        <color indexed="62"/>
      </top>
      <bottom style="double">
        <color indexed="62"/>
      </bottom>
      <diagonal/>
    </border>
    <border>
      <left style="thin">
        <color indexed="9"/>
      </left>
      <right/>
      <top style="thin">
        <color indexed="9"/>
      </top>
      <bottom style="thin">
        <color indexed="9"/>
      </bottom>
      <diagonal/>
    </border>
    <border>
      <left style="thin">
        <color indexed="18"/>
      </left>
      <right style="thin">
        <color indexed="18"/>
      </right>
      <top style="thin">
        <color indexed="18"/>
      </top>
      <bottom style="thin">
        <color indexed="18"/>
      </bottom>
      <diagonal/>
    </border>
    <border>
      <left/>
      <right/>
      <top style="thin">
        <color indexed="64"/>
      </top>
      <bottom style="thin">
        <color indexed="64"/>
      </bottom>
      <diagonal/>
    </border>
    <border>
      <left/>
      <right/>
      <top style="thin">
        <color indexed="62"/>
      </top>
      <bottom style="double">
        <color indexed="62"/>
      </bottom>
      <diagonal/>
    </border>
    <border>
      <left/>
      <right/>
      <top style="thin">
        <color indexed="64"/>
      </top>
      <bottom style="double">
        <color indexed="64"/>
      </bottom>
      <diagonal/>
    </border>
    <border>
      <left style="thin">
        <color indexed="8"/>
      </left>
      <right style="thin">
        <color indexed="8"/>
      </right>
      <top style="double">
        <color indexed="8"/>
      </top>
      <bottom style="thin">
        <color indexed="8"/>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auto="1"/>
      </right>
      <top style="thin">
        <color auto="1"/>
      </top>
      <bottom style="thin">
        <color auto="1"/>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hair">
        <color auto="1"/>
      </bottom>
      <diagonal/>
    </border>
    <border>
      <left/>
      <right/>
      <top style="hair">
        <color auto="1"/>
      </top>
      <bottom style="hair">
        <color auto="1"/>
      </bottom>
      <diagonal/>
    </border>
    <border>
      <left/>
      <right/>
      <top style="hair">
        <color auto="1"/>
      </top>
      <bottom/>
      <diagonal/>
    </border>
    <border>
      <left/>
      <right/>
      <top/>
      <bottom style="thick">
        <color rgb="FF595959"/>
      </bottom>
      <diagonal/>
    </border>
    <border>
      <left/>
      <right/>
      <top/>
      <bottom style="mediumDashed">
        <color rgb="FF7F7F7F"/>
      </bottom>
      <diagonal/>
    </border>
    <border>
      <left/>
      <right/>
      <top style="thick">
        <color rgb="FF595959"/>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top/>
      <bottom style="medium">
        <color indexed="64"/>
      </bottom>
      <diagonal/>
    </border>
    <border>
      <left style="medium">
        <color rgb="FFFFFFFF"/>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medium">
        <color rgb="FFE8F6E6"/>
      </right>
      <top style="thin">
        <color rgb="FFBFBFBF"/>
      </top>
      <bottom style="thin">
        <color rgb="FFBFBFBF"/>
      </bottom>
      <diagonal/>
    </border>
    <border>
      <left style="medium">
        <color rgb="FFE8F6E6"/>
      </left>
      <right style="medium">
        <color rgb="FFE8F6E6"/>
      </right>
      <top style="thin">
        <color rgb="FFBFBFBF"/>
      </top>
      <bottom style="thin">
        <color rgb="FFBFBFBF"/>
      </bottom>
      <diagonal/>
    </border>
    <border>
      <left style="medium">
        <color rgb="FFE8F6E6"/>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medium">
        <color rgb="FFE8F6E6"/>
      </left>
      <right/>
      <top style="thin">
        <color rgb="FFBFBFBF"/>
      </top>
      <bottom style="thin">
        <color rgb="FFBFBFBF"/>
      </bottom>
      <diagonal/>
    </border>
    <border>
      <left/>
      <right/>
      <top/>
      <bottom style="thin">
        <color rgb="FFFF0000"/>
      </bottom>
      <diagonal/>
    </border>
    <border>
      <left/>
      <right/>
      <top style="thin">
        <color rgb="FFFF0000"/>
      </top>
      <bottom/>
      <diagonal/>
    </border>
    <border>
      <left/>
      <right/>
      <top/>
      <bottom style="double">
        <color indexed="64"/>
      </bottom>
      <diagonal/>
    </border>
    <border>
      <left style="hair">
        <color theme="1" tint="0.499984740745262"/>
      </left>
      <right style="hair">
        <color theme="1" tint="0.499984740745262"/>
      </right>
      <top style="hair">
        <color theme="1" tint="0.499984740745262"/>
      </top>
      <bottom style="hair">
        <color theme="1" tint="0.499984740745262"/>
      </bottom>
      <diagonal/>
    </border>
    <border>
      <left/>
      <right style="hair">
        <color theme="1" tint="0.499984740745262"/>
      </right>
      <top style="hair">
        <color theme="1" tint="0.499984740745262"/>
      </top>
      <bottom style="hair">
        <color theme="1" tint="0.499984740745262"/>
      </bottom>
      <diagonal/>
    </border>
    <border>
      <left/>
      <right style="hair">
        <color theme="1" tint="0.499984740745262"/>
      </right>
      <top style="hair">
        <color theme="1" tint="0.499984740745262"/>
      </top>
      <bottom style="thin">
        <color indexed="64"/>
      </bottom>
      <diagonal/>
    </border>
    <border>
      <left style="hair">
        <color theme="1" tint="0.499984740745262"/>
      </left>
      <right style="hair">
        <color theme="1" tint="0.499984740745262"/>
      </right>
      <top style="hair">
        <color theme="1" tint="0.499984740745262"/>
      </top>
      <bottom style="thin">
        <color indexed="64"/>
      </bottom>
      <diagonal/>
    </border>
    <border>
      <left/>
      <right style="hair">
        <color theme="1" tint="0.499984740745262"/>
      </right>
      <top/>
      <bottom style="hair">
        <color theme="1" tint="0.499984740745262"/>
      </bottom>
      <diagonal/>
    </border>
    <border>
      <left style="hair">
        <color theme="1" tint="0.499984740745262"/>
      </left>
      <right style="hair">
        <color theme="1" tint="0.499984740745262"/>
      </right>
      <top/>
      <bottom style="hair">
        <color theme="1" tint="0.499984740745262"/>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top/>
      <bottom/>
      <diagonal/>
    </border>
  </borders>
  <cellStyleXfs count="62787">
    <xf numFmtId="0" fontId="0" fillId="0" borderId="0"/>
    <xf numFmtId="9" fontId="1" fillId="0" borderId="0" applyFont="0" applyFill="0" applyBorder="0" applyAlignment="0" applyProtection="0"/>
    <xf numFmtId="0" fontId="4" fillId="0" borderId="0" applyNumberFormat="0" applyFill="0" applyBorder="0" applyAlignment="0" applyProtection="0">
      <alignment vertical="top"/>
      <protection locked="0"/>
    </xf>
    <xf numFmtId="0" fontId="5" fillId="0" borderId="0"/>
    <xf numFmtId="43" fontId="6" fillId="0" borderId="0" applyFont="0" applyFill="0" applyBorder="0" applyAlignment="0" applyProtection="0"/>
    <xf numFmtId="9" fontId="6"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9" fillId="0" borderId="0"/>
    <xf numFmtId="43" fontId="5" fillId="0" borderId="0" applyFont="0" applyFill="0" applyBorder="0" applyAlignment="0" applyProtection="0"/>
    <xf numFmtId="9" fontId="5"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0" fontId="5" fillId="0" borderId="0"/>
    <xf numFmtId="0" fontId="24" fillId="0" borderId="0"/>
    <xf numFmtId="43" fontId="25" fillId="0" borderId="0" applyFont="0" applyFill="0" applyBorder="0" applyAlignment="0" applyProtection="0"/>
    <xf numFmtId="9" fontId="25" fillId="0" borderId="0" applyFont="0" applyFill="0" applyBorder="0" applyAlignment="0" applyProtection="0"/>
    <xf numFmtId="0" fontId="25" fillId="0" borderId="0"/>
    <xf numFmtId="43" fontId="25" fillId="0" borderId="0" applyFont="0" applyFill="0" applyBorder="0" applyAlignment="0" applyProtection="0"/>
    <xf numFmtId="44" fontId="25" fillId="0" borderId="0" applyFont="0" applyFill="0" applyBorder="0" applyAlignment="0" applyProtection="0"/>
    <xf numFmtId="9" fontId="25" fillId="0" borderId="0" applyFont="0" applyFill="0" applyBorder="0" applyAlignment="0" applyProtection="0"/>
    <xf numFmtId="43" fontId="25" fillId="0" borderId="0" applyFont="0" applyFill="0" applyBorder="0" applyAlignment="0" applyProtection="0"/>
    <xf numFmtId="44" fontId="25" fillId="0" borderId="0" applyFont="0" applyFill="0" applyBorder="0" applyAlignment="0" applyProtection="0"/>
    <xf numFmtId="9" fontId="2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43" fontId="24" fillId="0" borderId="0" applyFont="0" applyFill="0" applyBorder="0" applyAlignment="0" applyProtection="0"/>
    <xf numFmtId="9" fontId="24" fillId="0" borderId="0" applyFont="0" applyFill="0" applyBorder="0" applyAlignment="0" applyProtection="0"/>
    <xf numFmtId="0" fontId="24" fillId="0" borderId="0"/>
    <xf numFmtId="43" fontId="24" fillId="0" borderId="0" applyFont="0" applyFill="0" applyBorder="0" applyAlignment="0" applyProtection="0"/>
    <xf numFmtId="44" fontId="24" fillId="0" borderId="0" applyFont="0" applyFill="0" applyBorder="0" applyAlignment="0" applyProtection="0"/>
    <xf numFmtId="9" fontId="24" fillId="0" borderId="0" applyFont="0" applyFill="0" applyBorder="0" applyAlignment="0" applyProtection="0"/>
    <xf numFmtId="43" fontId="24" fillId="0" borderId="0" applyFont="0" applyFill="0" applyBorder="0" applyAlignment="0" applyProtection="0"/>
    <xf numFmtId="44" fontId="24" fillId="0" borderId="0" applyFont="0" applyFill="0" applyBorder="0" applyAlignment="0" applyProtection="0"/>
    <xf numFmtId="9" fontId="24" fillId="0" borderId="0" applyFont="0" applyFill="0" applyBorder="0" applyAlignment="0" applyProtection="0"/>
    <xf numFmtId="43" fontId="24"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9" fontId="24" fillId="0" borderId="0" applyFont="0" applyFill="0" applyBorder="0" applyAlignment="0" applyProtection="0"/>
    <xf numFmtId="0" fontId="40" fillId="13" borderId="0" applyNumberFormat="0" applyBorder="0" applyAlignment="0" applyProtection="0"/>
    <xf numFmtId="0" fontId="40" fillId="14" borderId="0" applyNumberFormat="0" applyBorder="0" applyAlignment="0" applyProtection="0"/>
    <xf numFmtId="0" fontId="40" fillId="15" borderId="0" applyNumberFormat="0" applyBorder="0" applyAlignment="0" applyProtection="0"/>
    <xf numFmtId="0" fontId="40" fillId="16" borderId="0" applyNumberFormat="0" applyBorder="0" applyAlignment="0" applyProtection="0"/>
    <xf numFmtId="0" fontId="40" fillId="17" borderId="0" applyNumberFormat="0" applyBorder="0" applyAlignment="0" applyProtection="0"/>
    <xf numFmtId="0" fontId="40" fillId="18" borderId="0" applyNumberFormat="0" applyBorder="0" applyAlignment="0" applyProtection="0"/>
    <xf numFmtId="0" fontId="40" fillId="19" borderId="0" applyNumberFormat="0" applyBorder="0" applyAlignment="0" applyProtection="0"/>
    <xf numFmtId="0" fontId="40" fillId="20" borderId="0" applyNumberFormat="0" applyBorder="0" applyAlignment="0" applyProtection="0"/>
    <xf numFmtId="0" fontId="40" fillId="21" borderId="0" applyNumberFormat="0" applyBorder="0" applyAlignment="0" applyProtection="0"/>
    <xf numFmtId="0" fontId="40" fillId="16" borderId="0" applyNumberFormat="0" applyBorder="0" applyAlignment="0" applyProtection="0"/>
    <xf numFmtId="0" fontId="40" fillId="19" borderId="0" applyNumberFormat="0" applyBorder="0" applyAlignment="0" applyProtection="0"/>
    <xf numFmtId="0" fontId="40" fillId="22" borderId="0" applyNumberFormat="0" applyBorder="0" applyAlignment="0" applyProtection="0"/>
    <xf numFmtId="0" fontId="44" fillId="23" borderId="0" applyNumberFormat="0" applyBorder="0" applyAlignment="0" applyProtection="0"/>
    <xf numFmtId="0" fontId="44" fillId="20" borderId="0" applyNumberFormat="0" applyBorder="0" applyAlignment="0" applyProtection="0"/>
    <xf numFmtId="0" fontId="44" fillId="21" borderId="0" applyNumberFormat="0" applyBorder="0" applyAlignment="0" applyProtection="0"/>
    <xf numFmtId="0" fontId="44" fillId="24" borderId="0" applyNumberFormat="0" applyBorder="0" applyAlignment="0" applyProtection="0"/>
    <xf numFmtId="0" fontId="44" fillId="25" borderId="0" applyNumberFormat="0" applyBorder="0" applyAlignment="0" applyProtection="0"/>
    <xf numFmtId="0" fontId="44" fillId="26" borderId="0" applyNumberFormat="0" applyBorder="0" applyAlignment="0" applyProtection="0"/>
    <xf numFmtId="0" fontId="45" fillId="15" borderId="0" applyNumberFormat="0" applyBorder="0" applyAlignment="0" applyProtection="0"/>
    <xf numFmtId="0" fontId="46" fillId="27" borderId="62" applyNumberFormat="0" applyAlignment="0" applyProtection="0"/>
    <xf numFmtId="0" fontId="47" fillId="28" borderId="63" applyNumberFormat="0" applyAlignment="0" applyProtection="0"/>
    <xf numFmtId="0" fontId="48" fillId="0" borderId="64" applyNumberFormat="0" applyFill="0" applyAlignment="0" applyProtection="0"/>
    <xf numFmtId="0" fontId="49" fillId="0" borderId="0" applyNumberFormat="0" applyFill="0" applyBorder="0" applyAlignment="0" applyProtection="0"/>
    <xf numFmtId="0" fontId="44" fillId="29" borderId="0" applyNumberFormat="0" applyBorder="0" applyAlignment="0" applyProtection="0"/>
    <xf numFmtId="0" fontId="44" fillId="30" borderId="0" applyNumberFormat="0" applyBorder="0" applyAlignment="0" applyProtection="0"/>
    <xf numFmtId="0" fontId="44" fillId="31" borderId="0" applyNumberFormat="0" applyBorder="0" applyAlignment="0" applyProtection="0"/>
    <xf numFmtId="0" fontId="44" fillId="24" borderId="0" applyNumberFormat="0" applyBorder="0" applyAlignment="0" applyProtection="0"/>
    <xf numFmtId="0" fontId="44" fillId="25" borderId="0" applyNumberFormat="0" applyBorder="0" applyAlignment="0" applyProtection="0"/>
    <xf numFmtId="0" fontId="44" fillId="32" borderId="0" applyNumberFormat="0" applyBorder="0" applyAlignment="0" applyProtection="0"/>
    <xf numFmtId="0" fontId="50" fillId="18" borderId="62" applyNumberFormat="0" applyAlignment="0" applyProtection="0"/>
    <xf numFmtId="0" fontId="51" fillId="14" borderId="0" applyNumberFormat="0" applyBorder="0" applyAlignment="0" applyProtection="0"/>
    <xf numFmtId="0" fontId="1" fillId="0" borderId="0"/>
    <xf numFmtId="0" fontId="24" fillId="0" borderId="0"/>
    <xf numFmtId="0" fontId="5" fillId="33" borderId="59" applyNumberFormat="0" applyFont="0" applyAlignment="0" applyProtection="0"/>
    <xf numFmtId="9" fontId="5" fillId="0" borderId="0" applyFont="0" applyFill="0" applyBorder="0" applyAlignment="0" applyProtection="0"/>
    <xf numFmtId="0" fontId="52" fillId="27" borderId="65" applyNumberFormat="0" applyAlignment="0" applyProtection="0"/>
    <xf numFmtId="0" fontId="5" fillId="0" borderId="0"/>
    <xf numFmtId="0" fontId="53" fillId="0" borderId="0" applyNumberForma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56" fillId="0" borderId="66" applyNumberFormat="0" applyFill="0" applyAlignment="0" applyProtection="0"/>
    <xf numFmtId="0" fontId="57" fillId="0" borderId="67" applyNumberFormat="0" applyFill="0" applyAlignment="0" applyProtection="0"/>
    <xf numFmtId="0" fontId="49" fillId="0" borderId="68" applyNumberFormat="0" applyFill="0" applyAlignment="0" applyProtection="0"/>
    <xf numFmtId="0" fontId="1" fillId="0" borderId="0"/>
    <xf numFmtId="0" fontId="24" fillId="0" borderId="0"/>
    <xf numFmtId="0" fontId="24" fillId="0" borderId="0"/>
    <xf numFmtId="0" fontId="24" fillId="0" borderId="0"/>
    <xf numFmtId="0" fontId="1" fillId="27" borderId="0">
      <alignment wrapText="1"/>
    </xf>
    <xf numFmtId="0" fontId="1" fillId="0" borderId="0">
      <alignment wrapText="1"/>
    </xf>
    <xf numFmtId="0" fontId="1" fillId="0" borderId="0">
      <alignment wrapText="1"/>
    </xf>
    <xf numFmtId="0" fontId="1" fillId="0" borderId="0">
      <alignment wrapText="1"/>
    </xf>
    <xf numFmtId="171" fontId="1" fillId="0" borderId="0">
      <alignmen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5" fontId="74" fillId="0" borderId="0" applyFont="0" applyFill="0" applyBorder="0" applyAlignment="0" applyProtection="0"/>
    <xf numFmtId="8" fontId="74" fillId="0" borderId="0" applyFont="0" applyFill="0" applyBorder="0" applyAlignment="0" applyProtection="0"/>
    <xf numFmtId="0" fontId="5" fillId="0" borderId="0"/>
    <xf numFmtId="0"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0" fontId="5" fillId="0" borderId="0"/>
    <xf numFmtId="0" fontId="5" fillId="0" borderId="0"/>
    <xf numFmtId="174" fontId="5" fillId="0" borderId="0"/>
    <xf numFmtId="0"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0"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0"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0" fontId="5" fillId="0" borderId="0"/>
    <xf numFmtId="174" fontId="5" fillId="0" borderId="0"/>
    <xf numFmtId="174" fontId="5" fillId="0" borderId="0"/>
    <xf numFmtId="174" fontId="5" fillId="0" borderId="0"/>
    <xf numFmtId="174" fontId="5" fillId="0" borderId="0"/>
    <xf numFmtId="0" fontId="5" fillId="0" borderId="0"/>
    <xf numFmtId="10" fontId="74" fillId="0" borderId="0" applyFont="0" applyFill="0" applyBorder="0" applyAlignment="0" applyProtection="0"/>
    <xf numFmtId="0" fontId="5" fillId="0" borderId="0"/>
    <xf numFmtId="174" fontId="5" fillId="0" borderId="0"/>
    <xf numFmtId="174" fontId="5" fillId="0" borderId="0"/>
    <xf numFmtId="174" fontId="5" fillId="0" borderId="0"/>
    <xf numFmtId="174" fontId="5" fillId="0" borderId="0"/>
    <xf numFmtId="174" fontId="5" fillId="0" borderId="0"/>
    <xf numFmtId="0"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0"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0"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0" fontId="5" fillId="0" borderId="0"/>
    <xf numFmtId="175" fontId="5" fillId="0" borderId="0" applyFont="0" applyFill="0" applyBorder="0" applyAlignment="0" applyProtection="0"/>
    <xf numFmtId="0" fontId="75" fillId="0" borderId="0" applyNumberFormat="0" applyFill="0" applyBorder="0" applyAlignment="0" applyProtection="0">
      <alignment vertical="top"/>
      <protection locked="0"/>
    </xf>
    <xf numFmtId="176" fontId="5" fillId="0" borderId="0" applyFont="0" applyFill="0" applyBorder="0" applyAlignment="0" applyProtection="0"/>
    <xf numFmtId="177" fontId="5" fillId="0" borderId="0" applyFont="0" applyFill="0" applyBorder="0" applyAlignment="0" applyProtection="0"/>
    <xf numFmtId="178" fontId="5" fillId="0" borderId="0" applyFont="0" applyFill="0" applyBorder="0" applyAlignment="0" applyProtection="0"/>
    <xf numFmtId="0" fontId="5" fillId="0" borderId="0">
      <alignment horizontal="left" wrapText="1"/>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5" fillId="0" borderId="0">
      <alignment horizontal="left" wrapText="1"/>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horizontal="left" wrapText="1"/>
    </xf>
    <xf numFmtId="0" fontId="5" fillId="0" borderId="0">
      <alignment horizontal="left" wrapText="1"/>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9" fontId="5" fillId="0" borderId="0" applyFont="0" applyFill="0" applyBorder="0" applyAlignment="0" applyProtection="0"/>
    <xf numFmtId="180" fontId="5" fillId="0" borderId="0" applyFont="0" applyFill="0" applyBorder="0" applyAlignment="0" applyProtection="0"/>
    <xf numFmtId="180" fontId="5" fillId="0" borderId="0" applyFont="0" applyFill="0" applyBorder="0" applyAlignment="0" applyProtection="0"/>
    <xf numFmtId="179" fontId="5" fillId="0" borderId="0" applyFont="0" applyFill="0" applyBorder="0" applyAlignment="0" applyProtection="0"/>
    <xf numFmtId="180" fontId="5" fillId="0" borderId="0" applyFont="0" applyFill="0" applyBorder="0" applyAlignment="0" applyProtection="0"/>
    <xf numFmtId="179" fontId="5" fillId="0" borderId="0" applyFont="0" applyFill="0" applyBorder="0" applyAlignment="0" applyProtection="0"/>
    <xf numFmtId="180" fontId="5" fillId="0" borderId="0" applyFont="0" applyFill="0" applyBorder="0" applyAlignment="0" applyProtection="0"/>
    <xf numFmtId="180" fontId="5" fillId="0" borderId="0" applyFont="0" applyFill="0" applyBorder="0" applyAlignment="0" applyProtection="0"/>
    <xf numFmtId="179" fontId="5" fillId="0" borderId="0" applyFont="0" applyFill="0" applyBorder="0" applyAlignment="0" applyProtection="0"/>
    <xf numFmtId="181" fontId="5" fillId="0" borderId="0" applyFont="0" applyFill="0" applyBorder="0" applyAlignment="0" applyProtection="0"/>
    <xf numFmtId="182" fontId="5" fillId="0" borderId="0" applyFont="0" applyFill="0" applyBorder="0" applyAlignment="0" applyProtection="0"/>
    <xf numFmtId="182" fontId="5" fillId="0" borderId="0" applyFont="0" applyFill="0" applyBorder="0" applyAlignment="0" applyProtection="0"/>
    <xf numFmtId="182" fontId="5" fillId="0" borderId="0" applyFont="0" applyFill="0" applyBorder="0" applyAlignment="0" applyProtection="0"/>
    <xf numFmtId="181" fontId="5" fillId="0" borderId="0" applyFont="0" applyFill="0" applyBorder="0" applyAlignment="0" applyProtection="0"/>
    <xf numFmtId="182" fontId="5" fillId="0" borderId="0" applyFont="0" applyFill="0" applyBorder="0" applyAlignment="0" applyProtection="0"/>
    <xf numFmtId="182" fontId="5" fillId="0" borderId="0" applyFont="0" applyFill="0" applyBorder="0" applyAlignment="0" applyProtection="0"/>
    <xf numFmtId="182" fontId="5" fillId="0" borderId="0" applyFont="0" applyFill="0" applyBorder="0" applyAlignment="0" applyProtection="0"/>
    <xf numFmtId="182" fontId="5" fillId="0" borderId="0" applyFont="0" applyFill="0" applyBorder="0" applyAlignment="0" applyProtection="0"/>
    <xf numFmtId="181" fontId="5" fillId="0" borderId="0" applyFont="0" applyFill="0" applyBorder="0" applyAlignment="0" applyProtection="0"/>
    <xf numFmtId="183" fontId="5" fillId="0" borderId="0" applyFont="0" applyFill="0" applyBorder="0" applyAlignment="0" applyProtection="0"/>
    <xf numFmtId="39" fontId="5" fillId="0" borderId="0" applyFont="0" applyFill="0" applyBorder="0" applyAlignment="0" applyProtection="0"/>
    <xf numFmtId="0" fontId="5" fillId="0" borderId="0" applyFont="0" applyFill="0" applyBorder="0" applyAlignment="0" applyProtection="0"/>
    <xf numFmtId="39" fontId="5" fillId="0" borderId="0" applyFont="0" applyFill="0" applyBorder="0" applyAlignment="0" applyProtection="0"/>
    <xf numFmtId="0" fontId="5" fillId="0" borderId="0" applyFont="0" applyFill="0" applyBorder="0" applyAlignment="0" applyProtection="0"/>
    <xf numFmtId="39" fontId="5" fillId="0" borderId="0" applyFont="0" applyFill="0" applyBorder="0" applyAlignment="0" applyProtection="0"/>
    <xf numFmtId="0" fontId="5" fillId="0" borderId="0" applyFont="0" applyFill="0" applyBorder="0" applyAlignment="0" applyProtection="0"/>
    <xf numFmtId="183" fontId="5" fillId="0" borderId="0" applyFont="0" applyFill="0" applyBorder="0" applyAlignment="0" applyProtection="0"/>
    <xf numFmtId="39" fontId="5" fillId="0" borderId="0" applyFont="0" applyFill="0" applyBorder="0" applyAlignment="0" applyProtection="0"/>
    <xf numFmtId="0" fontId="5" fillId="0" borderId="0" applyFont="0" applyFill="0" applyBorder="0" applyAlignment="0" applyProtection="0"/>
    <xf numFmtId="39" fontId="5" fillId="0" borderId="0" applyFont="0" applyFill="0" applyBorder="0" applyAlignment="0" applyProtection="0"/>
    <xf numFmtId="0" fontId="5" fillId="0" borderId="0" applyFont="0" applyFill="0" applyBorder="0" applyAlignment="0" applyProtection="0"/>
    <xf numFmtId="39" fontId="5" fillId="0" borderId="0" applyFont="0" applyFill="0" applyBorder="0" applyAlignment="0" applyProtection="0"/>
    <xf numFmtId="0" fontId="5" fillId="0" borderId="0" applyFont="0" applyFill="0" applyBorder="0" applyAlignment="0" applyProtection="0"/>
    <xf numFmtId="39" fontId="5" fillId="0" borderId="0" applyFont="0" applyFill="0" applyBorder="0" applyAlignment="0" applyProtection="0"/>
    <xf numFmtId="0" fontId="5" fillId="0" borderId="0" applyFont="0" applyFill="0" applyBorder="0" applyAlignment="0" applyProtection="0"/>
    <xf numFmtId="18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2" fontId="5" fillId="0" borderId="0" applyFont="0" applyFill="0" applyBorder="0" applyAlignment="0" applyProtection="0"/>
    <xf numFmtId="0" fontId="5" fillId="0" borderId="0">
      <alignment horizontal="left" wrapText="1"/>
    </xf>
    <xf numFmtId="0" fontId="5" fillId="0" borderId="0">
      <alignment horizontal="left" wrapText="1"/>
    </xf>
    <xf numFmtId="0" fontId="5" fillId="0" borderId="0">
      <alignment horizontal="left" wrapText="1"/>
    </xf>
    <xf numFmtId="0" fontId="5" fillId="0" borderId="0">
      <alignment horizontal="left" wrapText="1"/>
    </xf>
    <xf numFmtId="184" fontId="5" fillId="0" borderId="0" applyFon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5" fillId="65" borderId="0" applyNumberFormat="0" applyFont="0" applyAlignment="0" applyProtection="0"/>
    <xf numFmtId="0" fontId="5" fillId="0" borderId="0"/>
    <xf numFmtId="0" fontId="5" fillId="0" borderId="0">
      <alignment horizontal="left" wrapText="1"/>
    </xf>
    <xf numFmtId="0" fontId="5" fillId="0" borderId="0">
      <alignment horizontal="left" wrapText="1"/>
    </xf>
    <xf numFmtId="0" fontId="5" fillId="0" borderId="0">
      <alignment horizontal="left" wrapText="1"/>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0" fontId="76" fillId="0" borderId="0">
      <alignment vertical="center"/>
    </xf>
    <xf numFmtId="185" fontId="5" fillId="0" borderId="0" applyFont="0" applyFill="0" applyBorder="0" applyAlignment="0" applyProtection="0"/>
    <xf numFmtId="186" fontId="5" fillId="0" borderId="0" applyFont="0" applyFill="0" applyBorder="0" applyAlignment="0" applyProtection="0"/>
    <xf numFmtId="186" fontId="5" fillId="0" borderId="0" applyFont="0" applyFill="0" applyBorder="0" applyAlignment="0" applyProtection="0"/>
    <xf numFmtId="185" fontId="5" fillId="0" borderId="0" applyFont="0" applyFill="0" applyBorder="0" applyAlignment="0" applyProtection="0"/>
    <xf numFmtId="186" fontId="5" fillId="0" borderId="0" applyFont="0" applyFill="0" applyBorder="0" applyAlignment="0" applyProtection="0"/>
    <xf numFmtId="185" fontId="5" fillId="0" borderId="0" applyFont="0" applyFill="0" applyBorder="0" applyAlignment="0" applyProtection="0"/>
    <xf numFmtId="186" fontId="5" fillId="0" borderId="0" applyFont="0" applyFill="0" applyBorder="0" applyAlignment="0" applyProtection="0"/>
    <xf numFmtId="186" fontId="5" fillId="0" borderId="0" applyFont="0" applyFill="0" applyBorder="0" applyAlignment="0" applyProtection="0"/>
    <xf numFmtId="185" fontId="5" fillId="0" borderId="0" applyFont="0" applyFill="0" applyBorder="0" applyAlignment="0" applyProtection="0"/>
    <xf numFmtId="187" fontId="5" fillId="0" borderId="0" applyFont="0" applyFill="0" applyBorder="0" applyProtection="0">
      <alignment horizontal="right"/>
    </xf>
    <xf numFmtId="188" fontId="5" fillId="0" borderId="0" applyFont="0" applyFill="0" applyBorder="0" applyAlignment="0" applyProtection="0"/>
    <xf numFmtId="188" fontId="5" fillId="0" borderId="0" applyFont="0" applyFill="0" applyBorder="0" applyAlignment="0" applyProtection="0"/>
    <xf numFmtId="187" fontId="5" fillId="0" borderId="0" applyFont="0" applyFill="0" applyBorder="0" applyProtection="0">
      <alignment horizontal="right"/>
    </xf>
    <xf numFmtId="188" fontId="5" fillId="0" borderId="0" applyFont="0" applyFill="0" applyBorder="0" applyAlignment="0" applyProtection="0"/>
    <xf numFmtId="187" fontId="5" fillId="0" borderId="0" applyFont="0" applyFill="0" applyBorder="0" applyProtection="0">
      <alignment horizontal="right"/>
    </xf>
    <xf numFmtId="188" fontId="5" fillId="0" borderId="0" applyFont="0" applyFill="0" applyBorder="0" applyAlignment="0" applyProtection="0"/>
    <xf numFmtId="188" fontId="5" fillId="0" borderId="0" applyFont="0" applyFill="0" applyBorder="0" applyAlignment="0" applyProtection="0"/>
    <xf numFmtId="187" fontId="5" fillId="0" borderId="0" applyFont="0" applyFill="0" applyBorder="0" applyProtection="0">
      <alignment horizontal="right"/>
    </xf>
    <xf numFmtId="189" fontId="5" fillId="0" borderId="0" applyFont="0" applyFill="0" applyBorder="0" applyAlignment="0" applyProtection="0"/>
    <xf numFmtId="190"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78" fillId="0" borderId="0"/>
    <xf numFmtId="0" fontId="5" fillId="0" borderId="0">
      <alignment horizontal="left" wrapText="1"/>
    </xf>
    <xf numFmtId="0" fontId="5" fillId="0" borderId="0">
      <alignment horizontal="left" wrapText="1"/>
    </xf>
    <xf numFmtId="0" fontId="5" fillId="0" borderId="0">
      <alignment horizontal="left" wrapText="1"/>
    </xf>
    <xf numFmtId="0" fontId="5" fillId="0" borderId="0">
      <alignment horizontal="left" wrapText="1"/>
    </xf>
    <xf numFmtId="0" fontId="5" fillId="0" borderId="0">
      <alignment horizontal="left" wrapText="1"/>
    </xf>
    <xf numFmtId="0" fontId="5" fillId="0" borderId="0">
      <alignment horizontal="left" wrapText="1"/>
    </xf>
    <xf numFmtId="0" fontId="5" fillId="0" borderId="0">
      <alignment horizontal="left" wrapText="1"/>
    </xf>
    <xf numFmtId="0" fontId="5" fillId="0" borderId="0">
      <alignment horizontal="left" wrapText="1"/>
    </xf>
    <xf numFmtId="0" fontId="5" fillId="0" borderId="0">
      <alignment horizontal="left" wrapText="1"/>
    </xf>
    <xf numFmtId="0" fontId="5" fillId="0" borderId="0">
      <alignment horizontal="left" wrapText="1"/>
    </xf>
    <xf numFmtId="0" fontId="5" fillId="0" borderId="0">
      <alignment horizontal="left" wrapText="1"/>
    </xf>
    <xf numFmtId="0" fontId="5" fillId="0" borderId="0">
      <alignment horizontal="left" wrapText="1"/>
    </xf>
    <xf numFmtId="0" fontId="78" fillId="0" borderId="0"/>
    <xf numFmtId="0" fontId="5" fillId="0" borderId="0">
      <alignment horizontal="left" wrapText="1"/>
    </xf>
    <xf numFmtId="0" fontId="5" fillId="0" borderId="0">
      <alignment horizontal="left" wrapText="1"/>
    </xf>
    <xf numFmtId="0" fontId="79" fillId="0" borderId="0" applyNumberFormat="0" applyFill="0" applyBorder="0" applyProtection="0">
      <alignment vertical="top"/>
    </xf>
    <xf numFmtId="0" fontId="79" fillId="0" borderId="0" applyNumberFormat="0" applyFill="0" applyBorder="0" applyProtection="0">
      <alignment vertical="top"/>
    </xf>
    <xf numFmtId="0" fontId="79" fillId="0" borderId="0" applyNumberFormat="0" applyFill="0" applyBorder="0" applyProtection="0">
      <alignment vertical="top"/>
    </xf>
    <xf numFmtId="0" fontId="79" fillId="0" borderId="0" applyNumberFormat="0" applyFill="0" applyBorder="0" applyProtection="0">
      <alignment vertical="top"/>
    </xf>
    <xf numFmtId="0" fontId="79" fillId="0" borderId="0" applyNumberFormat="0" applyFill="0" applyBorder="0" applyProtection="0">
      <alignment vertical="top"/>
    </xf>
    <xf numFmtId="0" fontId="79" fillId="0" borderId="0" applyNumberFormat="0" applyFill="0" applyBorder="0" applyProtection="0">
      <alignment vertical="top"/>
    </xf>
    <xf numFmtId="0" fontId="80" fillId="0" borderId="83" applyNumberFormat="0" applyFill="0" applyAlignment="0" applyProtection="0"/>
    <xf numFmtId="0" fontId="81" fillId="0" borderId="84" applyNumberFormat="0" applyFill="0" applyProtection="0">
      <alignment horizontal="center"/>
    </xf>
    <xf numFmtId="0" fontId="81" fillId="0" borderId="84" applyNumberFormat="0" applyFill="0" applyProtection="0">
      <alignment horizontal="center"/>
    </xf>
    <xf numFmtId="0" fontId="81" fillId="0" borderId="0" applyNumberFormat="0" applyFill="0" applyBorder="0" applyProtection="0">
      <alignment horizontal="left"/>
    </xf>
    <xf numFmtId="0" fontId="82" fillId="0" borderId="0" applyNumberFormat="0" applyFill="0" applyBorder="0" applyProtection="0">
      <alignment horizontal="centerContinuous"/>
    </xf>
    <xf numFmtId="0" fontId="5" fillId="0" borderId="0">
      <alignment horizontal="left" wrapText="1"/>
    </xf>
    <xf numFmtId="0" fontId="5" fillId="0" borderId="0"/>
    <xf numFmtId="0" fontId="5" fillId="0" borderId="0"/>
    <xf numFmtId="0" fontId="5" fillId="0" borderId="0">
      <alignment vertical="top"/>
    </xf>
    <xf numFmtId="0" fontId="5" fillId="0" borderId="0">
      <alignment vertical="top"/>
    </xf>
    <xf numFmtId="0" fontId="83" fillId="0" borderId="0"/>
    <xf numFmtId="0" fontId="83" fillId="0" borderId="0"/>
    <xf numFmtId="39" fontId="84" fillId="0" borderId="0">
      <alignment horizontal="center"/>
    </xf>
    <xf numFmtId="39" fontId="84" fillId="0" borderId="0">
      <alignment horizontal="center"/>
    </xf>
    <xf numFmtId="0" fontId="84" fillId="0" borderId="0">
      <alignment horizontal="center"/>
    </xf>
    <xf numFmtId="0" fontId="84" fillId="0" borderId="0">
      <alignment horizontal="center"/>
    </xf>
    <xf numFmtId="0" fontId="84" fillId="0" borderId="0">
      <alignment horizontal="center"/>
    </xf>
    <xf numFmtId="0" fontId="85" fillId="0" borderId="0">
      <alignment horizontal="center"/>
    </xf>
    <xf numFmtId="0" fontId="85" fillId="0" borderId="0">
      <alignment horizontal="center"/>
    </xf>
    <xf numFmtId="0" fontId="40" fillId="13"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4" borderId="0" applyNumberFormat="0" applyBorder="0" applyAlignment="0" applyProtection="0"/>
    <xf numFmtId="0" fontId="40" fillId="14" borderId="0" applyNumberFormat="0" applyBorder="0" applyAlignment="0" applyProtection="0"/>
    <xf numFmtId="0" fontId="40" fillId="14" borderId="0" applyNumberFormat="0" applyBorder="0" applyAlignment="0" applyProtection="0"/>
    <xf numFmtId="0" fontId="40" fillId="14" borderId="0" applyNumberFormat="0" applyBorder="0" applyAlignment="0" applyProtection="0"/>
    <xf numFmtId="0" fontId="40" fillId="14" borderId="0" applyNumberFormat="0" applyBorder="0" applyAlignment="0" applyProtection="0"/>
    <xf numFmtId="0" fontId="40" fillId="15" borderId="0" applyNumberFormat="0" applyBorder="0" applyAlignment="0" applyProtection="0"/>
    <xf numFmtId="0" fontId="40" fillId="15" borderId="0" applyNumberFormat="0" applyBorder="0" applyAlignment="0" applyProtection="0"/>
    <xf numFmtId="0" fontId="40" fillId="15" borderId="0" applyNumberFormat="0" applyBorder="0" applyAlignment="0" applyProtection="0"/>
    <xf numFmtId="0" fontId="40" fillId="15" borderId="0" applyNumberFormat="0" applyBorder="0" applyAlignment="0" applyProtection="0"/>
    <xf numFmtId="0" fontId="40" fillId="15" borderId="0" applyNumberFormat="0" applyBorder="0" applyAlignment="0" applyProtection="0"/>
    <xf numFmtId="0" fontId="40" fillId="16" borderId="0" applyNumberFormat="0" applyBorder="0" applyAlignment="0" applyProtection="0"/>
    <xf numFmtId="0" fontId="40" fillId="16" borderId="0" applyNumberFormat="0" applyBorder="0" applyAlignment="0" applyProtection="0"/>
    <xf numFmtId="0" fontId="40" fillId="16" borderId="0" applyNumberFormat="0" applyBorder="0" applyAlignment="0" applyProtection="0"/>
    <xf numFmtId="0" fontId="40" fillId="16" borderId="0" applyNumberFormat="0" applyBorder="0" applyAlignment="0" applyProtection="0"/>
    <xf numFmtId="0" fontId="40" fillId="16"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8" borderId="0" applyNumberFormat="0" applyBorder="0" applyAlignment="0" applyProtection="0"/>
    <xf numFmtId="0" fontId="40" fillId="18" borderId="0" applyNumberFormat="0" applyBorder="0" applyAlignment="0" applyProtection="0"/>
    <xf numFmtId="0" fontId="40" fillId="18" borderId="0" applyNumberFormat="0" applyBorder="0" applyAlignment="0" applyProtection="0"/>
    <xf numFmtId="0" fontId="40" fillId="18" borderId="0" applyNumberFormat="0" applyBorder="0" applyAlignment="0" applyProtection="0"/>
    <xf numFmtId="0" fontId="40" fillId="18"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1" fillId="41" borderId="0" applyNumberFormat="0" applyBorder="0" applyAlignment="0" applyProtection="0"/>
    <xf numFmtId="174" fontId="40" fillId="13" borderId="0" applyNumberFormat="0" applyBorder="0" applyAlignment="0" applyProtection="0"/>
    <xf numFmtId="172" fontId="1" fillId="41" borderId="0" applyNumberFormat="0" applyBorder="0" applyAlignment="0" applyProtection="0"/>
    <xf numFmtId="174" fontId="40" fillId="13" borderId="0" applyNumberFormat="0" applyBorder="0" applyAlignment="0" applyProtection="0"/>
    <xf numFmtId="174" fontId="40" fillId="13" borderId="0" applyNumberFormat="0" applyBorder="0" applyAlignment="0" applyProtection="0"/>
    <xf numFmtId="0" fontId="40" fillId="19" borderId="0" applyNumberFormat="0" applyBorder="0" applyAlignment="0" applyProtection="0"/>
    <xf numFmtId="174" fontId="40" fillId="13"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174" fontId="40" fillId="13" borderId="0" applyNumberFormat="0" applyBorder="0" applyAlignment="0" applyProtection="0"/>
    <xf numFmtId="0" fontId="40" fillId="13" borderId="0" applyNumberFormat="0" applyBorder="0" applyAlignment="0" applyProtection="0"/>
    <xf numFmtId="172" fontId="40" fillId="13" borderId="0" applyNumberFormat="0" applyBorder="0" applyAlignment="0" applyProtection="0"/>
    <xf numFmtId="0" fontId="40" fillId="13" borderId="0" applyNumberFormat="0" applyBorder="0" applyAlignment="0" applyProtection="0"/>
    <xf numFmtId="0" fontId="40" fillId="14" borderId="0" applyNumberFormat="0" applyBorder="0" applyAlignment="0" applyProtection="0"/>
    <xf numFmtId="0" fontId="40" fillId="14" borderId="0" applyNumberFormat="0" applyBorder="0" applyAlignment="0" applyProtection="0"/>
    <xf numFmtId="0" fontId="1" fillId="45" borderId="0" applyNumberFormat="0" applyBorder="0" applyAlignment="0" applyProtection="0"/>
    <xf numFmtId="174" fontId="40" fillId="14" borderId="0" applyNumberFormat="0" applyBorder="0" applyAlignment="0" applyProtection="0"/>
    <xf numFmtId="172" fontId="1" fillId="45" borderId="0" applyNumberFormat="0" applyBorder="0" applyAlignment="0" applyProtection="0"/>
    <xf numFmtId="174" fontId="40" fillId="14" borderId="0" applyNumberFormat="0" applyBorder="0" applyAlignment="0" applyProtection="0"/>
    <xf numFmtId="174" fontId="40" fillId="14" borderId="0" applyNumberFormat="0" applyBorder="0" applyAlignment="0" applyProtection="0"/>
    <xf numFmtId="0" fontId="40" fillId="20" borderId="0" applyNumberFormat="0" applyBorder="0" applyAlignment="0" applyProtection="0"/>
    <xf numFmtId="174" fontId="40" fillId="14" borderId="0" applyNumberFormat="0" applyBorder="0" applyAlignment="0" applyProtection="0"/>
    <xf numFmtId="0" fontId="40" fillId="14" borderId="0" applyNumberFormat="0" applyBorder="0" applyAlignment="0" applyProtection="0"/>
    <xf numFmtId="0" fontId="40" fillId="14" borderId="0" applyNumberFormat="0" applyBorder="0" applyAlignment="0" applyProtection="0"/>
    <xf numFmtId="174" fontId="40" fillId="14" borderId="0" applyNumberFormat="0" applyBorder="0" applyAlignment="0" applyProtection="0"/>
    <xf numFmtId="0" fontId="40" fillId="14" borderId="0" applyNumberFormat="0" applyBorder="0" applyAlignment="0" applyProtection="0"/>
    <xf numFmtId="172" fontId="40" fillId="14" borderId="0" applyNumberFormat="0" applyBorder="0" applyAlignment="0" applyProtection="0"/>
    <xf numFmtId="0" fontId="40" fillId="14" borderId="0" applyNumberFormat="0" applyBorder="0" applyAlignment="0" applyProtection="0"/>
    <xf numFmtId="0" fontId="40" fillId="15" borderId="0" applyNumberFormat="0" applyFont="0" applyFill="0" applyBorder="0" applyAlignment="0" applyProtection="0"/>
    <xf numFmtId="0" fontId="40" fillId="15" borderId="0" applyNumberFormat="0" applyFont="0" applyFill="0" applyBorder="0" applyAlignment="0" applyProtection="0"/>
    <xf numFmtId="0" fontId="1" fillId="49" borderId="0" applyNumberFormat="0" applyBorder="0" applyAlignment="0" applyProtection="0"/>
    <xf numFmtId="174" fontId="40" fillId="15" borderId="0" applyNumberFormat="0" applyBorder="0" applyAlignment="0" applyProtection="0"/>
    <xf numFmtId="172" fontId="1" fillId="49" borderId="0" applyNumberFormat="0" applyBorder="0" applyAlignment="0" applyProtection="0"/>
    <xf numFmtId="174" fontId="40" fillId="15" borderId="0" applyNumberFormat="0" applyBorder="0" applyAlignment="0" applyProtection="0"/>
    <xf numFmtId="174" fontId="40" fillId="15" borderId="0" applyNumberFormat="0" applyBorder="0" applyAlignment="0" applyProtection="0"/>
    <xf numFmtId="0" fontId="40" fillId="33" borderId="0" applyNumberFormat="0" applyBorder="0" applyAlignment="0" applyProtection="0"/>
    <xf numFmtId="174" fontId="40" fillId="15" borderId="0" applyNumberFormat="0" applyBorder="0" applyAlignment="0" applyProtection="0"/>
    <xf numFmtId="0" fontId="40" fillId="15" borderId="0" applyNumberFormat="0" applyBorder="0" applyAlignment="0" applyProtection="0"/>
    <xf numFmtId="0" fontId="40" fillId="15" borderId="0" applyNumberFormat="0" applyFont="0" applyFill="0" applyBorder="0" applyAlignment="0" applyProtection="0"/>
    <xf numFmtId="174" fontId="40" fillId="15" borderId="0" applyNumberFormat="0" applyBorder="0" applyAlignment="0" applyProtection="0"/>
    <xf numFmtId="0" fontId="40" fillId="15" borderId="0" applyNumberFormat="0" applyBorder="0" applyAlignment="0" applyProtection="0"/>
    <xf numFmtId="172" fontId="40" fillId="15" borderId="0" applyNumberFormat="0" applyBorder="0" applyAlignment="0" applyProtection="0"/>
    <xf numFmtId="0" fontId="40" fillId="15" borderId="0" applyNumberFormat="0" applyBorder="0" applyAlignment="0" applyProtection="0"/>
    <xf numFmtId="0" fontId="40" fillId="16" borderId="0" applyNumberFormat="0" applyFont="0" applyFill="0" applyBorder="0" applyAlignment="0" applyProtection="0"/>
    <xf numFmtId="0" fontId="40" fillId="16" borderId="0" applyNumberFormat="0" applyFont="0" applyFill="0" applyBorder="0" applyAlignment="0" applyProtection="0"/>
    <xf numFmtId="0" fontId="1" fillId="53" borderId="0" applyNumberFormat="0" applyBorder="0" applyAlignment="0" applyProtection="0"/>
    <xf numFmtId="174" fontId="40" fillId="16" borderId="0" applyNumberFormat="0" applyBorder="0" applyAlignment="0" applyProtection="0"/>
    <xf numFmtId="172" fontId="1" fillId="53" borderId="0" applyNumberFormat="0" applyBorder="0" applyAlignment="0" applyProtection="0"/>
    <xf numFmtId="174" fontId="40" fillId="16" borderId="0" applyNumberFormat="0" applyBorder="0" applyAlignment="0" applyProtection="0"/>
    <xf numFmtId="174" fontId="40" fillId="16" borderId="0" applyNumberFormat="0" applyBorder="0" applyAlignment="0" applyProtection="0"/>
    <xf numFmtId="0" fontId="40" fillId="18" borderId="0" applyNumberFormat="0" applyBorder="0" applyAlignment="0" applyProtection="0"/>
    <xf numFmtId="174" fontId="40" fillId="16" borderId="0" applyNumberFormat="0" applyBorder="0" applyAlignment="0" applyProtection="0"/>
    <xf numFmtId="0" fontId="40" fillId="16" borderId="0" applyNumberFormat="0" applyBorder="0" applyAlignment="0" applyProtection="0"/>
    <xf numFmtId="0" fontId="40" fillId="16" borderId="0" applyNumberFormat="0" applyFont="0" applyFill="0" applyBorder="0" applyAlignment="0" applyProtection="0"/>
    <xf numFmtId="174" fontId="40" fillId="16" borderId="0" applyNumberFormat="0" applyBorder="0" applyAlignment="0" applyProtection="0"/>
    <xf numFmtId="0" fontId="40" fillId="16" borderId="0" applyNumberFormat="0" applyBorder="0" applyAlignment="0" applyProtection="0"/>
    <xf numFmtId="172" fontId="40" fillId="16" borderId="0" applyNumberFormat="0" applyBorder="0" applyAlignment="0" applyProtection="0"/>
    <xf numFmtId="0" fontId="40" fillId="16" borderId="0" applyNumberFormat="0" applyBorder="0" applyAlignment="0" applyProtection="0"/>
    <xf numFmtId="0" fontId="40" fillId="17" borderId="0" applyNumberFormat="0" applyFont="0" applyFill="0" applyBorder="0" applyAlignment="0" applyProtection="0"/>
    <xf numFmtId="0" fontId="40" fillId="17" borderId="0" applyNumberFormat="0" applyFont="0" applyFill="0" applyBorder="0" applyAlignment="0" applyProtection="0"/>
    <xf numFmtId="0" fontId="1" fillId="57" borderId="0" applyNumberFormat="0" applyBorder="0" applyAlignment="0" applyProtection="0"/>
    <xf numFmtId="174" fontId="40" fillId="17" borderId="0" applyNumberFormat="0" applyBorder="0" applyAlignment="0" applyProtection="0"/>
    <xf numFmtId="172" fontId="1" fillId="57" borderId="0" applyNumberFormat="0" applyBorder="0" applyAlignment="0" applyProtection="0"/>
    <xf numFmtId="174" fontId="40" fillId="17" borderId="0" applyNumberFormat="0" applyBorder="0" applyAlignment="0" applyProtection="0"/>
    <xf numFmtId="174" fontId="40" fillId="17" borderId="0" applyNumberFormat="0" applyBorder="0" applyAlignment="0" applyProtection="0"/>
    <xf numFmtId="0" fontId="40" fillId="17" borderId="0" applyNumberFormat="0" applyBorder="0" applyAlignment="0" applyProtection="0"/>
    <xf numFmtId="174" fontId="40" fillId="17" borderId="0" applyNumberFormat="0" applyBorder="0" applyAlignment="0" applyProtection="0"/>
    <xf numFmtId="0" fontId="40" fillId="17" borderId="0" applyNumberFormat="0" applyFont="0" applyFill="0" applyBorder="0" applyAlignment="0" applyProtection="0"/>
    <xf numFmtId="174" fontId="40" fillId="17" borderId="0" applyNumberFormat="0" applyBorder="0" applyAlignment="0" applyProtection="0"/>
    <xf numFmtId="0" fontId="40" fillId="17" borderId="0" applyNumberFormat="0" applyBorder="0" applyAlignment="0" applyProtection="0"/>
    <xf numFmtId="172" fontId="40" fillId="17" borderId="0" applyNumberFormat="0" applyBorder="0" applyAlignment="0" applyProtection="0"/>
    <xf numFmtId="0" fontId="40" fillId="17" borderId="0" applyNumberFormat="0" applyBorder="0" applyAlignment="0" applyProtection="0"/>
    <xf numFmtId="0" fontId="40" fillId="18" borderId="0" applyNumberFormat="0" applyFont="0" applyFill="0" applyBorder="0" applyAlignment="0" applyProtection="0"/>
    <xf numFmtId="0" fontId="40" fillId="18" borderId="0" applyNumberFormat="0" applyFont="0" applyFill="0" applyBorder="0" applyAlignment="0" applyProtection="0"/>
    <xf numFmtId="0" fontId="1" fillId="61" borderId="0" applyNumberFormat="0" applyBorder="0" applyAlignment="0" applyProtection="0"/>
    <xf numFmtId="174" fontId="40" fillId="18" borderId="0" applyNumberFormat="0" applyBorder="0" applyAlignment="0" applyProtection="0"/>
    <xf numFmtId="172" fontId="1" fillId="61" borderId="0" applyNumberFormat="0" applyBorder="0" applyAlignment="0" applyProtection="0"/>
    <xf numFmtId="174" fontId="40" fillId="18" borderId="0" applyNumberFormat="0" applyBorder="0" applyAlignment="0" applyProtection="0"/>
    <xf numFmtId="174" fontId="40" fillId="18" borderId="0" applyNumberFormat="0" applyBorder="0" applyAlignment="0" applyProtection="0"/>
    <xf numFmtId="0" fontId="40" fillId="33" borderId="0" applyNumberFormat="0" applyBorder="0" applyAlignment="0" applyProtection="0"/>
    <xf numFmtId="174" fontId="40" fillId="18" borderId="0" applyNumberFormat="0" applyBorder="0" applyAlignment="0" applyProtection="0"/>
    <xf numFmtId="0" fontId="40" fillId="18" borderId="0" applyNumberFormat="0" applyBorder="0" applyAlignment="0" applyProtection="0"/>
    <xf numFmtId="0" fontId="40" fillId="18" borderId="0" applyNumberFormat="0" applyFont="0" applyFill="0" applyBorder="0" applyAlignment="0" applyProtection="0"/>
    <xf numFmtId="174" fontId="40" fillId="18" borderId="0" applyNumberFormat="0" applyBorder="0" applyAlignment="0" applyProtection="0"/>
    <xf numFmtId="0" fontId="40" fillId="18" borderId="0" applyNumberFormat="0" applyBorder="0" applyAlignment="0" applyProtection="0"/>
    <xf numFmtId="172" fontId="40" fillId="18" borderId="0" applyNumberFormat="0" applyBorder="0" applyAlignment="0" applyProtection="0"/>
    <xf numFmtId="0" fontId="40" fillId="18" borderId="0" applyNumberFormat="0" applyBorder="0" applyAlignment="0" applyProtection="0"/>
    <xf numFmtId="0" fontId="40" fillId="13" borderId="0" applyNumberFormat="0" applyBorder="0" applyAlignment="0" applyProtection="0"/>
    <xf numFmtId="0" fontId="40" fillId="14" borderId="0" applyNumberFormat="0" applyBorder="0" applyAlignment="0" applyProtection="0"/>
    <xf numFmtId="0" fontId="40" fillId="15" borderId="0" applyNumberFormat="0" applyBorder="0" applyAlignment="0" applyProtection="0"/>
    <xf numFmtId="0" fontId="40" fillId="16" borderId="0" applyNumberFormat="0" applyBorder="0" applyAlignment="0" applyProtection="0"/>
    <xf numFmtId="0" fontId="40" fillId="17" borderId="0" applyNumberFormat="0" applyBorder="0" applyAlignment="0" applyProtection="0"/>
    <xf numFmtId="0" fontId="40" fillId="18" borderId="0" applyNumberFormat="0" applyBorder="0" applyAlignment="0" applyProtection="0"/>
    <xf numFmtId="39" fontId="86" fillId="0" borderId="0">
      <alignment horizontal="center"/>
    </xf>
    <xf numFmtId="0" fontId="86" fillId="0" borderId="0">
      <alignment horizontal="center"/>
    </xf>
    <xf numFmtId="0" fontId="5" fillId="0" borderId="0"/>
    <xf numFmtId="0" fontId="5" fillId="0" borderId="0"/>
    <xf numFmtId="0" fontId="40" fillId="19" borderId="0" applyNumberFormat="0" applyBorder="0" applyAlignment="0" applyProtection="0"/>
    <xf numFmtId="0" fontId="40" fillId="19" borderId="0" applyNumberFormat="0" applyBorder="0" applyAlignment="0" applyProtection="0"/>
    <xf numFmtId="0" fontId="40" fillId="19" borderId="0" applyNumberFormat="0" applyBorder="0" applyAlignment="0" applyProtection="0"/>
    <xf numFmtId="0" fontId="40" fillId="19" borderId="0" applyNumberFormat="0" applyBorder="0" applyAlignment="0" applyProtection="0"/>
    <xf numFmtId="0" fontId="40" fillId="19" borderId="0" applyNumberFormat="0" applyBorder="0" applyAlignment="0" applyProtection="0"/>
    <xf numFmtId="0" fontId="40" fillId="20" borderId="0" applyNumberFormat="0" applyBorder="0" applyAlignment="0" applyProtection="0"/>
    <xf numFmtId="0" fontId="40" fillId="20" borderId="0" applyNumberFormat="0" applyBorder="0" applyAlignment="0" applyProtection="0"/>
    <xf numFmtId="0" fontId="40" fillId="20" borderId="0" applyNumberFormat="0" applyBorder="0" applyAlignment="0" applyProtection="0"/>
    <xf numFmtId="0" fontId="40" fillId="20" borderId="0" applyNumberFormat="0" applyBorder="0" applyAlignment="0" applyProtection="0"/>
    <xf numFmtId="0" fontId="40" fillId="20"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16" borderId="0" applyNumberFormat="0" applyBorder="0" applyAlignment="0" applyProtection="0"/>
    <xf numFmtId="0" fontId="40" fillId="16" borderId="0" applyNumberFormat="0" applyBorder="0" applyAlignment="0" applyProtection="0"/>
    <xf numFmtId="0" fontId="40" fillId="16" borderId="0" applyNumberFormat="0" applyBorder="0" applyAlignment="0" applyProtection="0"/>
    <xf numFmtId="0" fontId="40" fillId="16" borderId="0" applyNumberFormat="0" applyBorder="0" applyAlignment="0" applyProtection="0"/>
    <xf numFmtId="0" fontId="40" fillId="16" borderId="0" applyNumberFormat="0" applyBorder="0" applyAlignment="0" applyProtection="0"/>
    <xf numFmtId="0" fontId="40" fillId="19" borderId="0" applyNumberFormat="0" applyBorder="0" applyAlignment="0" applyProtection="0"/>
    <xf numFmtId="0" fontId="40" fillId="19" borderId="0" applyNumberFormat="0" applyBorder="0" applyAlignment="0" applyProtection="0"/>
    <xf numFmtId="0" fontId="40" fillId="19" borderId="0" applyNumberFormat="0" applyBorder="0" applyAlignment="0" applyProtection="0"/>
    <xf numFmtId="0" fontId="40" fillId="19" borderId="0" applyNumberFormat="0" applyBorder="0" applyAlignment="0" applyProtection="0"/>
    <xf numFmtId="0" fontId="40" fillId="19" borderId="0" applyNumberFormat="0" applyBorder="0" applyAlignment="0" applyProtection="0"/>
    <xf numFmtId="0" fontId="40" fillId="22" borderId="0" applyNumberFormat="0" applyBorder="0" applyAlignment="0" applyProtection="0"/>
    <xf numFmtId="0" fontId="40" fillId="22" borderId="0" applyNumberFormat="0" applyBorder="0" applyAlignment="0" applyProtection="0"/>
    <xf numFmtId="0" fontId="40" fillId="22" borderId="0" applyNumberFormat="0" applyBorder="0" applyAlignment="0" applyProtection="0"/>
    <xf numFmtId="0" fontId="40" fillId="22" borderId="0" applyNumberFormat="0" applyBorder="0" applyAlignment="0" applyProtection="0"/>
    <xf numFmtId="0" fontId="40" fillId="22" borderId="0" applyNumberFormat="0" applyBorder="0" applyAlignment="0" applyProtection="0"/>
    <xf numFmtId="0" fontId="40" fillId="19" borderId="0" applyNumberFormat="0" applyFont="0" applyFill="0" applyBorder="0" applyAlignment="0" applyProtection="0"/>
    <xf numFmtId="0" fontId="40" fillId="19" borderId="0" applyNumberFormat="0" applyFont="0" applyFill="0" applyBorder="0" applyAlignment="0" applyProtection="0"/>
    <xf numFmtId="0" fontId="1" fillId="42" borderId="0" applyNumberFormat="0" applyBorder="0" applyAlignment="0" applyProtection="0"/>
    <xf numFmtId="174" fontId="40" fillId="19" borderId="0" applyNumberFormat="0" applyBorder="0" applyAlignment="0" applyProtection="0"/>
    <xf numFmtId="172" fontId="1" fillId="42" borderId="0" applyNumberFormat="0" applyBorder="0" applyAlignment="0" applyProtection="0"/>
    <xf numFmtId="174" fontId="40" fillId="19" borderId="0" applyNumberFormat="0" applyBorder="0" applyAlignment="0" applyProtection="0"/>
    <xf numFmtId="174" fontId="40" fillId="19" borderId="0" applyNumberFormat="0" applyBorder="0" applyAlignment="0" applyProtection="0"/>
    <xf numFmtId="0" fontId="40" fillId="17" borderId="0" applyNumberFormat="0" applyBorder="0" applyAlignment="0" applyProtection="0"/>
    <xf numFmtId="174" fontId="40" fillId="19" borderId="0" applyNumberFormat="0" applyBorder="0" applyAlignment="0" applyProtection="0"/>
    <xf numFmtId="0" fontId="40" fillId="19" borderId="0" applyNumberFormat="0" applyBorder="0" applyAlignment="0" applyProtection="0"/>
    <xf numFmtId="0" fontId="40" fillId="19" borderId="0" applyNumberFormat="0" applyFont="0" applyFill="0" applyBorder="0" applyAlignment="0" applyProtection="0"/>
    <xf numFmtId="174" fontId="40" fillId="19" borderId="0" applyNumberFormat="0" applyBorder="0" applyAlignment="0" applyProtection="0"/>
    <xf numFmtId="0" fontId="40" fillId="19" borderId="0" applyNumberFormat="0" applyBorder="0" applyAlignment="0" applyProtection="0"/>
    <xf numFmtId="172" fontId="40" fillId="19" borderId="0" applyNumberFormat="0" applyBorder="0" applyAlignment="0" applyProtection="0"/>
    <xf numFmtId="0" fontId="40" fillId="19" borderId="0" applyNumberFormat="0" applyBorder="0" applyAlignment="0" applyProtection="0"/>
    <xf numFmtId="0" fontId="40" fillId="20" borderId="0" applyNumberFormat="0" applyFont="0" applyFill="0" applyBorder="0" applyAlignment="0" applyProtection="0"/>
    <xf numFmtId="0" fontId="40" fillId="20" borderId="0" applyNumberFormat="0" applyFont="0" applyFill="0" applyBorder="0" applyAlignment="0" applyProtection="0"/>
    <xf numFmtId="0" fontId="1" fillId="46" borderId="0" applyNumberFormat="0" applyBorder="0" applyAlignment="0" applyProtection="0"/>
    <xf numFmtId="174" fontId="40" fillId="20" borderId="0" applyNumberFormat="0" applyBorder="0" applyAlignment="0" applyProtection="0"/>
    <xf numFmtId="172" fontId="1" fillId="46" borderId="0" applyNumberFormat="0" applyBorder="0" applyAlignment="0" applyProtection="0"/>
    <xf numFmtId="174" fontId="40" fillId="20" borderId="0" applyNumberFormat="0" applyBorder="0" applyAlignment="0" applyProtection="0"/>
    <xf numFmtId="174" fontId="40" fillId="20" borderId="0" applyNumberFormat="0" applyBorder="0" applyAlignment="0" applyProtection="0"/>
    <xf numFmtId="0" fontId="40" fillId="20" borderId="0" applyNumberFormat="0" applyBorder="0" applyAlignment="0" applyProtection="0"/>
    <xf numFmtId="174" fontId="40" fillId="20" borderId="0" applyNumberFormat="0" applyBorder="0" applyAlignment="0" applyProtection="0"/>
    <xf numFmtId="0" fontId="40" fillId="20" borderId="0" applyNumberFormat="0" applyFont="0" applyFill="0" applyBorder="0" applyAlignment="0" applyProtection="0"/>
    <xf numFmtId="174" fontId="40" fillId="20" borderId="0" applyNumberFormat="0" applyBorder="0" applyAlignment="0" applyProtection="0"/>
    <xf numFmtId="0" fontId="40" fillId="20" borderId="0" applyNumberFormat="0" applyBorder="0" applyAlignment="0" applyProtection="0"/>
    <xf numFmtId="172" fontId="40" fillId="20" borderId="0" applyNumberFormat="0" applyBorder="0" applyAlignment="0" applyProtection="0"/>
    <xf numFmtId="0" fontId="40" fillId="20" borderId="0" applyNumberFormat="0" applyBorder="0" applyAlignment="0" applyProtection="0"/>
    <xf numFmtId="0" fontId="40" fillId="21" borderId="0" applyNumberFormat="0" applyFont="0" applyFill="0" applyBorder="0" applyAlignment="0" applyProtection="0"/>
    <xf numFmtId="0" fontId="40" fillId="21" borderId="0" applyNumberFormat="0" applyFont="0" applyFill="0" applyBorder="0" applyAlignment="0" applyProtection="0"/>
    <xf numFmtId="0" fontId="1" fillId="50" borderId="0" applyNumberFormat="0" applyBorder="0" applyAlignment="0" applyProtection="0"/>
    <xf numFmtId="174" fontId="40" fillId="21" borderId="0" applyNumberFormat="0" applyBorder="0" applyAlignment="0" applyProtection="0"/>
    <xf numFmtId="172" fontId="1" fillId="50" borderId="0" applyNumberFormat="0" applyBorder="0" applyAlignment="0" applyProtection="0"/>
    <xf numFmtId="174" fontId="40" fillId="21" borderId="0" applyNumberFormat="0" applyBorder="0" applyAlignment="0" applyProtection="0"/>
    <xf numFmtId="174" fontId="40" fillId="21" borderId="0" applyNumberFormat="0" applyBorder="0" applyAlignment="0" applyProtection="0"/>
    <xf numFmtId="0" fontId="40" fillId="65" borderId="0" applyNumberFormat="0" applyBorder="0" applyAlignment="0" applyProtection="0"/>
    <xf numFmtId="174" fontId="40" fillId="21" borderId="0" applyNumberFormat="0" applyBorder="0" applyAlignment="0" applyProtection="0"/>
    <xf numFmtId="0" fontId="40" fillId="21" borderId="0" applyNumberFormat="0" applyBorder="0" applyAlignment="0" applyProtection="0"/>
    <xf numFmtId="0" fontId="40" fillId="21" borderId="0" applyNumberFormat="0" applyFont="0" applyFill="0" applyBorder="0" applyAlignment="0" applyProtection="0"/>
    <xf numFmtId="174" fontId="40" fillId="21" borderId="0" applyNumberFormat="0" applyBorder="0" applyAlignment="0" applyProtection="0"/>
    <xf numFmtId="0" fontId="40" fillId="21" borderId="0" applyNumberFormat="0" applyBorder="0" applyAlignment="0" applyProtection="0"/>
    <xf numFmtId="172" fontId="40" fillId="21" borderId="0" applyNumberFormat="0" applyBorder="0" applyAlignment="0" applyProtection="0"/>
    <xf numFmtId="0" fontId="40" fillId="21" borderId="0" applyNumberFormat="0" applyBorder="0" applyAlignment="0" applyProtection="0"/>
    <xf numFmtId="0" fontId="40" fillId="16" borderId="0" applyNumberFormat="0" applyFont="0" applyFill="0" applyBorder="0" applyAlignment="0" applyProtection="0"/>
    <xf numFmtId="0" fontId="40" fillId="16" borderId="0" applyNumberFormat="0" applyFont="0" applyFill="0" applyBorder="0" applyAlignment="0" applyProtection="0"/>
    <xf numFmtId="0" fontId="1" fillId="54" borderId="0" applyNumberFormat="0" applyBorder="0" applyAlignment="0" applyProtection="0"/>
    <xf numFmtId="174" fontId="40" fillId="16" borderId="0" applyNumberFormat="0" applyBorder="0" applyAlignment="0" applyProtection="0"/>
    <xf numFmtId="172" fontId="1" fillId="54" borderId="0" applyNumberFormat="0" applyBorder="0" applyAlignment="0" applyProtection="0"/>
    <xf numFmtId="174" fontId="40" fillId="16" borderId="0" applyNumberFormat="0" applyBorder="0" applyAlignment="0" applyProtection="0"/>
    <xf numFmtId="174" fontId="40" fillId="16" borderId="0" applyNumberFormat="0" applyBorder="0" applyAlignment="0" applyProtection="0"/>
    <xf numFmtId="0" fontId="40" fillId="14" borderId="0" applyNumberFormat="0" applyBorder="0" applyAlignment="0" applyProtection="0"/>
    <xf numFmtId="174" fontId="40" fillId="16" borderId="0" applyNumberFormat="0" applyBorder="0" applyAlignment="0" applyProtection="0"/>
    <xf numFmtId="0" fontId="40" fillId="16" borderId="0" applyNumberFormat="0" applyBorder="0" applyAlignment="0" applyProtection="0"/>
    <xf numFmtId="0" fontId="40" fillId="16" borderId="0" applyNumberFormat="0" applyFont="0" applyFill="0" applyBorder="0" applyAlignment="0" applyProtection="0"/>
    <xf numFmtId="174" fontId="40" fillId="16" borderId="0" applyNumberFormat="0" applyBorder="0" applyAlignment="0" applyProtection="0"/>
    <xf numFmtId="0" fontId="40" fillId="16" borderId="0" applyNumberFormat="0" applyBorder="0" applyAlignment="0" applyProtection="0"/>
    <xf numFmtId="172" fontId="40" fillId="16" borderId="0" applyNumberFormat="0" applyBorder="0" applyAlignment="0" applyProtection="0"/>
    <xf numFmtId="0" fontId="40" fillId="16" borderId="0" applyNumberFormat="0" applyBorder="0" applyAlignment="0" applyProtection="0"/>
    <xf numFmtId="0" fontId="40" fillId="19" borderId="0" applyNumberFormat="0" applyFont="0" applyFill="0" applyBorder="0" applyAlignment="0" applyProtection="0"/>
    <xf numFmtId="0" fontId="40" fillId="19" borderId="0" applyNumberFormat="0" applyFont="0" applyFill="0" applyBorder="0" applyAlignment="0" applyProtection="0"/>
    <xf numFmtId="0" fontId="1" fillId="58" borderId="0" applyNumberFormat="0" applyBorder="0" applyAlignment="0" applyProtection="0"/>
    <xf numFmtId="174" fontId="40" fillId="19" borderId="0" applyNumberFormat="0" applyBorder="0" applyAlignment="0" applyProtection="0"/>
    <xf numFmtId="172" fontId="1" fillId="58" borderId="0" applyNumberFormat="0" applyBorder="0" applyAlignment="0" applyProtection="0"/>
    <xf numFmtId="174" fontId="40" fillId="19" borderId="0" applyNumberFormat="0" applyBorder="0" applyAlignment="0" applyProtection="0"/>
    <xf numFmtId="174" fontId="40" fillId="19" borderId="0" applyNumberFormat="0" applyBorder="0" applyAlignment="0" applyProtection="0"/>
    <xf numFmtId="0" fontId="40" fillId="17" borderId="0" applyNumberFormat="0" applyBorder="0" applyAlignment="0" applyProtection="0"/>
    <xf numFmtId="174" fontId="40" fillId="19" borderId="0" applyNumberFormat="0" applyBorder="0" applyAlignment="0" applyProtection="0"/>
    <xf numFmtId="0" fontId="40" fillId="19" borderId="0" applyNumberFormat="0" applyBorder="0" applyAlignment="0" applyProtection="0"/>
    <xf numFmtId="0" fontId="40" fillId="19" borderId="0" applyNumberFormat="0" applyFont="0" applyFill="0" applyBorder="0" applyAlignment="0" applyProtection="0"/>
    <xf numFmtId="174" fontId="40" fillId="19" borderId="0" applyNumberFormat="0" applyBorder="0" applyAlignment="0" applyProtection="0"/>
    <xf numFmtId="0" fontId="40" fillId="19" borderId="0" applyNumberFormat="0" applyBorder="0" applyAlignment="0" applyProtection="0"/>
    <xf numFmtId="172" fontId="40" fillId="19" borderId="0" applyNumberFormat="0" applyBorder="0" applyAlignment="0" applyProtection="0"/>
    <xf numFmtId="0" fontId="40" fillId="19" borderId="0" applyNumberFormat="0" applyBorder="0" applyAlignment="0" applyProtection="0"/>
    <xf numFmtId="0" fontId="40" fillId="22" borderId="0" applyNumberFormat="0" applyFont="0" applyFill="0" applyBorder="0" applyAlignment="0" applyProtection="0"/>
    <xf numFmtId="0" fontId="40" fillId="22" borderId="0" applyNumberFormat="0" applyFont="0" applyFill="0" applyBorder="0" applyAlignment="0" applyProtection="0"/>
    <xf numFmtId="0" fontId="1" fillId="62" borderId="0" applyNumberFormat="0" applyBorder="0" applyAlignment="0" applyProtection="0"/>
    <xf numFmtId="174" fontId="40" fillId="22" borderId="0" applyNumberFormat="0" applyBorder="0" applyAlignment="0" applyProtection="0"/>
    <xf numFmtId="172" fontId="1" fillId="62" borderId="0" applyNumberFormat="0" applyBorder="0" applyAlignment="0" applyProtection="0"/>
    <xf numFmtId="174" fontId="40" fillId="22" borderId="0" applyNumberFormat="0" applyBorder="0" applyAlignment="0" applyProtection="0"/>
    <xf numFmtId="174" fontId="40" fillId="22" borderId="0" applyNumberFormat="0" applyBorder="0" applyAlignment="0" applyProtection="0"/>
    <xf numFmtId="0" fontId="40" fillId="33" borderId="0" applyNumberFormat="0" applyBorder="0" applyAlignment="0" applyProtection="0"/>
    <xf numFmtId="174" fontId="40" fillId="22" borderId="0" applyNumberFormat="0" applyBorder="0" applyAlignment="0" applyProtection="0"/>
    <xf numFmtId="0" fontId="40" fillId="22" borderId="0" applyNumberFormat="0" applyBorder="0" applyAlignment="0" applyProtection="0"/>
    <xf numFmtId="0" fontId="40" fillId="22" borderId="0" applyNumberFormat="0" applyFont="0" applyFill="0" applyBorder="0" applyAlignment="0" applyProtection="0"/>
    <xf numFmtId="174" fontId="40" fillId="22" borderId="0" applyNumberFormat="0" applyBorder="0" applyAlignment="0" applyProtection="0"/>
    <xf numFmtId="0" fontId="40" fillId="22" borderId="0" applyNumberFormat="0" applyBorder="0" applyAlignment="0" applyProtection="0"/>
    <xf numFmtId="172" fontId="40" fillId="22" borderId="0" applyNumberFormat="0" applyBorder="0" applyAlignment="0" applyProtection="0"/>
    <xf numFmtId="0" fontId="40" fillId="22" borderId="0" applyNumberFormat="0" applyBorder="0" applyAlignment="0" applyProtection="0"/>
    <xf numFmtId="0" fontId="40" fillId="19" borderId="0" applyNumberFormat="0" applyBorder="0" applyAlignment="0" applyProtection="0"/>
    <xf numFmtId="0" fontId="40" fillId="20" borderId="0" applyNumberFormat="0" applyBorder="0" applyAlignment="0" applyProtection="0"/>
    <xf numFmtId="0" fontId="40" fillId="21" borderId="0" applyNumberFormat="0" applyBorder="0" applyAlignment="0" applyProtection="0"/>
    <xf numFmtId="0" fontId="40" fillId="16" borderId="0" applyNumberFormat="0" applyBorder="0" applyAlignment="0" applyProtection="0"/>
    <xf numFmtId="0" fontId="40" fillId="19" borderId="0" applyNumberFormat="0" applyBorder="0" applyAlignment="0" applyProtection="0"/>
    <xf numFmtId="0" fontId="40" fillId="22" borderId="0" applyNumberFormat="0" applyBorder="0" applyAlignment="0" applyProtection="0"/>
    <xf numFmtId="0" fontId="44" fillId="23" borderId="0" applyNumberFormat="0" applyBorder="0" applyAlignment="0" applyProtection="0"/>
    <xf numFmtId="0" fontId="44" fillId="20" borderId="0" applyNumberFormat="0" applyBorder="0" applyAlignment="0" applyProtection="0"/>
    <xf numFmtId="0" fontId="44" fillId="21" borderId="0" applyNumberFormat="0" applyBorder="0" applyAlignment="0" applyProtection="0"/>
    <xf numFmtId="0" fontId="44" fillId="24" borderId="0" applyNumberFormat="0" applyBorder="0" applyAlignment="0" applyProtection="0"/>
    <xf numFmtId="0" fontId="44" fillId="25" borderId="0" applyNumberFormat="0" applyBorder="0" applyAlignment="0" applyProtection="0"/>
    <xf numFmtId="0" fontId="44" fillId="26" borderId="0" applyNumberFormat="0" applyBorder="0" applyAlignment="0" applyProtection="0"/>
    <xf numFmtId="0" fontId="44" fillId="23" borderId="0" applyNumberFormat="0" applyFont="0" applyFill="0" applyBorder="0" applyAlignment="0" applyProtection="0"/>
    <xf numFmtId="174" fontId="44" fillId="23" borderId="0" applyNumberFormat="0" applyBorder="0" applyAlignment="0" applyProtection="0"/>
    <xf numFmtId="0" fontId="68" fillId="43" borderId="0" applyNumberFormat="0" applyBorder="0" applyAlignment="0" applyProtection="0"/>
    <xf numFmtId="172" fontId="68" fillId="43" borderId="0" applyNumberFormat="0" applyBorder="0" applyAlignment="0" applyProtection="0"/>
    <xf numFmtId="174" fontId="44" fillId="23" borderId="0" applyNumberFormat="0" applyBorder="0" applyAlignment="0" applyProtection="0"/>
    <xf numFmtId="0" fontId="44" fillId="17" borderId="0" applyNumberFormat="0" applyBorder="0" applyAlignment="0" applyProtection="0"/>
    <xf numFmtId="174" fontId="44" fillId="23" borderId="0" applyNumberFormat="0" applyBorder="0" applyAlignment="0" applyProtection="0"/>
    <xf numFmtId="0" fontId="44" fillId="23" borderId="0" applyNumberFormat="0" applyBorder="0" applyAlignment="0" applyProtection="0"/>
    <xf numFmtId="0" fontId="44" fillId="23" borderId="0" applyNumberFormat="0" applyFont="0" applyFill="0" applyBorder="0" applyAlignment="0" applyProtection="0"/>
    <xf numFmtId="0" fontId="44" fillId="23" borderId="0" applyNumberFormat="0" applyBorder="0" applyAlignment="0" applyProtection="0"/>
    <xf numFmtId="0" fontId="44" fillId="23" borderId="0" applyNumberFormat="0" applyBorder="0" applyAlignment="0" applyProtection="0"/>
    <xf numFmtId="172" fontId="44" fillId="23" borderId="0" applyNumberFormat="0" applyBorder="0" applyAlignment="0" applyProtection="0"/>
    <xf numFmtId="0" fontId="44" fillId="23" borderId="0" applyNumberFormat="0" applyBorder="0" applyAlignment="0" applyProtection="0"/>
    <xf numFmtId="0" fontId="44" fillId="20" borderId="0" applyNumberFormat="0" applyFont="0" applyFill="0" applyBorder="0" applyAlignment="0" applyProtection="0"/>
    <xf numFmtId="174" fontId="44" fillId="20" borderId="0" applyNumberFormat="0" applyBorder="0" applyAlignment="0" applyProtection="0"/>
    <xf numFmtId="0" fontId="68" fillId="47" borderId="0" applyNumberFormat="0" applyBorder="0" applyAlignment="0" applyProtection="0"/>
    <xf numFmtId="172" fontId="68" fillId="47" borderId="0" applyNumberFormat="0" applyBorder="0" applyAlignment="0" applyProtection="0"/>
    <xf numFmtId="174" fontId="44" fillId="20" borderId="0" applyNumberFormat="0" applyBorder="0" applyAlignment="0" applyProtection="0"/>
    <xf numFmtId="0" fontId="44" fillId="32" borderId="0" applyNumberFormat="0" applyBorder="0" applyAlignment="0" applyProtection="0"/>
    <xf numFmtId="174" fontId="44" fillId="20" borderId="0" applyNumberFormat="0" applyBorder="0" applyAlignment="0" applyProtection="0"/>
    <xf numFmtId="0" fontId="44" fillId="20" borderId="0" applyNumberFormat="0" applyBorder="0" applyAlignment="0" applyProtection="0"/>
    <xf numFmtId="0" fontId="44" fillId="20" borderId="0" applyNumberFormat="0" applyFont="0" applyFill="0" applyBorder="0" applyAlignment="0" applyProtection="0"/>
    <xf numFmtId="0" fontId="44" fillId="20" borderId="0" applyNumberFormat="0" applyBorder="0" applyAlignment="0" applyProtection="0"/>
    <xf numFmtId="0" fontId="44" fillId="20" borderId="0" applyNumberFormat="0" applyBorder="0" applyAlignment="0" applyProtection="0"/>
    <xf numFmtId="172" fontId="44" fillId="20" borderId="0" applyNumberFormat="0" applyBorder="0" applyAlignment="0" applyProtection="0"/>
    <xf numFmtId="0" fontId="44" fillId="20" borderId="0" applyNumberFormat="0" applyBorder="0" applyAlignment="0" applyProtection="0"/>
    <xf numFmtId="0" fontId="44" fillId="21" borderId="0" applyNumberFormat="0" applyFont="0" applyFill="0" applyBorder="0" applyAlignment="0" applyProtection="0"/>
    <xf numFmtId="174" fontId="44" fillId="21" borderId="0" applyNumberFormat="0" applyBorder="0" applyAlignment="0" applyProtection="0"/>
    <xf numFmtId="0" fontId="68" fillId="51" borderId="0" applyNumberFormat="0" applyBorder="0" applyAlignment="0" applyProtection="0"/>
    <xf numFmtId="172" fontId="68" fillId="51" borderId="0" applyNumberFormat="0" applyBorder="0" applyAlignment="0" applyProtection="0"/>
    <xf numFmtId="174" fontId="44" fillId="21" borderId="0" applyNumberFormat="0" applyBorder="0" applyAlignment="0" applyProtection="0"/>
    <xf numFmtId="0" fontId="44" fillId="22" borderId="0" applyNumberFormat="0" applyBorder="0" applyAlignment="0" applyProtection="0"/>
    <xf numFmtId="174" fontId="44" fillId="21" borderId="0" applyNumberFormat="0" applyBorder="0" applyAlignment="0" applyProtection="0"/>
    <xf numFmtId="0" fontId="44" fillId="21" borderId="0" applyNumberFormat="0" applyBorder="0" applyAlignment="0" applyProtection="0"/>
    <xf numFmtId="0" fontId="44" fillId="21" borderId="0" applyNumberFormat="0" applyFont="0" applyFill="0" applyBorder="0" applyAlignment="0" applyProtection="0"/>
    <xf numFmtId="0" fontId="44" fillId="21" borderId="0" applyNumberFormat="0" applyBorder="0" applyAlignment="0" applyProtection="0"/>
    <xf numFmtId="0" fontId="44" fillId="21" borderId="0" applyNumberFormat="0" applyBorder="0" applyAlignment="0" applyProtection="0"/>
    <xf numFmtId="172" fontId="44" fillId="21" borderId="0" applyNumberFormat="0" applyBorder="0" applyAlignment="0" applyProtection="0"/>
    <xf numFmtId="0" fontId="44" fillId="21" borderId="0" applyNumberFormat="0" applyBorder="0" applyAlignment="0" applyProtection="0"/>
    <xf numFmtId="0" fontId="44" fillId="24" borderId="0" applyNumberFormat="0" applyFont="0" applyFill="0" applyBorder="0" applyAlignment="0" applyProtection="0"/>
    <xf numFmtId="174" fontId="44" fillId="24" borderId="0" applyNumberFormat="0" applyBorder="0" applyAlignment="0" applyProtection="0"/>
    <xf numFmtId="0" fontId="68" fillId="55" borderId="0" applyNumberFormat="0" applyBorder="0" applyAlignment="0" applyProtection="0"/>
    <xf numFmtId="172" fontId="68" fillId="55" borderId="0" applyNumberFormat="0" applyBorder="0" applyAlignment="0" applyProtection="0"/>
    <xf numFmtId="174" fontId="44" fillId="24" borderId="0" applyNumberFormat="0" applyBorder="0" applyAlignment="0" applyProtection="0"/>
    <xf numFmtId="0" fontId="44" fillId="14" borderId="0" applyNumberFormat="0" applyBorder="0" applyAlignment="0" applyProtection="0"/>
    <xf numFmtId="174" fontId="44" fillId="24" borderId="0" applyNumberFormat="0" applyBorder="0" applyAlignment="0" applyProtection="0"/>
    <xf numFmtId="0" fontId="44" fillId="24" borderId="0" applyNumberFormat="0" applyBorder="0" applyAlignment="0" applyProtection="0"/>
    <xf numFmtId="0" fontId="44" fillId="24" borderId="0" applyNumberFormat="0" applyFont="0" applyFill="0" applyBorder="0" applyAlignment="0" applyProtection="0"/>
    <xf numFmtId="0" fontId="44" fillId="24" borderId="0" applyNumberFormat="0" applyBorder="0" applyAlignment="0" applyProtection="0"/>
    <xf numFmtId="0" fontId="44" fillId="24" borderId="0" applyNumberFormat="0" applyBorder="0" applyAlignment="0" applyProtection="0"/>
    <xf numFmtId="172" fontId="44" fillId="24" borderId="0" applyNumberFormat="0" applyBorder="0" applyAlignment="0" applyProtection="0"/>
    <xf numFmtId="0" fontId="44" fillId="24" borderId="0" applyNumberFormat="0" applyBorder="0" applyAlignment="0" applyProtection="0"/>
    <xf numFmtId="0" fontId="44" fillId="25" borderId="0" applyNumberFormat="0" applyFont="0" applyFill="0" applyBorder="0" applyAlignment="0" applyProtection="0"/>
    <xf numFmtId="174" fontId="44" fillId="25" borderId="0" applyNumberFormat="0" applyBorder="0" applyAlignment="0" applyProtection="0"/>
    <xf numFmtId="0" fontId="68" fillId="59" borderId="0" applyNumberFormat="0" applyBorder="0" applyAlignment="0" applyProtection="0"/>
    <xf numFmtId="172" fontId="68" fillId="59" borderId="0" applyNumberFormat="0" applyBorder="0" applyAlignment="0" applyProtection="0"/>
    <xf numFmtId="174" fontId="44" fillId="25" borderId="0" applyNumberFormat="0" applyBorder="0" applyAlignment="0" applyProtection="0"/>
    <xf numFmtId="0" fontId="44" fillId="17" borderId="0" applyNumberFormat="0" applyBorder="0" applyAlignment="0" applyProtection="0"/>
    <xf numFmtId="174" fontId="44" fillId="25" borderId="0" applyNumberFormat="0" applyBorder="0" applyAlignment="0" applyProtection="0"/>
    <xf numFmtId="0" fontId="44" fillId="25" borderId="0" applyNumberFormat="0" applyBorder="0" applyAlignment="0" applyProtection="0"/>
    <xf numFmtId="0" fontId="44" fillId="25" borderId="0" applyNumberFormat="0" applyFont="0" applyFill="0" applyBorder="0" applyAlignment="0" applyProtection="0"/>
    <xf numFmtId="0" fontId="44" fillId="25" borderId="0" applyNumberFormat="0" applyBorder="0" applyAlignment="0" applyProtection="0"/>
    <xf numFmtId="0" fontId="44" fillId="25" borderId="0" applyNumberFormat="0" applyBorder="0" applyAlignment="0" applyProtection="0"/>
    <xf numFmtId="172" fontId="44" fillId="25" borderId="0" applyNumberFormat="0" applyBorder="0" applyAlignment="0" applyProtection="0"/>
    <xf numFmtId="0" fontId="44" fillId="25" borderId="0" applyNumberFormat="0" applyBorder="0" applyAlignment="0" applyProtection="0"/>
    <xf numFmtId="0" fontId="44" fillId="26" borderId="0" applyNumberFormat="0" applyFont="0" applyFill="0" applyBorder="0" applyAlignment="0" applyProtection="0"/>
    <xf numFmtId="174" fontId="44" fillId="26" borderId="0" applyNumberFormat="0" applyBorder="0" applyAlignment="0" applyProtection="0"/>
    <xf numFmtId="0" fontId="68" fillId="63" borderId="0" applyNumberFormat="0" applyBorder="0" applyAlignment="0" applyProtection="0"/>
    <xf numFmtId="172" fontId="68" fillId="63" borderId="0" applyNumberFormat="0" applyBorder="0" applyAlignment="0" applyProtection="0"/>
    <xf numFmtId="174" fontId="44" fillId="26" borderId="0" applyNumberFormat="0" applyBorder="0" applyAlignment="0" applyProtection="0"/>
    <xf numFmtId="0" fontId="44" fillId="20" borderId="0" applyNumberFormat="0" applyBorder="0" applyAlignment="0" applyProtection="0"/>
    <xf numFmtId="174" fontId="44" fillId="26" borderId="0" applyNumberFormat="0" applyBorder="0" applyAlignment="0" applyProtection="0"/>
    <xf numFmtId="0" fontId="44" fillId="26" borderId="0" applyNumberFormat="0" applyBorder="0" applyAlignment="0" applyProtection="0"/>
    <xf numFmtId="0" fontId="44" fillId="26" borderId="0" applyNumberFormat="0" applyFont="0" applyFill="0" applyBorder="0" applyAlignment="0" applyProtection="0"/>
    <xf numFmtId="0" fontId="44" fillId="26" borderId="0" applyNumberFormat="0" applyBorder="0" applyAlignment="0" applyProtection="0"/>
    <xf numFmtId="0" fontId="44" fillId="26" borderId="0" applyNumberFormat="0" applyBorder="0" applyAlignment="0" applyProtection="0"/>
    <xf numFmtId="172" fontId="44" fillId="26" borderId="0" applyNumberFormat="0" applyBorder="0" applyAlignment="0" applyProtection="0"/>
    <xf numFmtId="0" fontId="44" fillId="26" borderId="0" applyNumberFormat="0" applyBorder="0" applyAlignment="0" applyProtection="0"/>
    <xf numFmtId="0" fontId="44" fillId="23" borderId="0" applyNumberFormat="0" applyBorder="0" applyAlignment="0" applyProtection="0"/>
    <xf numFmtId="0" fontId="44" fillId="20" borderId="0" applyNumberFormat="0" applyBorder="0" applyAlignment="0" applyProtection="0"/>
    <xf numFmtId="0" fontId="44" fillId="21" borderId="0" applyNumberFormat="0" applyBorder="0" applyAlignment="0" applyProtection="0"/>
    <xf numFmtId="0" fontId="44" fillId="24" borderId="0" applyNumberFormat="0" applyBorder="0" applyAlignment="0" applyProtection="0"/>
    <xf numFmtId="0" fontId="44" fillId="25" borderId="0" applyNumberFormat="0" applyBorder="0" applyAlignment="0" applyProtection="0"/>
    <xf numFmtId="0" fontId="44" fillId="26" borderId="0" applyNumberFormat="0" applyBorder="0" applyAlignment="0" applyProtection="0"/>
    <xf numFmtId="37" fontId="87" fillId="0" borderId="0"/>
    <xf numFmtId="0" fontId="87" fillId="0" borderId="0"/>
    <xf numFmtId="0" fontId="44" fillId="29" borderId="0" applyNumberFormat="0" applyFont="0" applyFill="0" applyBorder="0" applyAlignment="0" applyProtection="0"/>
    <xf numFmtId="174" fontId="44" fillId="29" borderId="0" applyNumberFormat="0" applyBorder="0" applyAlignment="0" applyProtection="0"/>
    <xf numFmtId="0" fontId="68" fillId="40" borderId="0" applyNumberFormat="0" applyBorder="0" applyAlignment="0" applyProtection="0"/>
    <xf numFmtId="172" fontId="68" fillId="40" borderId="0" applyNumberFormat="0" applyBorder="0" applyAlignment="0" applyProtection="0"/>
    <xf numFmtId="174" fontId="44" fillId="29" borderId="0" applyNumberFormat="0" applyBorder="0" applyAlignment="0" applyProtection="0"/>
    <xf numFmtId="0" fontId="44" fillId="66" borderId="0" applyNumberFormat="0" applyBorder="0" applyAlignment="0" applyProtection="0"/>
    <xf numFmtId="174" fontId="44" fillId="29" borderId="0" applyNumberFormat="0" applyBorder="0" applyAlignment="0" applyProtection="0"/>
    <xf numFmtId="0" fontId="44" fillId="29" borderId="0" applyNumberFormat="0" applyBorder="0" applyAlignment="0" applyProtection="0"/>
    <xf numFmtId="0" fontId="44" fillId="29" borderId="0" applyNumberFormat="0" applyFont="0" applyFill="0" applyBorder="0" applyAlignment="0" applyProtection="0"/>
    <xf numFmtId="0" fontId="44" fillId="29" borderId="0" applyNumberFormat="0" applyBorder="0" applyAlignment="0" applyProtection="0"/>
    <xf numFmtId="172" fontId="44" fillId="29" borderId="0" applyNumberFormat="0" applyBorder="0" applyAlignment="0" applyProtection="0"/>
    <xf numFmtId="172" fontId="44" fillId="29" borderId="0" applyNumberFormat="0" applyBorder="0" applyAlignment="0" applyProtection="0"/>
    <xf numFmtId="0" fontId="44" fillId="29" borderId="0" applyNumberFormat="0" applyBorder="0" applyAlignment="0" applyProtection="0"/>
    <xf numFmtId="0" fontId="44" fillId="30" borderId="0" applyNumberFormat="0" applyFont="0" applyFill="0" applyBorder="0" applyAlignment="0" applyProtection="0"/>
    <xf numFmtId="174" fontId="44" fillId="30" borderId="0" applyNumberFormat="0" applyBorder="0" applyAlignment="0" applyProtection="0"/>
    <xf numFmtId="0" fontId="68" fillId="44" borderId="0" applyNumberFormat="0" applyBorder="0" applyAlignment="0" applyProtection="0"/>
    <xf numFmtId="172" fontId="68" fillId="44" borderId="0" applyNumberFormat="0" applyBorder="0" applyAlignment="0" applyProtection="0"/>
    <xf numFmtId="174" fontId="44" fillId="30" borderId="0" applyNumberFormat="0" applyBorder="0" applyAlignment="0" applyProtection="0"/>
    <xf numFmtId="0" fontId="44" fillId="32" borderId="0" applyNumberFormat="0" applyBorder="0" applyAlignment="0" applyProtection="0"/>
    <xf numFmtId="174" fontId="44" fillId="30" borderId="0" applyNumberFormat="0" applyBorder="0" applyAlignment="0" applyProtection="0"/>
    <xf numFmtId="0" fontId="44" fillId="30" borderId="0" applyNumberFormat="0" applyBorder="0" applyAlignment="0" applyProtection="0"/>
    <xf numFmtId="0" fontId="44" fillId="30" borderId="0" applyNumberFormat="0" applyFont="0" applyFill="0" applyBorder="0" applyAlignment="0" applyProtection="0"/>
    <xf numFmtId="0" fontId="44" fillId="30" borderId="0" applyNumberFormat="0" applyBorder="0" applyAlignment="0" applyProtection="0"/>
    <xf numFmtId="172" fontId="44" fillId="30" borderId="0" applyNumberFormat="0" applyBorder="0" applyAlignment="0" applyProtection="0"/>
    <xf numFmtId="172" fontId="44" fillId="30" borderId="0" applyNumberFormat="0" applyBorder="0" applyAlignment="0" applyProtection="0"/>
    <xf numFmtId="0" fontId="44" fillId="30" borderId="0" applyNumberFormat="0" applyBorder="0" applyAlignment="0" applyProtection="0"/>
    <xf numFmtId="0" fontId="44" fillId="31" borderId="0" applyNumberFormat="0" applyFont="0" applyFill="0" applyBorder="0" applyAlignment="0" applyProtection="0"/>
    <xf numFmtId="174" fontId="44" fillId="31" borderId="0" applyNumberFormat="0" applyBorder="0" applyAlignment="0" applyProtection="0"/>
    <xf numFmtId="0" fontId="68" fillId="48" borderId="0" applyNumberFormat="0" applyBorder="0" applyAlignment="0" applyProtection="0"/>
    <xf numFmtId="172" fontId="68" fillId="48" borderId="0" applyNumberFormat="0" applyBorder="0" applyAlignment="0" applyProtection="0"/>
    <xf numFmtId="174" fontId="44" fillId="31" borderId="0" applyNumberFormat="0" applyBorder="0" applyAlignment="0" applyProtection="0"/>
    <xf numFmtId="0" fontId="44" fillId="22" borderId="0" applyNumberFormat="0" applyBorder="0" applyAlignment="0" applyProtection="0"/>
    <xf numFmtId="174" fontId="44" fillId="31" borderId="0" applyNumberFormat="0" applyBorder="0" applyAlignment="0" applyProtection="0"/>
    <xf numFmtId="0" fontId="44" fillId="31" borderId="0" applyNumberFormat="0" applyBorder="0" applyAlignment="0" applyProtection="0"/>
    <xf numFmtId="0" fontId="44" fillId="31" borderId="0" applyNumberFormat="0" applyFont="0" applyFill="0" applyBorder="0" applyAlignment="0" applyProtection="0"/>
    <xf numFmtId="0" fontId="44" fillId="31" borderId="0" applyNumberFormat="0" applyBorder="0" applyAlignment="0" applyProtection="0"/>
    <xf numFmtId="172" fontId="44" fillId="31" borderId="0" applyNumberFormat="0" applyBorder="0" applyAlignment="0" applyProtection="0"/>
    <xf numFmtId="172" fontId="44" fillId="31" borderId="0" applyNumberFormat="0" applyBorder="0" applyAlignment="0" applyProtection="0"/>
    <xf numFmtId="0" fontId="44" fillId="31" borderId="0" applyNumberFormat="0" applyBorder="0" applyAlignment="0" applyProtection="0"/>
    <xf numFmtId="0" fontId="44" fillId="24" borderId="0" applyNumberFormat="0" applyFont="0" applyFill="0" applyBorder="0" applyAlignment="0" applyProtection="0"/>
    <xf numFmtId="174" fontId="44" fillId="24" borderId="0" applyNumberFormat="0" applyBorder="0" applyAlignment="0" applyProtection="0"/>
    <xf numFmtId="0" fontId="68" fillId="52" borderId="0" applyNumberFormat="0" applyBorder="0" applyAlignment="0" applyProtection="0"/>
    <xf numFmtId="172" fontId="68" fillId="52" borderId="0" applyNumberFormat="0" applyBorder="0" applyAlignment="0" applyProtection="0"/>
    <xf numFmtId="174" fontId="44" fillId="24" borderId="0" applyNumberFormat="0" applyBorder="0" applyAlignment="0" applyProtection="0"/>
    <xf numFmtId="0" fontId="44" fillId="67" borderId="0" applyNumberFormat="0" applyBorder="0" applyAlignment="0" applyProtection="0"/>
    <xf numFmtId="174" fontId="44" fillId="24" borderId="0" applyNumberFormat="0" applyBorder="0" applyAlignment="0" applyProtection="0"/>
    <xf numFmtId="0" fontId="44" fillId="24" borderId="0" applyNumberFormat="0" applyBorder="0" applyAlignment="0" applyProtection="0"/>
    <xf numFmtId="0" fontId="44" fillId="24" borderId="0" applyNumberFormat="0" applyFont="0" applyFill="0" applyBorder="0" applyAlignment="0" applyProtection="0"/>
    <xf numFmtId="0" fontId="44" fillId="24" borderId="0" applyNumberFormat="0" applyBorder="0" applyAlignment="0" applyProtection="0"/>
    <xf numFmtId="172" fontId="44" fillId="24" borderId="0" applyNumberFormat="0" applyBorder="0" applyAlignment="0" applyProtection="0"/>
    <xf numFmtId="172" fontId="44" fillId="24" borderId="0" applyNumberFormat="0" applyBorder="0" applyAlignment="0" applyProtection="0"/>
    <xf numFmtId="0" fontId="44" fillId="24" borderId="0" applyNumberFormat="0" applyBorder="0" applyAlignment="0" applyProtection="0"/>
    <xf numFmtId="0" fontId="44" fillId="25" borderId="0" applyNumberFormat="0" applyFont="0" applyFill="0" applyBorder="0" applyAlignment="0" applyProtection="0"/>
    <xf numFmtId="174" fontId="44" fillId="25" borderId="0" applyNumberFormat="0" applyBorder="0" applyAlignment="0" applyProtection="0"/>
    <xf numFmtId="0" fontId="68" fillId="56" borderId="0" applyNumberFormat="0" applyBorder="0" applyAlignment="0" applyProtection="0"/>
    <xf numFmtId="172" fontId="68" fillId="56" borderId="0" applyNumberFormat="0" applyBorder="0" applyAlignment="0" applyProtection="0"/>
    <xf numFmtId="174" fontId="44" fillId="25" borderId="0" applyNumberFormat="0" applyBorder="0" applyAlignment="0" applyProtection="0"/>
    <xf numFmtId="0" fontId="44" fillId="25" borderId="0" applyNumberFormat="0" applyBorder="0" applyAlignment="0" applyProtection="0"/>
    <xf numFmtId="174" fontId="44" fillId="25" borderId="0" applyNumberFormat="0" applyBorder="0" applyAlignment="0" applyProtection="0"/>
    <xf numFmtId="0" fontId="44" fillId="25" borderId="0" applyNumberFormat="0" applyFont="0" applyFill="0" applyBorder="0" applyAlignment="0" applyProtection="0"/>
    <xf numFmtId="0" fontId="44" fillId="25" borderId="0" applyNumberFormat="0" applyBorder="0" applyAlignment="0" applyProtection="0"/>
    <xf numFmtId="172" fontId="44" fillId="25" borderId="0" applyNumberFormat="0" applyBorder="0" applyAlignment="0" applyProtection="0"/>
    <xf numFmtId="172" fontId="44" fillId="25" borderId="0" applyNumberFormat="0" applyBorder="0" applyAlignment="0" applyProtection="0"/>
    <xf numFmtId="0" fontId="44" fillId="25" borderId="0" applyNumberFormat="0" applyBorder="0" applyAlignment="0" applyProtection="0"/>
    <xf numFmtId="0" fontId="44" fillId="32" borderId="0" applyNumberFormat="0" applyFont="0" applyFill="0" applyBorder="0" applyAlignment="0" applyProtection="0"/>
    <xf numFmtId="174" fontId="44" fillId="32" borderId="0" applyNumberFormat="0" applyBorder="0" applyAlignment="0" applyProtection="0"/>
    <xf numFmtId="0" fontId="68" fillId="60" borderId="0" applyNumberFormat="0" applyBorder="0" applyAlignment="0" applyProtection="0"/>
    <xf numFmtId="172" fontId="68" fillId="60" borderId="0" applyNumberFormat="0" applyBorder="0" applyAlignment="0" applyProtection="0"/>
    <xf numFmtId="174" fontId="44" fillId="32" borderId="0" applyNumberFormat="0" applyBorder="0" applyAlignment="0" applyProtection="0"/>
    <xf numFmtId="0" fontId="44" fillId="30" borderId="0" applyNumberFormat="0" applyBorder="0" applyAlignment="0" applyProtection="0"/>
    <xf numFmtId="174" fontId="44" fillId="32" borderId="0" applyNumberFormat="0" applyBorder="0" applyAlignment="0" applyProtection="0"/>
    <xf numFmtId="0" fontId="44" fillId="32" borderId="0" applyNumberFormat="0" applyBorder="0" applyAlignment="0" applyProtection="0"/>
    <xf numFmtId="0" fontId="44" fillId="32" borderId="0" applyNumberFormat="0" applyFont="0" applyFill="0" applyBorder="0" applyAlignment="0" applyProtection="0"/>
    <xf numFmtId="0" fontId="44" fillId="32" borderId="0" applyNumberFormat="0" applyBorder="0" applyAlignment="0" applyProtection="0"/>
    <xf numFmtId="172" fontId="44" fillId="32" borderId="0" applyNumberFormat="0" applyBorder="0" applyAlignment="0" applyProtection="0"/>
    <xf numFmtId="172" fontId="44" fillId="32" borderId="0" applyNumberFormat="0" applyBorder="0" applyAlignment="0" applyProtection="0"/>
    <xf numFmtId="0" fontId="44" fillId="32" borderId="0" applyNumberFormat="0" applyBorder="0" applyAlignment="0" applyProtection="0"/>
    <xf numFmtId="191" fontId="88" fillId="0" borderId="0"/>
    <xf numFmtId="0" fontId="89" fillId="0" borderId="0">
      <alignment horizontal="center" wrapText="1"/>
      <protection locked="0"/>
    </xf>
    <xf numFmtId="0" fontId="89" fillId="0" borderId="0">
      <alignment horizontal="center" wrapText="1"/>
      <protection locked="0"/>
    </xf>
    <xf numFmtId="192" fontId="76" fillId="0" borderId="85"/>
    <xf numFmtId="192" fontId="76" fillId="0" borderId="85"/>
    <xf numFmtId="192" fontId="76" fillId="0" borderId="85"/>
    <xf numFmtId="192" fontId="76" fillId="0" borderId="85"/>
    <xf numFmtId="192" fontId="76" fillId="0" borderId="85"/>
    <xf numFmtId="192" fontId="76" fillId="0" borderId="85"/>
    <xf numFmtId="192" fontId="76" fillId="0" borderId="85"/>
    <xf numFmtId="192" fontId="76" fillId="0" borderId="85"/>
    <xf numFmtId="192" fontId="76" fillId="0" borderId="85"/>
    <xf numFmtId="192" fontId="76" fillId="0" borderId="85"/>
    <xf numFmtId="192" fontId="76" fillId="0" borderId="85"/>
    <xf numFmtId="192" fontId="76" fillId="0" borderId="85"/>
    <xf numFmtId="0" fontId="51" fillId="14" borderId="0" applyNumberFormat="0" applyFont="0" applyFill="0" applyBorder="0" applyAlignment="0" applyProtection="0"/>
    <xf numFmtId="174" fontId="51" fillId="14" borderId="0" applyNumberFormat="0" applyBorder="0" applyAlignment="0" applyProtection="0"/>
    <xf numFmtId="0" fontId="63" fillId="35" borderId="0" applyNumberFormat="0" applyBorder="0" applyAlignment="0" applyProtection="0"/>
    <xf numFmtId="172" fontId="63" fillId="35" borderId="0" applyNumberFormat="0" applyBorder="0" applyAlignment="0" applyProtection="0"/>
    <xf numFmtId="174" fontId="51" fillId="14" borderId="0" applyNumberFormat="0" applyBorder="0" applyAlignment="0" applyProtection="0"/>
    <xf numFmtId="0" fontId="51" fillId="16" borderId="0" applyNumberFormat="0" applyBorder="0" applyAlignment="0" applyProtection="0"/>
    <xf numFmtId="174" fontId="51" fillId="14" borderId="0" applyNumberFormat="0" applyBorder="0" applyAlignment="0" applyProtection="0"/>
    <xf numFmtId="0" fontId="51" fillId="14" borderId="0" applyNumberFormat="0" applyBorder="0" applyAlignment="0" applyProtection="0"/>
    <xf numFmtId="0" fontId="51" fillId="14" borderId="0" applyNumberFormat="0" applyFont="0" applyFill="0" applyBorder="0" applyAlignment="0" applyProtection="0"/>
    <xf numFmtId="0" fontId="51" fillId="14" borderId="0" applyNumberFormat="0" applyBorder="0" applyAlignment="0" applyProtection="0"/>
    <xf numFmtId="0" fontId="51" fillId="14" borderId="0" applyNumberFormat="0" applyBorder="0" applyAlignment="0" applyProtection="0"/>
    <xf numFmtId="172" fontId="51" fillId="14" borderId="0" applyNumberFormat="0" applyBorder="0" applyAlignment="0" applyProtection="0"/>
    <xf numFmtId="0" fontId="51" fillId="14" borderId="0" applyNumberFormat="0" applyBorder="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90" fillId="0" borderId="0" applyFill="0" applyBorder="0" applyAlignment="0" applyProtection="0"/>
    <xf numFmtId="192" fontId="91" fillId="0" borderId="0">
      <alignment vertical="top"/>
    </xf>
    <xf numFmtId="193" fontId="92" fillId="0" borderId="87"/>
    <xf numFmtId="192" fontId="93" fillId="0" borderId="0">
      <alignment horizontal="left"/>
    </xf>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5" fontId="94" fillId="0" borderId="60" applyAlignment="0" applyProtection="0"/>
    <xf numFmtId="0" fontId="89" fillId="0" borderId="30" applyNumberFormat="0" applyFont="0" applyFill="0" applyAlignment="0" applyProtection="0"/>
    <xf numFmtId="0" fontId="89" fillId="0" borderId="30" applyNumberFormat="0" applyFont="0" applyFill="0" applyAlignment="0" applyProtection="0"/>
    <xf numFmtId="0" fontId="89" fillId="0" borderId="30" applyNumberFormat="0" applyFont="0" applyFill="0" applyAlignment="0" applyProtection="0"/>
    <xf numFmtId="0" fontId="95" fillId="0" borderId="88" applyNumberFormat="0" applyFont="0" applyFill="0" applyAlignment="0" applyProtection="0"/>
    <xf numFmtId="0" fontId="95" fillId="0" borderId="88" applyNumberFormat="0" applyFont="0" applyFill="0" applyAlignment="0" applyProtection="0"/>
    <xf numFmtId="0" fontId="95" fillId="0" borderId="88" applyNumberFormat="0" applyFont="0" applyFill="0" applyAlignment="0" applyProtection="0"/>
    <xf numFmtId="0" fontId="95" fillId="0" borderId="88" applyNumberFormat="0" applyFont="0" applyFill="0" applyAlignment="0" applyProtection="0"/>
    <xf numFmtId="0" fontId="95" fillId="0" borderId="88" applyNumberFormat="0" applyFont="0" applyFill="0" applyAlignment="0" applyProtection="0"/>
    <xf numFmtId="0" fontId="95" fillId="0" borderId="88" applyNumberFormat="0" applyFont="0" applyFill="0" applyAlignment="0" applyProtection="0"/>
    <xf numFmtId="0" fontId="95" fillId="0" borderId="88" applyNumberFormat="0" applyFont="0" applyFill="0" applyAlignment="0" applyProtection="0"/>
    <xf numFmtId="0" fontId="95" fillId="0" borderId="88" applyNumberFormat="0" applyFont="0" applyFill="0" applyAlignment="0" applyProtection="0"/>
    <xf numFmtId="0" fontId="95" fillId="0" borderId="88" applyNumberFormat="0" applyFont="0" applyFill="0" applyAlignment="0" applyProtection="0"/>
    <xf numFmtId="0" fontId="95" fillId="0" borderId="88" applyNumberFormat="0" applyFont="0" applyFill="0" applyAlignment="0" applyProtection="0"/>
    <xf numFmtId="0" fontId="95" fillId="0" borderId="88" applyNumberFormat="0" applyFont="0" applyFill="0" applyAlignment="0" applyProtection="0"/>
    <xf numFmtId="0" fontId="95" fillId="0" borderId="88" applyNumberFormat="0" applyFont="0" applyFill="0" applyAlignment="0" applyProtection="0"/>
    <xf numFmtId="0" fontId="95" fillId="0" borderId="88" applyNumberFormat="0" applyFont="0" applyFill="0" applyAlignment="0" applyProtection="0"/>
    <xf numFmtId="0" fontId="95" fillId="0" borderId="88" applyNumberFormat="0" applyFont="0" applyFill="0" applyAlignment="0" applyProtection="0"/>
    <xf numFmtId="0" fontId="95" fillId="0" borderId="88" applyNumberFormat="0" applyFont="0" applyFill="0" applyAlignment="0" applyProtection="0"/>
    <xf numFmtId="0" fontId="95" fillId="0" borderId="88" applyNumberFormat="0" applyFont="0" applyFill="0" applyAlignment="0" applyProtection="0"/>
    <xf numFmtId="0" fontId="95" fillId="0" borderId="88" applyNumberFormat="0" applyFont="0" applyFill="0" applyAlignment="0" applyProtection="0"/>
    <xf numFmtId="0" fontId="95" fillId="0" borderId="88" applyNumberFormat="0" applyFont="0" applyFill="0" applyAlignment="0" applyProtection="0"/>
    <xf numFmtId="0" fontId="95" fillId="0" borderId="88" applyNumberFormat="0" applyFont="0" applyFill="0" applyAlignment="0" applyProtection="0"/>
    <xf numFmtId="0" fontId="95" fillId="0" borderId="88" applyNumberFormat="0" applyFont="0" applyFill="0" applyAlignment="0" applyProtection="0"/>
    <xf numFmtId="0" fontId="95" fillId="0" borderId="88" applyNumberFormat="0" applyFont="0" applyFill="0" applyAlignment="0" applyProtection="0"/>
    <xf numFmtId="0" fontId="74" fillId="0" borderId="57" applyNumberFormat="0" applyFont="0" applyFill="0" applyAlignment="0" applyProtection="0"/>
    <xf numFmtId="0" fontId="74" fillId="0" borderId="57" applyNumberFormat="0" applyFont="0" applyFill="0" applyAlignment="0" applyProtection="0"/>
    <xf numFmtId="0" fontId="74" fillId="0" borderId="57" applyNumberFormat="0" applyFont="0" applyFill="0" applyAlignment="0" applyProtection="0"/>
    <xf numFmtId="0" fontId="74" fillId="0" borderId="57" applyNumberFormat="0" applyFont="0" applyFill="0" applyAlignment="0" applyProtection="0"/>
    <xf numFmtId="0" fontId="74" fillId="0" borderId="57" applyNumberFormat="0" applyFont="0" applyFill="0" applyAlignment="0" applyProtection="0"/>
    <xf numFmtId="0" fontId="74" fillId="0" borderId="25" applyNumberFormat="0" applyFont="0" applyFill="0" applyAlignment="0" applyProtection="0"/>
    <xf numFmtId="0" fontId="74" fillId="0" borderId="69" applyNumberFormat="0" applyFont="0" applyFill="0" applyAlignment="0" applyProtection="0"/>
    <xf numFmtId="0" fontId="74" fillId="0" borderId="69"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74" fillId="0" borderId="60" applyNumberFormat="0" applyFont="0" applyFill="0" applyAlignment="0" applyProtection="0"/>
    <xf numFmtId="0" fontId="45" fillId="15" borderId="0" applyNumberFormat="0" applyBorder="0" applyAlignment="0" applyProtection="0"/>
    <xf numFmtId="194" fontId="96" fillId="0" borderId="0" applyFill="0" applyBorder="0" applyAlignment="0"/>
    <xf numFmtId="194" fontId="96" fillId="0" borderId="0" applyFill="0" applyBorder="0" applyAlignment="0"/>
    <xf numFmtId="192" fontId="96" fillId="0" borderId="0" applyFill="0" applyBorder="0" applyAlignment="0"/>
    <xf numFmtId="195" fontId="96" fillId="0" borderId="0" applyFill="0" applyBorder="0" applyAlignment="0"/>
    <xf numFmtId="196" fontId="96" fillId="0" borderId="0" applyFill="0" applyBorder="0" applyAlignment="0"/>
    <xf numFmtId="197" fontId="96" fillId="0" borderId="0" applyFill="0" applyBorder="0" applyAlignment="0"/>
    <xf numFmtId="194" fontId="96" fillId="0" borderId="0" applyFill="0" applyBorder="0" applyAlignment="0"/>
    <xf numFmtId="198" fontId="96" fillId="0" borderId="0" applyFill="0" applyBorder="0" applyAlignment="0"/>
    <xf numFmtId="192" fontId="96" fillId="0" borderId="0" applyFill="0" applyBorder="0" applyAlignment="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174" fontId="46" fillId="27" borderId="62" applyNumberFormat="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Font="0" applyFill="0" applyBorder="0" applyAlignment="0" applyProtection="0"/>
    <xf numFmtId="0" fontId="46" fillId="27" borderId="62" applyNumberFormat="0" applyAlignment="0" applyProtection="0"/>
    <xf numFmtId="0" fontId="97" fillId="37" borderId="74" applyNumberFormat="0" applyAlignment="0" applyProtection="0"/>
    <xf numFmtId="172" fontId="46" fillId="27" borderId="62" applyNumberFormat="0" applyAlignment="0" applyProtection="0"/>
    <xf numFmtId="172"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6" fillId="27" borderId="62" applyNumberFormat="0" applyAlignment="0" applyProtection="0"/>
    <xf numFmtId="0" fontId="40" fillId="0" borderId="0"/>
    <xf numFmtId="0" fontId="40" fillId="0" borderId="0"/>
    <xf numFmtId="0" fontId="5" fillId="0" borderId="0"/>
    <xf numFmtId="0" fontId="40" fillId="0" borderId="0"/>
    <xf numFmtId="0" fontId="47" fillId="28" borderId="63" applyNumberFormat="0" applyAlignment="0" applyProtection="0"/>
    <xf numFmtId="0" fontId="48" fillId="0" borderId="64" applyNumberFormat="0" applyFill="0" applyAlignment="0" applyProtection="0"/>
    <xf numFmtId="0" fontId="98" fillId="0" borderId="0" applyFill="0" applyBorder="0" applyProtection="0">
      <alignment horizontal="center" vertical="center"/>
    </xf>
    <xf numFmtId="0" fontId="47" fillId="28" borderId="63" applyNumberFormat="0" applyFont="0" applyFill="0" applyBorder="0" applyAlignment="0" applyProtection="0"/>
    <xf numFmtId="174" fontId="47" fillId="28" borderId="63" applyNumberFormat="0" applyAlignment="0" applyProtection="0"/>
    <xf numFmtId="0" fontId="13" fillId="38" borderId="77" applyNumberFormat="0" applyAlignment="0" applyProtection="0"/>
    <xf numFmtId="172" fontId="13" fillId="38" borderId="77" applyNumberFormat="0" applyAlignment="0" applyProtection="0"/>
    <xf numFmtId="174" fontId="47" fillId="28" borderId="63" applyNumberFormat="0" applyAlignment="0" applyProtection="0"/>
    <xf numFmtId="0" fontId="47" fillId="28" borderId="63" applyNumberFormat="0" applyAlignment="0" applyProtection="0"/>
    <xf numFmtId="174" fontId="47" fillId="28" borderId="63" applyNumberFormat="0" applyAlignment="0" applyProtection="0"/>
    <xf numFmtId="0" fontId="47" fillId="28" borderId="63" applyNumberFormat="0" applyFont="0" applyFill="0" applyBorder="0" applyAlignment="0" applyProtection="0"/>
    <xf numFmtId="0" fontId="47" fillId="28" borderId="63" applyNumberFormat="0" applyAlignment="0" applyProtection="0"/>
    <xf numFmtId="0" fontId="47" fillId="28" borderId="63" applyNumberFormat="0" applyAlignment="0" applyProtection="0"/>
    <xf numFmtId="172" fontId="47" fillId="28" borderId="63" applyNumberFormat="0" applyAlignment="0" applyProtection="0"/>
    <xf numFmtId="0" fontId="47" fillId="28" borderId="63" applyNumberFormat="0" applyAlignment="0" applyProtection="0"/>
    <xf numFmtId="0" fontId="55" fillId="0" borderId="0" applyNumberFormat="0" applyFill="0" applyBorder="0" applyAlignment="0" applyProtection="0"/>
    <xf numFmtId="0" fontId="56" fillId="0" borderId="66" applyNumberFormat="0" applyFill="0" applyAlignment="0" applyProtection="0"/>
    <xf numFmtId="0" fontId="57" fillId="0" borderId="67" applyNumberFormat="0" applyFill="0" applyAlignment="0" applyProtection="0"/>
    <xf numFmtId="0" fontId="49" fillId="0" borderId="68" applyNumberFormat="0" applyFill="0" applyAlignment="0" applyProtection="0"/>
    <xf numFmtId="0" fontId="49" fillId="0" borderId="0" applyNumberFormat="0" applyFill="0" applyBorder="0" applyAlignment="0" applyProtection="0"/>
    <xf numFmtId="0" fontId="24" fillId="0" borderId="0" applyNumberFormat="0" applyFill="0" applyBorder="0" applyAlignment="0" applyProtection="0"/>
    <xf numFmtId="199" fontId="99" fillId="0" borderId="57" applyFill="0" applyBorder="0" applyAlignment="0" applyProtection="0">
      <alignment horizontal="centerContinuous"/>
    </xf>
    <xf numFmtId="199" fontId="99" fillId="0" borderId="57" applyFill="0" applyBorder="0" applyAlignment="0" applyProtection="0">
      <alignment horizontal="centerContinuous"/>
    </xf>
    <xf numFmtId="199" fontId="99" fillId="0" borderId="57" applyFill="0" applyBorder="0" applyAlignment="0" applyProtection="0">
      <alignment horizontal="centerContinuous"/>
    </xf>
    <xf numFmtId="199" fontId="99" fillId="0" borderId="57" applyFill="0" applyBorder="0" applyAlignment="0" applyProtection="0">
      <alignment horizontal="centerContinuous"/>
    </xf>
    <xf numFmtId="199" fontId="99" fillId="0" borderId="57" applyFill="0" applyBorder="0" applyAlignment="0" applyProtection="0">
      <alignment horizontal="centerContinuous"/>
    </xf>
    <xf numFmtId="199" fontId="99" fillId="0" borderId="57" applyFill="0" applyBorder="0" applyAlignment="0" applyProtection="0">
      <alignment horizontal="centerContinuous"/>
    </xf>
    <xf numFmtId="200" fontId="100" fillId="0" borderId="0"/>
    <xf numFmtId="200" fontId="100" fillId="0" borderId="0"/>
    <xf numFmtId="200" fontId="100" fillId="0" borderId="0"/>
    <xf numFmtId="200" fontId="100" fillId="0" borderId="0"/>
    <xf numFmtId="200" fontId="100" fillId="0" borderId="0"/>
    <xf numFmtId="200" fontId="100" fillId="0" borderId="0"/>
    <xf numFmtId="200" fontId="100" fillId="0" borderId="0"/>
    <xf numFmtId="200" fontId="100" fillId="0" borderId="0"/>
    <xf numFmtId="0" fontId="78" fillId="0" borderId="0"/>
    <xf numFmtId="194" fontId="96" fillId="0" borderId="0" applyFont="0" applyFill="0" applyBorder="0" applyAlignment="0" applyProtection="0"/>
    <xf numFmtId="201" fontId="101" fillId="0" borderId="0" applyFont="0" applyFill="0" applyBorder="0" applyAlignment="0" applyProtection="0">
      <alignment horizontal="right"/>
    </xf>
    <xf numFmtId="202" fontId="102" fillId="0" borderId="0" applyFont="0" applyFill="0" applyBorder="0" applyAlignment="0" applyProtection="0"/>
    <xf numFmtId="203" fontId="102" fillId="0" borderId="0" applyFont="0" applyFill="0" applyBorder="0" applyAlignment="0" applyProtection="0"/>
    <xf numFmtId="43" fontId="8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204" fontId="5" fillId="0" borderId="0" applyFont="0" applyFill="0" applyBorder="0" applyAlignment="0" applyProtection="0"/>
    <xf numFmtId="43" fontId="40" fillId="0" borderId="0" applyFont="0" applyFill="0" applyBorder="0" applyAlignment="0" applyProtection="0"/>
    <xf numFmtId="43" fontId="1" fillId="0" borderId="0" applyFont="0" applyFill="0" applyBorder="0" applyAlignment="0" applyProtection="0"/>
    <xf numFmtId="43" fontId="83" fillId="0" borderId="0" applyFont="0" applyFill="0" applyBorder="0" applyAlignment="0" applyProtection="0"/>
    <xf numFmtId="43" fontId="41" fillId="0" borderId="0" applyFont="0" applyFill="0" applyBorder="0" applyAlignment="0" applyProtection="0">
      <alignment vertical="top"/>
    </xf>
    <xf numFmtId="43" fontId="5" fillId="0" borderId="0" applyFont="0" applyFill="0" applyBorder="0" applyAlignment="0" applyProtection="0"/>
    <xf numFmtId="43" fontId="5" fillId="0" borderId="0" applyFont="0" applyFill="0" applyBorder="0" applyAlignment="0" applyProtection="0"/>
    <xf numFmtId="43" fontId="40" fillId="0" borderId="0" applyFont="0" applyFill="0" applyBorder="0" applyAlignment="0" applyProtection="0"/>
    <xf numFmtId="43" fontId="5" fillId="0" borderId="0" applyFont="0" applyFill="0" applyBorder="0" applyAlignment="0" applyProtection="0"/>
    <xf numFmtId="43" fontId="88" fillId="0" borderId="0" applyFont="0" applyFill="0" applyBorder="0" applyAlignment="0" applyProtection="0"/>
    <xf numFmtId="43" fontId="104" fillId="0" borderId="0" applyFont="0" applyFill="0" applyBorder="0" applyAlignment="0" applyProtection="0"/>
    <xf numFmtId="43" fontId="41" fillId="0" borderId="0" applyFont="0" applyFill="0" applyBorder="0" applyAlignment="0" applyProtection="0">
      <alignment vertical="top"/>
    </xf>
    <xf numFmtId="43" fontId="72"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204" fontId="5" fillId="0" borderId="0" applyFont="0" applyFill="0" applyBorder="0" applyAlignment="0" applyProtection="0"/>
    <xf numFmtId="204" fontId="5" fillId="0" borderId="0" applyFont="0" applyFill="0" applyBorder="0" applyAlignment="0" applyProtection="0"/>
    <xf numFmtId="43" fontId="40" fillId="0" borderId="0" applyFont="0" applyFill="0" applyBorder="0" applyAlignment="0" applyProtection="0"/>
    <xf numFmtId="43" fontId="5" fillId="0" borderId="0" applyFont="0" applyFill="0" applyBorder="0" applyAlignment="0" applyProtection="0"/>
    <xf numFmtId="204" fontId="5" fillId="0" borderId="0" applyFont="0" applyFill="0" applyBorder="0" applyAlignment="0" applyProtection="0"/>
    <xf numFmtId="43" fontId="1" fillId="0" borderId="0" applyFont="0" applyFill="0" applyBorder="0" applyAlignment="0" applyProtection="0"/>
    <xf numFmtId="43" fontId="10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205" fontId="5" fillId="0" borderId="0" applyFont="0" applyFill="0" applyBorder="0" applyAlignment="0" applyProtection="0"/>
    <xf numFmtId="205" fontId="40" fillId="0" borderId="0" applyFont="0" applyFill="0" applyBorder="0" applyAlignment="0" applyProtection="0"/>
    <xf numFmtId="43" fontId="5" fillId="0" borderId="0" applyFont="0" applyFill="0" applyBorder="0" applyAlignment="0" applyProtection="0"/>
    <xf numFmtId="205"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205"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205"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205" fontId="5" fillId="0" borderId="0" applyFont="0" applyFill="0" applyBorder="0" applyAlignment="0" applyProtection="0"/>
    <xf numFmtId="205"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206" fontId="5" fillId="0" borderId="0" applyFont="0" applyFill="0" applyBorder="0" applyAlignment="0" applyProtection="0"/>
    <xf numFmtId="43" fontId="5" fillId="0" borderId="0" applyFont="0" applyFill="0" applyBorder="0" applyAlignment="0" applyProtection="0"/>
    <xf numFmtId="206" fontId="5" fillId="0" borderId="0" applyFont="0" applyFill="0" applyBorder="0" applyAlignment="0" applyProtection="0"/>
    <xf numFmtId="43" fontId="5" fillId="0" borderId="0" applyFont="0" applyFill="0" applyBorder="0" applyAlignment="0" applyProtection="0"/>
    <xf numFmtId="206" fontId="5" fillId="0" borderId="0" applyFont="0" applyFill="0" applyBorder="0" applyAlignment="0" applyProtection="0"/>
    <xf numFmtId="43" fontId="5" fillId="0" borderId="0" applyFont="0" applyFill="0" applyBorder="0" applyAlignment="0" applyProtection="0"/>
    <xf numFmtId="206" fontId="5" fillId="0" borderId="0" applyFont="0" applyFill="0" applyBorder="0" applyAlignment="0" applyProtection="0"/>
    <xf numFmtId="43" fontId="5" fillId="0" borderId="0" applyFont="0" applyFill="0" applyBorder="0" applyAlignment="0" applyProtection="0"/>
    <xf numFmtId="206" fontId="5" fillId="0" borderId="0" applyFont="0" applyFill="0" applyBorder="0" applyAlignment="0" applyProtection="0"/>
    <xf numFmtId="43" fontId="5" fillId="0" borderId="0" applyFont="0" applyFill="0" applyBorder="0" applyAlignment="0" applyProtection="0"/>
    <xf numFmtId="206" fontId="5" fillId="0" borderId="0" applyFont="0" applyFill="0" applyBorder="0" applyAlignment="0" applyProtection="0"/>
    <xf numFmtId="43" fontId="5" fillId="0" borderId="0" applyFont="0" applyFill="0" applyBorder="0" applyAlignment="0" applyProtection="0"/>
    <xf numFmtId="206" fontId="5" fillId="0" borderId="0" applyFont="0" applyFill="0" applyBorder="0" applyAlignment="0" applyProtection="0"/>
    <xf numFmtId="43" fontId="5" fillId="0" borderId="0" applyFont="0" applyFill="0" applyBorder="0" applyAlignment="0" applyProtection="0"/>
    <xf numFmtId="206" fontId="5" fillId="0" borderId="0" applyFont="0" applyFill="0" applyBorder="0" applyAlignment="0" applyProtection="0"/>
    <xf numFmtId="43" fontId="5" fillId="0" borderId="0" applyFont="0" applyFill="0" applyBorder="0" applyAlignment="0" applyProtection="0"/>
    <xf numFmtId="206" fontId="5" fillId="0" borderId="0" applyFont="0" applyFill="0" applyBorder="0" applyAlignment="0" applyProtection="0"/>
    <xf numFmtId="43" fontId="5" fillId="0" borderId="0" applyFont="0" applyFill="0" applyBorder="0" applyAlignment="0" applyProtection="0"/>
    <xf numFmtId="206" fontId="5"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204" fontId="5" fillId="0" borderId="0" applyFont="0" applyFill="0" applyBorder="0" applyAlignment="0" applyProtection="0"/>
    <xf numFmtId="43" fontId="5" fillId="0" borderId="0" applyFont="0" applyFill="0" applyBorder="0" applyAlignment="0" applyProtection="0"/>
    <xf numFmtId="207" fontId="101" fillId="0" borderId="0" applyFont="0" applyFill="0" applyBorder="0" applyAlignment="0" applyProtection="0">
      <alignment horizontal="right"/>
    </xf>
    <xf numFmtId="206"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206" fontId="5" fillId="0" borderId="0" applyFont="0" applyFill="0" applyBorder="0" applyAlignment="0" applyProtection="0"/>
    <xf numFmtId="43" fontId="1"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3" fillId="0" borderId="0" applyFont="0" applyFill="0" applyBorder="0" applyAlignment="0" applyProtection="0"/>
    <xf numFmtId="43" fontId="1"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206" fontId="5" fillId="0" borderId="0" applyFont="0" applyFill="0" applyBorder="0" applyAlignment="0" applyProtection="0"/>
    <xf numFmtId="206" fontId="5" fillId="0" borderId="0" applyFont="0" applyFill="0" applyBorder="0" applyAlignment="0" applyProtection="0"/>
    <xf numFmtId="43" fontId="5" fillId="0" borderId="0" applyFont="0" applyFill="0" applyBorder="0" applyAlignment="0" applyProtection="0"/>
    <xf numFmtId="20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0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206"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0" fillId="0" borderId="0" applyFont="0" applyFill="0" applyBorder="0" applyAlignment="0" applyProtection="0"/>
    <xf numFmtId="43" fontId="103" fillId="0" borderId="0" applyFont="0" applyFill="0" applyBorder="0" applyAlignment="0" applyProtection="0"/>
    <xf numFmtId="43" fontId="1" fillId="0" borderId="0" applyFont="0" applyFill="0" applyBorder="0" applyAlignment="0" applyProtection="0"/>
    <xf numFmtId="206"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206"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204" fontId="5" fillId="0" borderId="0" applyFont="0" applyFill="0" applyBorder="0" applyAlignment="0" applyProtection="0"/>
    <xf numFmtId="204" fontId="5" fillId="0" borderId="0" applyFont="0" applyFill="0" applyBorder="0" applyAlignment="0" applyProtection="0"/>
    <xf numFmtId="206"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206"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206"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204" fontId="5" fillId="0" borderId="0" applyFont="0" applyFill="0" applyBorder="0" applyAlignment="0" applyProtection="0"/>
    <xf numFmtId="43" fontId="107"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0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207" fontId="101" fillId="0" borderId="0" applyFont="0" applyFill="0" applyBorder="0" applyAlignment="0" applyProtection="0">
      <alignment horizontal="right"/>
    </xf>
    <xf numFmtId="206"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206"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206" fontId="5" fillId="0" borderId="0" applyFont="0" applyFill="0" applyBorder="0" applyAlignment="0" applyProtection="0"/>
    <xf numFmtId="43" fontId="5" fillId="0" borderId="0" applyFont="0" applyFill="0" applyBorder="0" applyAlignment="0" applyProtection="0"/>
    <xf numFmtId="207" fontId="101" fillId="0" borderId="0" applyFont="0" applyFill="0" applyBorder="0" applyAlignment="0" applyProtection="0">
      <alignment horizontal="right"/>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40"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204" fontId="5"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204"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204"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204"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1"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204"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205" fontId="1" fillId="0" borderId="0" applyFont="0" applyFill="0" applyBorder="0" applyAlignment="0" applyProtection="0"/>
    <xf numFmtId="205" fontId="1" fillId="0" borderId="0" applyFont="0" applyFill="0" applyBorder="0" applyAlignment="0" applyProtection="0"/>
    <xf numFmtId="205" fontId="1" fillId="0" borderId="0" applyFont="0" applyFill="0" applyBorder="0" applyAlignment="0" applyProtection="0"/>
    <xf numFmtId="205" fontId="1" fillId="0" borderId="0" applyFont="0" applyFill="0" applyBorder="0" applyAlignment="0" applyProtection="0"/>
    <xf numFmtId="43" fontId="110" fillId="0" borderId="0" applyFont="0" applyFill="0" applyBorder="0" applyAlignment="0" applyProtection="0"/>
    <xf numFmtId="205" fontId="1" fillId="0" borderId="0" applyFont="0" applyFill="0" applyBorder="0" applyAlignment="0" applyProtection="0"/>
    <xf numFmtId="205" fontId="1" fillId="0" borderId="0" applyFont="0" applyFill="0" applyBorder="0" applyAlignment="0" applyProtection="0"/>
    <xf numFmtId="205" fontId="1" fillId="0" borderId="0" applyFont="0" applyFill="0" applyBorder="0" applyAlignment="0" applyProtection="0"/>
    <xf numFmtId="205" fontId="1" fillId="0" borderId="0" applyFont="0" applyFill="0" applyBorder="0" applyAlignment="0" applyProtection="0"/>
    <xf numFmtId="43" fontId="5" fillId="0" borderId="0" applyFont="0" applyFill="0" applyBorder="0" applyAlignment="0" applyProtection="0"/>
    <xf numFmtId="205" fontId="1" fillId="0" borderId="0" applyFont="0" applyFill="0" applyBorder="0" applyAlignment="0" applyProtection="0"/>
    <xf numFmtId="205" fontId="1" fillId="0" borderId="0" applyFont="0" applyFill="0" applyBorder="0" applyAlignment="0" applyProtection="0"/>
    <xf numFmtId="205" fontId="1" fillId="0" borderId="0" applyFont="0" applyFill="0" applyBorder="0" applyAlignment="0" applyProtection="0"/>
    <xf numFmtId="205" fontId="1" fillId="0" borderId="0" applyFont="0" applyFill="0" applyBorder="0" applyAlignment="0" applyProtection="0"/>
    <xf numFmtId="205" fontId="1" fillId="0" borderId="0" applyFont="0" applyFill="0" applyBorder="0" applyAlignment="0" applyProtection="0"/>
    <xf numFmtId="205" fontId="1" fillId="0" borderId="0" applyFont="0" applyFill="0" applyBorder="0" applyAlignment="0" applyProtection="0"/>
    <xf numFmtId="205" fontId="1" fillId="0" borderId="0" applyFont="0" applyFill="0" applyBorder="0" applyAlignment="0" applyProtection="0"/>
    <xf numFmtId="205" fontId="1" fillId="0" borderId="0" applyFont="0" applyFill="0" applyBorder="0" applyAlignment="0" applyProtection="0"/>
    <xf numFmtId="43" fontId="106" fillId="0" borderId="0" applyFont="0" applyFill="0" applyBorder="0" applyAlignment="0" applyProtection="0"/>
    <xf numFmtId="205" fontId="1" fillId="0" borderId="0" applyFont="0" applyFill="0" applyBorder="0" applyAlignment="0" applyProtection="0"/>
    <xf numFmtId="205" fontId="1" fillId="0" borderId="0" applyFont="0" applyFill="0" applyBorder="0" applyAlignment="0" applyProtection="0"/>
    <xf numFmtId="205" fontId="1" fillId="0" borderId="0" applyFont="0" applyFill="0" applyBorder="0" applyAlignment="0" applyProtection="0"/>
    <xf numFmtId="205" fontId="1" fillId="0" borderId="0" applyFont="0" applyFill="0" applyBorder="0" applyAlignment="0" applyProtection="0"/>
    <xf numFmtId="205" fontId="1" fillId="0" borderId="0" applyFont="0" applyFill="0" applyBorder="0" applyAlignment="0" applyProtection="0"/>
    <xf numFmtId="205" fontId="1" fillId="0" borderId="0" applyFont="0" applyFill="0" applyBorder="0" applyAlignment="0" applyProtection="0"/>
    <xf numFmtId="205" fontId="1" fillId="0" borderId="0" applyFont="0" applyFill="0" applyBorder="0" applyAlignment="0" applyProtection="0"/>
    <xf numFmtId="43" fontId="5" fillId="0" borderId="0" applyFont="0" applyFill="0" applyBorder="0" applyAlignment="0" applyProtection="0"/>
    <xf numFmtId="205" fontId="1" fillId="0" borderId="0" applyFont="0" applyFill="0" applyBorder="0" applyAlignment="0" applyProtection="0"/>
    <xf numFmtId="205" fontId="40" fillId="0" borderId="0" applyFont="0" applyFill="0" applyBorder="0" applyAlignment="0" applyProtection="0"/>
    <xf numFmtId="43" fontId="109" fillId="0" borderId="0" applyFont="0" applyFill="0" applyBorder="0" applyAlignment="0" applyProtection="0"/>
    <xf numFmtId="43" fontId="106" fillId="0" borderId="0" applyFont="0" applyFill="0" applyBorder="0" applyAlignment="0" applyProtection="0"/>
    <xf numFmtId="43" fontId="5" fillId="0" borderId="0" applyFont="0" applyFill="0" applyBorder="0" applyAlignment="0" applyProtection="0"/>
    <xf numFmtId="43" fontId="10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205"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0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11" fillId="0" borderId="0" applyFont="0" applyFill="0" applyBorder="0" applyAlignment="0" applyProtection="0"/>
    <xf numFmtId="43" fontId="11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0" fillId="0" borderId="0" applyFont="0" applyFill="0" applyBorder="0" applyAlignment="0" applyProtection="0"/>
    <xf numFmtId="43" fontId="1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0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11" fillId="0" borderId="0" applyFont="0" applyFill="0" applyBorder="0" applyAlignment="0" applyProtection="0"/>
    <xf numFmtId="43" fontId="111" fillId="0" borderId="0" applyFont="0" applyFill="0" applyBorder="0" applyAlignment="0" applyProtection="0"/>
    <xf numFmtId="43" fontId="90" fillId="0" borderId="0" applyFont="0" applyFill="0" applyBorder="0" applyAlignment="0" applyProtection="0"/>
    <xf numFmtId="43" fontId="40"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83"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0" fontId="109" fillId="0" borderId="0" applyFont="0" applyFill="0" applyBorder="0" applyAlignment="0" applyProtection="0"/>
    <xf numFmtId="43" fontId="40" fillId="0" borderId="0" applyFont="0" applyFill="0" applyBorder="0" applyAlignment="0" applyProtection="0"/>
    <xf numFmtId="43" fontId="40" fillId="0" borderId="0" applyFont="0" applyFill="0" applyBorder="0" applyAlignment="0" applyProtection="0"/>
    <xf numFmtId="43" fontId="1" fillId="0" borderId="0" applyFont="0" applyFill="0" applyBorder="0" applyAlignment="0" applyProtection="0"/>
    <xf numFmtId="174" fontId="5" fillId="0" borderId="0" applyFont="0" applyFill="0" applyBorder="0" applyAlignment="0" applyProtection="0"/>
    <xf numFmtId="0" fontId="109" fillId="0" borderId="0" applyFont="0" applyFill="0" applyBorder="0" applyAlignment="0" applyProtection="0"/>
    <xf numFmtId="40" fontId="109" fillId="0" borderId="0" applyFont="0" applyFill="0" applyBorder="0" applyAlignment="0" applyProtection="0"/>
    <xf numFmtId="174" fontId="5" fillId="0" borderId="0" applyFont="0" applyFill="0" applyBorder="0" applyAlignment="0" applyProtection="0"/>
    <xf numFmtId="43" fontId="83" fillId="0" borderId="0" applyFont="0" applyFill="0" applyBorder="0" applyAlignment="0" applyProtection="0"/>
    <xf numFmtId="174" fontId="5" fillId="0" borderId="0" applyFont="0" applyFill="0" applyBorder="0" applyAlignment="0" applyProtection="0"/>
    <xf numFmtId="43" fontId="40"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40" fontId="109"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103" fillId="0" borderId="0" applyFont="0" applyFill="0" applyBorder="0" applyAlignment="0" applyProtection="0"/>
    <xf numFmtId="43" fontId="83"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5" fillId="0" borderId="0" applyFont="0" applyFill="0" applyBorder="0" applyAlignment="0" applyProtection="0"/>
    <xf numFmtId="43" fontId="114"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204" fontId="5" fillId="0" borderId="0" applyFont="0" applyFill="0" applyBorder="0" applyAlignment="0" applyProtection="0"/>
    <xf numFmtId="204" fontId="5" fillId="0" borderId="0" applyFont="0" applyFill="0" applyBorder="0" applyAlignment="0" applyProtection="0"/>
    <xf numFmtId="43" fontId="5" fillId="0" borderId="0" applyFont="0" applyFill="0" applyBorder="0" applyAlignment="0" applyProtection="0"/>
    <xf numFmtId="43" fontId="83" fillId="0" borderId="0" applyFont="0" applyFill="0" applyBorder="0" applyAlignment="0" applyProtection="0"/>
    <xf numFmtId="3" fontId="115" fillId="0" borderId="0">
      <protection locked="0"/>
    </xf>
    <xf numFmtId="0" fontId="78" fillId="0" borderId="0"/>
    <xf numFmtId="0" fontId="116" fillId="0" borderId="0"/>
    <xf numFmtId="174" fontId="116" fillId="0" borderId="0"/>
    <xf numFmtId="0" fontId="78" fillId="0" borderId="0"/>
    <xf numFmtId="174" fontId="78" fillId="0" borderId="0"/>
    <xf numFmtId="3" fontId="115" fillId="0" borderId="0">
      <protection locked="0"/>
    </xf>
    <xf numFmtId="0" fontId="116" fillId="0" borderId="0"/>
    <xf numFmtId="174" fontId="116" fillId="0" borderId="0"/>
    <xf numFmtId="0" fontId="78" fillId="0" borderId="0"/>
    <xf numFmtId="174" fontId="78" fillId="0" borderId="0"/>
    <xf numFmtId="0" fontId="117" fillId="0" borderId="0" applyFill="0" applyBorder="0" applyAlignment="0" applyProtection="0"/>
    <xf numFmtId="0" fontId="118" fillId="0" borderId="0" applyNumberFormat="0" applyAlignment="0">
      <alignment horizontal="left"/>
    </xf>
    <xf numFmtId="208" fontId="119" fillId="0" borderId="0" applyFont="0" applyFill="0" applyBorder="0" applyAlignment="0" applyProtection="0"/>
    <xf numFmtId="192" fontId="96" fillId="0" borderId="0" applyFont="0" applyFill="0" applyBorder="0" applyAlignment="0" applyProtection="0"/>
    <xf numFmtId="209" fontId="101" fillId="0" borderId="0" applyFont="0" applyFill="0" applyBorder="0" applyAlignment="0" applyProtection="0">
      <alignment horizontal="right"/>
    </xf>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5"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5" fillId="0" borderId="0" applyFont="0" applyFill="0" applyBorder="0" applyAlignment="0" applyProtection="0"/>
    <xf numFmtId="44" fontId="103" fillId="0" borderId="0" applyFont="0" applyFill="0" applyBorder="0" applyAlignment="0" applyProtection="0"/>
    <xf numFmtId="44" fontId="5" fillId="0" borderId="0" applyFont="0" applyFill="0" applyBorder="0" applyAlignment="0" applyProtection="0"/>
    <xf numFmtId="44" fontId="103" fillId="0" borderId="0" applyFont="0" applyFill="0" applyBorder="0" applyAlignment="0" applyProtection="0"/>
    <xf numFmtId="44" fontId="5" fillId="0" borderId="0" applyFont="0" applyFill="0" applyBorder="0" applyAlignment="0" applyProtection="0"/>
    <xf numFmtId="44" fontId="103" fillId="0" borderId="0" applyFont="0" applyFill="0" applyBorder="0" applyAlignment="0" applyProtection="0"/>
    <xf numFmtId="44" fontId="5" fillId="0" borderId="0" applyFont="0" applyFill="0" applyBorder="0" applyAlignment="0" applyProtection="0"/>
    <xf numFmtId="44" fontId="103" fillId="0" borderId="0" applyFont="0" applyFill="0" applyBorder="0" applyAlignment="0" applyProtection="0"/>
    <xf numFmtId="44" fontId="5"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210" fontId="101" fillId="0" borderId="0" applyFont="0" applyFill="0" applyBorder="0" applyAlignment="0" applyProtection="0">
      <alignment horizontal="right"/>
    </xf>
    <xf numFmtId="44" fontId="5"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5"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40" fillId="0" borderId="0" applyFont="0" applyFill="0" applyBorder="0" applyAlignment="0" applyProtection="0"/>
    <xf numFmtId="44" fontId="108" fillId="0" borderId="0" applyFont="0" applyFill="0" applyBorder="0" applyAlignment="0" applyProtection="0"/>
    <xf numFmtId="44" fontId="41" fillId="0" borderId="0" applyFont="0" applyFill="0" applyBorder="0" applyAlignment="0" applyProtection="0"/>
    <xf numFmtId="44" fontId="108" fillId="0" borderId="0" applyFont="0" applyFill="0" applyBorder="0" applyAlignment="0" applyProtection="0"/>
    <xf numFmtId="210" fontId="101" fillId="0" borderId="0" applyFont="0" applyFill="0" applyBorder="0" applyAlignment="0" applyProtection="0">
      <alignment horizontal="right"/>
    </xf>
    <xf numFmtId="44" fontId="5"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5"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5"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5"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5"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5"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210" fontId="101" fillId="0" borderId="0" applyFont="0" applyFill="0" applyBorder="0" applyAlignment="0" applyProtection="0">
      <alignment horizontal="right"/>
    </xf>
    <xf numFmtId="44" fontId="5" fillId="0" borderId="0" applyFont="0" applyFill="0" applyBorder="0" applyAlignment="0" applyProtection="0"/>
    <xf numFmtId="44" fontId="5"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40"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5"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5" fillId="0" borderId="0" applyFont="0" applyFill="0" applyBorder="0" applyAlignment="0" applyProtection="0"/>
    <xf numFmtId="44" fontId="1" fillId="0" borderId="0" applyFont="0" applyFill="0" applyBorder="0" applyAlignment="0" applyProtection="0"/>
    <xf numFmtId="44" fontId="5"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5"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5" fillId="0" borderId="0" applyFont="0" applyFill="0" applyBorder="0" applyAlignment="0" applyProtection="0"/>
    <xf numFmtId="44" fontId="1" fillId="0" borderId="0" applyFont="0" applyFill="0" applyBorder="0" applyAlignment="0" applyProtection="0"/>
    <xf numFmtId="44" fontId="5" fillId="0" borderId="0" applyFont="0" applyFill="0" applyBorder="0" applyAlignment="0" applyProtection="0"/>
    <xf numFmtId="44" fontId="103"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107"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1"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40" fillId="0" borderId="0" applyFont="0" applyFill="0" applyBorder="0" applyAlignment="0" applyProtection="0"/>
    <xf numFmtId="44" fontId="40" fillId="0" borderId="0" applyFont="0" applyFill="0" applyBorder="0" applyAlignment="0" applyProtection="0"/>
    <xf numFmtId="44" fontId="41" fillId="0" borderId="0" applyFont="0" applyFill="0" applyBorder="0" applyAlignment="0" applyProtection="0"/>
    <xf numFmtId="44" fontId="5" fillId="0" borderId="0" applyFont="0" applyFill="0" applyBorder="0" applyAlignment="0" applyProtection="0"/>
    <xf numFmtId="44" fontId="7" fillId="0" borderId="0" applyFont="0" applyFill="0" applyBorder="0" applyAlignment="0" applyProtection="0"/>
    <xf numFmtId="44" fontId="83" fillId="0" borderId="0" applyFont="0" applyFill="0" applyBorder="0" applyAlignment="0" applyProtection="0"/>
    <xf numFmtId="44" fontId="5" fillId="0" borderId="0" applyFont="0" applyFill="0" applyBorder="0" applyAlignment="0" applyProtection="0"/>
    <xf numFmtId="44" fontId="120" fillId="0" borderId="0" applyFont="0" applyFill="0" applyBorder="0" applyAlignment="0" applyProtection="0"/>
    <xf numFmtId="44" fontId="5" fillId="0" borderId="0" applyFont="0" applyFill="0" applyBorder="0" applyAlignment="0" applyProtection="0"/>
    <xf numFmtId="44" fontId="107"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121" fillId="0" borderId="0" applyFont="0" applyFill="0" applyBorder="0" applyAlignment="0" applyProtection="0"/>
    <xf numFmtId="44" fontId="1"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103" fillId="0" borderId="0" applyFont="0" applyFill="0" applyBorder="0" applyAlignment="0" applyProtection="0"/>
    <xf numFmtId="44" fontId="41" fillId="0" borderId="0" applyFont="0" applyFill="0" applyBorder="0" applyAlignment="0" applyProtection="0">
      <alignment vertical="top"/>
    </xf>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0"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0"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0"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1" fillId="0" borderId="0" applyFont="0" applyFill="0" applyBorder="0" applyAlignment="0" applyProtection="0">
      <alignment vertical="top"/>
    </xf>
    <xf numFmtId="44" fontId="1" fillId="0" borderId="0" applyFont="0" applyFill="0" applyBorder="0" applyAlignment="0" applyProtection="0"/>
    <xf numFmtId="44" fontId="1" fillId="0" borderId="0" applyFont="0" applyFill="0" applyBorder="0" applyAlignment="0" applyProtection="0"/>
    <xf numFmtId="44" fontId="5"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5" fillId="0" borderId="0" applyFont="0" applyFill="0" applyBorder="0" applyAlignment="0" applyProtection="0"/>
    <xf numFmtId="44" fontId="1"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7"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211" fontId="115" fillId="0" borderId="0">
      <protection locked="0"/>
    </xf>
    <xf numFmtId="0" fontId="87" fillId="0" borderId="0"/>
    <xf numFmtId="0" fontId="122" fillId="0" borderId="0">
      <protection locked="0"/>
    </xf>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0" fontId="87" fillId="0" borderId="61"/>
    <xf numFmtId="174" fontId="122" fillId="0" borderId="0">
      <protection locked="0"/>
    </xf>
    <xf numFmtId="174" fontId="122" fillId="0" borderId="0">
      <protection locked="0"/>
    </xf>
    <xf numFmtId="174" fontId="122" fillId="0" borderId="0">
      <protection locked="0"/>
    </xf>
    <xf numFmtId="174" fontId="122" fillId="0" borderId="0">
      <protection locked="0"/>
    </xf>
    <xf numFmtId="174" fontId="122" fillId="0" borderId="0">
      <protection locked="0"/>
    </xf>
    <xf numFmtId="0" fontId="122" fillId="0" borderId="0">
      <protection locked="0"/>
    </xf>
    <xf numFmtId="0" fontId="115" fillId="0" borderId="0">
      <protection locked="0"/>
    </xf>
    <xf numFmtId="0" fontId="5" fillId="0" borderId="0">
      <protection locked="0"/>
    </xf>
    <xf numFmtId="0" fontId="5" fillId="0" borderId="0">
      <protection locked="0"/>
    </xf>
    <xf numFmtId="212" fontId="101" fillId="0" borderId="0" applyFont="0" applyFill="0" applyBorder="0" applyAlignment="0" applyProtection="0"/>
    <xf numFmtId="14" fontId="41" fillId="0" borderId="0" applyFill="0" applyBorder="0" applyAlignment="0"/>
    <xf numFmtId="16" fontId="41" fillId="0" borderId="0" applyFill="0" applyBorder="0" applyAlignment="0"/>
    <xf numFmtId="0" fontId="5" fillId="0" borderId="0">
      <protection locked="0"/>
    </xf>
    <xf numFmtId="5" fontId="123" fillId="0" borderId="0"/>
    <xf numFmtId="213" fontId="109" fillId="0" borderId="89">
      <alignment vertical="center"/>
    </xf>
    <xf numFmtId="175" fontId="5" fillId="0" borderId="0" applyFont="0" applyFill="0" applyBorder="0" applyAlignment="0" applyProtection="0"/>
    <xf numFmtId="176" fontId="5" fillId="0" borderId="0" applyFont="0" applyFill="0" applyBorder="0" applyAlignment="0" applyProtection="0"/>
    <xf numFmtId="0" fontId="122" fillId="0" borderId="0">
      <protection locked="0"/>
    </xf>
    <xf numFmtId="174" fontId="122" fillId="0" borderId="0">
      <protection locked="0"/>
    </xf>
    <xf numFmtId="174" fontId="122" fillId="0" borderId="0">
      <protection locked="0"/>
    </xf>
    <xf numFmtId="174" fontId="122" fillId="0" borderId="0">
      <protection locked="0"/>
    </xf>
    <xf numFmtId="174" fontId="122" fillId="0" borderId="0">
      <protection locked="0"/>
    </xf>
    <xf numFmtId="174" fontId="122" fillId="0" borderId="0">
      <protection locked="0"/>
    </xf>
    <xf numFmtId="0" fontId="122" fillId="0" borderId="0">
      <protection locked="0"/>
    </xf>
    <xf numFmtId="0" fontId="5" fillId="0" borderId="0" applyFont="0" applyBorder="0" applyAlignment="0" applyProtection="0"/>
    <xf numFmtId="214" fontId="101" fillId="0" borderId="90" applyNumberFormat="0" applyFont="0" applyFill="0" applyAlignment="0" applyProtection="0"/>
    <xf numFmtId="0" fontId="47" fillId="28" borderId="63" applyNumberFormat="0" applyAlignment="0" applyProtection="0"/>
    <xf numFmtId="0" fontId="124" fillId="0" borderId="0">
      <protection locked="0"/>
    </xf>
    <xf numFmtId="174" fontId="124" fillId="0" borderId="0">
      <protection locked="0"/>
    </xf>
    <xf numFmtId="174" fontId="124" fillId="0" borderId="0">
      <protection locked="0"/>
    </xf>
    <xf numFmtId="174" fontId="124" fillId="0" borderId="0">
      <protection locked="0"/>
    </xf>
    <xf numFmtId="174" fontId="124" fillId="0" borderId="0">
      <protection locked="0"/>
    </xf>
    <xf numFmtId="174" fontId="124" fillId="0" borderId="0">
      <protection locked="0"/>
    </xf>
    <xf numFmtId="0" fontId="124" fillId="0" borderId="0">
      <protection locked="0"/>
    </xf>
    <xf numFmtId="0" fontId="124" fillId="0" borderId="0">
      <protection locked="0"/>
    </xf>
    <xf numFmtId="174" fontId="124" fillId="0" borderId="0">
      <protection locked="0"/>
    </xf>
    <xf numFmtId="174" fontId="124" fillId="0" borderId="0">
      <protection locked="0"/>
    </xf>
    <xf numFmtId="174" fontId="124" fillId="0" borderId="0">
      <protection locked="0"/>
    </xf>
    <xf numFmtId="174" fontId="124" fillId="0" borderId="0">
      <protection locked="0"/>
    </xf>
    <xf numFmtId="174" fontId="124" fillId="0" borderId="0">
      <protection locked="0"/>
    </xf>
    <xf numFmtId="0" fontId="124" fillId="0" borderId="0">
      <protection locked="0"/>
    </xf>
    <xf numFmtId="0" fontId="49" fillId="0" borderId="0" applyNumberFormat="0" applyFill="0" applyBorder="0" applyAlignment="0" applyProtection="0"/>
    <xf numFmtId="0" fontId="44" fillId="29" borderId="0" applyNumberFormat="0" applyBorder="0" applyAlignment="0" applyProtection="0"/>
    <xf numFmtId="0" fontId="44" fillId="30" borderId="0" applyNumberFormat="0" applyBorder="0" applyAlignment="0" applyProtection="0"/>
    <xf numFmtId="0" fontId="44" fillId="31" borderId="0" applyNumberFormat="0" applyBorder="0" applyAlignment="0" applyProtection="0"/>
    <xf numFmtId="0" fontId="44" fillId="24" borderId="0" applyNumberFormat="0" applyBorder="0" applyAlignment="0" applyProtection="0"/>
    <xf numFmtId="0" fontId="44" fillId="25" borderId="0" applyNumberFormat="0" applyBorder="0" applyAlignment="0" applyProtection="0"/>
    <xf numFmtId="0" fontId="44" fillId="32" borderId="0" applyNumberFormat="0" applyBorder="0" applyAlignment="0" applyProtection="0"/>
    <xf numFmtId="194" fontId="96" fillId="0" borderId="0" applyFill="0" applyBorder="0" applyAlignment="0"/>
    <xf numFmtId="192" fontId="96" fillId="0" borderId="0" applyFill="0" applyBorder="0" applyAlignment="0"/>
    <xf numFmtId="194" fontId="96" fillId="0" borderId="0" applyFill="0" applyBorder="0" applyAlignment="0"/>
    <xf numFmtId="198" fontId="96" fillId="0" borderId="0" applyFill="0" applyBorder="0" applyAlignment="0"/>
    <xf numFmtId="192" fontId="96" fillId="0" borderId="0" applyFill="0" applyBorder="0" applyAlignment="0"/>
    <xf numFmtId="0" fontId="125" fillId="0" borderId="0" applyNumberFormat="0" applyAlignment="0">
      <alignment horizontal="left"/>
    </xf>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0" fillId="18" borderId="62" applyNumberForma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215"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215"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215"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216" fontId="5" fillId="0" borderId="0" applyFont="0" applyFill="0" applyBorder="0" applyAlignment="0" applyProtection="0"/>
    <xf numFmtId="174" fontId="5" fillId="0" borderId="0" applyFont="0" applyFill="0" applyBorder="0" applyAlignment="0" applyProtection="0"/>
    <xf numFmtId="174" fontId="5" fillId="0" borderId="0" applyFont="0" applyFill="0" applyBorder="0" applyAlignment="0" applyProtection="0"/>
    <xf numFmtId="216" fontId="5" fillId="0" borderId="0" applyFont="0" applyFill="0" applyBorder="0" applyAlignment="0" applyProtection="0"/>
    <xf numFmtId="174" fontId="5" fillId="0" borderId="0" applyFont="0" applyFill="0" applyBorder="0" applyAlignment="0" applyProtection="0"/>
    <xf numFmtId="217" fontId="87" fillId="0" borderId="0" applyFont="0" applyFill="0" applyBorder="0" applyAlignment="0" applyProtection="0"/>
    <xf numFmtId="218" fontId="5" fillId="0" borderId="0" applyFont="0" applyFill="0" applyBorder="0" applyAlignment="0" applyProtection="0"/>
    <xf numFmtId="215" fontId="5" fillId="0" borderId="0" applyFont="0" applyFill="0" applyBorder="0" applyAlignment="0" applyProtection="0"/>
    <xf numFmtId="174" fontId="5" fillId="0" borderId="0" applyFont="0" applyFill="0" applyBorder="0" applyAlignment="0" applyProtection="0"/>
    <xf numFmtId="0" fontId="54" fillId="0" borderId="0" applyNumberFormat="0" applyFont="0" applyFill="0" applyBorder="0" applyAlignment="0" applyProtection="0"/>
    <xf numFmtId="174" fontId="54" fillId="0" borderId="0" applyNumberFormat="0" applyFill="0" applyBorder="0" applyAlignment="0" applyProtection="0"/>
    <xf numFmtId="0" fontId="67" fillId="0" borderId="0" applyNumberFormat="0" applyFill="0" applyBorder="0" applyAlignment="0" applyProtection="0"/>
    <xf numFmtId="172" fontId="67" fillId="0" borderId="0" applyNumberFormat="0" applyFill="0" applyBorder="0" applyAlignment="0" applyProtection="0"/>
    <xf numFmtId="174" fontId="54" fillId="0" borderId="0" applyNumberFormat="0" applyFill="0" applyBorder="0" applyAlignment="0" applyProtection="0"/>
    <xf numFmtId="0" fontId="54" fillId="0" borderId="0" applyNumberFormat="0" applyFill="0" applyBorder="0" applyAlignment="0" applyProtection="0"/>
    <xf numFmtId="174" fontId="54" fillId="0" borderId="0" applyNumberFormat="0" applyFill="0" applyBorder="0" applyAlignment="0" applyProtection="0"/>
    <xf numFmtId="0" fontId="54" fillId="0" borderId="0" applyNumberFormat="0" applyFont="0" applyFill="0" applyBorder="0" applyAlignment="0" applyProtection="0"/>
    <xf numFmtId="0" fontId="54" fillId="0" borderId="0" applyNumberFormat="0" applyFill="0" applyBorder="0" applyAlignment="0" applyProtection="0"/>
    <xf numFmtId="0" fontId="126" fillId="0" borderId="0" applyNumberFormat="0" applyFill="0" applyBorder="0" applyAlignment="0" applyProtection="0"/>
    <xf numFmtId="172"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110" fillId="0" borderId="0" applyNumberFormat="0" applyFill="0" applyBorder="0" applyAlignment="0" applyProtection="0"/>
    <xf numFmtId="37" fontId="5" fillId="0" borderId="57"/>
    <xf numFmtId="37" fontId="5" fillId="0" borderId="57"/>
    <xf numFmtId="37" fontId="5" fillId="0" borderId="57"/>
    <xf numFmtId="0" fontId="5" fillId="0" borderId="57"/>
    <xf numFmtId="0" fontId="5" fillId="0" borderId="57"/>
    <xf numFmtId="37" fontId="5" fillId="0" borderId="57"/>
    <xf numFmtId="37" fontId="5" fillId="0" borderId="57"/>
    <xf numFmtId="37" fontId="5" fillId="0" borderId="57"/>
    <xf numFmtId="37" fontId="5" fillId="0" borderId="57"/>
    <xf numFmtId="37" fontId="5" fillId="0" borderId="57"/>
    <xf numFmtId="37" fontId="5" fillId="0" borderId="57"/>
    <xf numFmtId="37" fontId="5" fillId="0" borderId="57"/>
    <xf numFmtId="37" fontId="5" fillId="0" borderId="57"/>
    <xf numFmtId="37" fontId="5" fillId="0" borderId="57"/>
    <xf numFmtId="37" fontId="5" fillId="0" borderId="57"/>
    <xf numFmtId="0" fontId="124" fillId="0" borderId="0">
      <protection locked="0"/>
    </xf>
    <xf numFmtId="0" fontId="127" fillId="0" borderId="0"/>
    <xf numFmtId="0" fontId="124" fillId="0" borderId="0">
      <protection locked="0"/>
    </xf>
    <xf numFmtId="0" fontId="124" fillId="0" borderId="0">
      <protection locked="0"/>
    </xf>
    <xf numFmtId="0" fontId="124" fillId="0" borderId="0">
      <protection locked="0"/>
    </xf>
    <xf numFmtId="0" fontId="124" fillId="0" borderId="0">
      <protection locked="0"/>
    </xf>
    <xf numFmtId="0" fontId="124" fillId="0" borderId="0">
      <protection locked="0"/>
    </xf>
    <xf numFmtId="0" fontId="124" fillId="0" borderId="0">
      <protection locked="0"/>
    </xf>
    <xf numFmtId="0" fontId="124" fillId="0" borderId="0">
      <protection locked="0"/>
    </xf>
    <xf numFmtId="174" fontId="124" fillId="0" borderId="0">
      <protection locked="0"/>
    </xf>
    <xf numFmtId="174" fontId="124" fillId="0" borderId="0">
      <protection locked="0"/>
    </xf>
    <xf numFmtId="0" fontId="128" fillId="0" borderId="0" applyProtection="0"/>
    <xf numFmtId="174" fontId="124" fillId="0" borderId="0">
      <protection locked="0"/>
    </xf>
    <xf numFmtId="174" fontId="124" fillId="0" borderId="0">
      <protection locked="0"/>
    </xf>
    <xf numFmtId="0" fontId="122" fillId="0" borderId="0">
      <protection locked="0"/>
    </xf>
    <xf numFmtId="174" fontId="124" fillId="0" borderId="0">
      <protection locked="0"/>
    </xf>
    <xf numFmtId="0" fontId="128" fillId="0" borderId="0" applyProtection="0"/>
    <xf numFmtId="0" fontId="124" fillId="0" borderId="0">
      <protection locked="0"/>
    </xf>
    <xf numFmtId="0" fontId="128" fillId="0" borderId="0" applyProtection="0"/>
    <xf numFmtId="0" fontId="124" fillId="0" borderId="0">
      <protection locked="0"/>
    </xf>
    <xf numFmtId="0" fontId="124" fillId="0" borderId="0">
      <protection locked="0"/>
    </xf>
    <xf numFmtId="0" fontId="124" fillId="0" borderId="0">
      <protection locked="0"/>
    </xf>
    <xf numFmtId="0" fontId="124" fillId="0" borderId="0">
      <protection locked="0"/>
    </xf>
    <xf numFmtId="0" fontId="124" fillId="0" borderId="0">
      <protection locked="0"/>
    </xf>
    <xf numFmtId="0" fontId="127" fillId="0" borderId="0"/>
    <xf numFmtId="0" fontId="124" fillId="0" borderId="0">
      <protection locked="0"/>
    </xf>
    <xf numFmtId="0" fontId="124" fillId="0" borderId="0">
      <protection locked="0"/>
    </xf>
    <xf numFmtId="0" fontId="124" fillId="0" borderId="0">
      <protection locked="0"/>
    </xf>
    <xf numFmtId="0" fontId="124" fillId="0" borderId="0">
      <protection locked="0"/>
    </xf>
    <xf numFmtId="0" fontId="124" fillId="0" borderId="0">
      <protection locked="0"/>
    </xf>
    <xf numFmtId="0" fontId="124" fillId="0" borderId="0">
      <protection locked="0"/>
    </xf>
    <xf numFmtId="0" fontId="124" fillId="0" borderId="0">
      <protection locked="0"/>
    </xf>
    <xf numFmtId="0" fontId="24" fillId="0" borderId="0" applyProtection="0"/>
    <xf numFmtId="174" fontId="124" fillId="0" borderId="0">
      <protection locked="0"/>
    </xf>
    <xf numFmtId="174" fontId="124" fillId="0" borderId="0">
      <protection locked="0"/>
    </xf>
    <xf numFmtId="174" fontId="124" fillId="0" borderId="0">
      <protection locked="0"/>
    </xf>
    <xf numFmtId="0" fontId="122" fillId="0" borderId="0">
      <protection locked="0"/>
    </xf>
    <xf numFmtId="174" fontId="124" fillId="0" borderId="0">
      <protection locked="0"/>
    </xf>
    <xf numFmtId="0" fontId="24" fillId="0" borderId="0" applyProtection="0"/>
    <xf numFmtId="0" fontId="124" fillId="0" borderId="0">
      <protection locked="0"/>
    </xf>
    <xf numFmtId="0" fontId="24" fillId="0" borderId="0" applyProtection="0"/>
    <xf numFmtId="0" fontId="124" fillId="0" borderId="0">
      <protection locked="0"/>
    </xf>
    <xf numFmtId="0" fontId="24" fillId="0" borderId="0" applyProtection="0"/>
    <xf numFmtId="0" fontId="124" fillId="0" borderId="0">
      <protection locked="0"/>
    </xf>
    <xf numFmtId="0" fontId="124" fillId="0" borderId="0">
      <protection locked="0"/>
    </xf>
    <xf numFmtId="0" fontId="124" fillId="0" borderId="0">
      <protection locked="0"/>
    </xf>
    <xf numFmtId="0" fontId="122" fillId="0" borderId="0">
      <protection locked="0"/>
    </xf>
    <xf numFmtId="174" fontId="122" fillId="0" borderId="0">
      <protection locked="0"/>
    </xf>
    <xf numFmtId="174" fontId="122" fillId="0" borderId="0">
      <protection locked="0"/>
    </xf>
    <xf numFmtId="0" fontId="129" fillId="0" borderId="0" applyProtection="0"/>
    <xf numFmtId="174" fontId="122" fillId="0" borderId="0">
      <protection locked="0"/>
    </xf>
    <xf numFmtId="174" fontId="122" fillId="0" borderId="0">
      <protection locked="0"/>
    </xf>
    <xf numFmtId="174" fontId="122" fillId="0" borderId="0">
      <protection locked="0"/>
    </xf>
    <xf numFmtId="0" fontId="122" fillId="0" borderId="0">
      <protection locked="0"/>
    </xf>
    <xf numFmtId="0" fontId="122" fillId="0" borderId="0">
      <protection locked="0"/>
    </xf>
    <xf numFmtId="0" fontId="124" fillId="0" borderId="0">
      <protection locked="0"/>
    </xf>
    <xf numFmtId="174" fontId="124" fillId="0" borderId="0">
      <protection locked="0"/>
    </xf>
    <xf numFmtId="174" fontId="124" fillId="0" borderId="0">
      <protection locked="0"/>
    </xf>
    <xf numFmtId="0" fontId="110" fillId="0" borderId="0" applyProtection="0"/>
    <xf numFmtId="174" fontId="124" fillId="0" borderId="0">
      <protection locked="0"/>
    </xf>
    <xf numFmtId="174" fontId="124" fillId="0" borderId="0">
      <protection locked="0"/>
    </xf>
    <xf numFmtId="0" fontId="122" fillId="0" borderId="0">
      <protection locked="0"/>
    </xf>
    <xf numFmtId="174" fontId="124" fillId="0" borderId="0">
      <protection locked="0"/>
    </xf>
    <xf numFmtId="0" fontId="124" fillId="0" borderId="0">
      <protection locked="0"/>
    </xf>
    <xf numFmtId="0" fontId="124" fillId="0" borderId="0">
      <protection locked="0"/>
    </xf>
    <xf numFmtId="0" fontId="124" fillId="0" borderId="0">
      <protection locked="0"/>
    </xf>
    <xf numFmtId="174" fontId="124" fillId="0" borderId="0">
      <protection locked="0"/>
    </xf>
    <xf numFmtId="174" fontId="124" fillId="0" borderId="0">
      <protection locked="0"/>
    </xf>
    <xf numFmtId="0" fontId="130" fillId="0" borderId="0" applyProtection="0"/>
    <xf numFmtId="174" fontId="124" fillId="0" borderId="0">
      <protection locked="0"/>
    </xf>
    <xf numFmtId="174" fontId="124" fillId="0" borderId="0">
      <protection locked="0"/>
    </xf>
    <xf numFmtId="0" fontId="122" fillId="0" borderId="0">
      <protection locked="0"/>
    </xf>
    <xf numFmtId="174" fontId="124" fillId="0" borderId="0">
      <protection locked="0"/>
    </xf>
    <xf numFmtId="0" fontId="124" fillId="0" borderId="0">
      <protection locked="0"/>
    </xf>
    <xf numFmtId="0" fontId="124" fillId="0" borderId="0">
      <protection locked="0"/>
    </xf>
    <xf numFmtId="0" fontId="124" fillId="0" borderId="0">
      <protection locked="0"/>
    </xf>
    <xf numFmtId="174" fontId="124" fillId="0" borderId="0">
      <protection locked="0"/>
    </xf>
    <xf numFmtId="174" fontId="124" fillId="0" borderId="0">
      <protection locked="0"/>
    </xf>
    <xf numFmtId="0" fontId="89" fillId="0" borderId="0" applyProtection="0"/>
    <xf numFmtId="174" fontId="124" fillId="0" borderId="0">
      <protection locked="0"/>
    </xf>
    <xf numFmtId="174" fontId="124" fillId="0" borderId="0">
      <protection locked="0"/>
    </xf>
    <xf numFmtId="0" fontId="122" fillId="0" borderId="0">
      <protection locked="0"/>
    </xf>
    <xf numFmtId="174" fontId="124" fillId="0" borderId="0">
      <protection locked="0"/>
    </xf>
    <xf numFmtId="0" fontId="124" fillId="0" borderId="0">
      <protection locked="0"/>
    </xf>
    <xf numFmtId="0" fontId="124" fillId="0" borderId="0">
      <protection locked="0"/>
    </xf>
    <xf numFmtId="0" fontId="124" fillId="0" borderId="0">
      <protection locked="0"/>
    </xf>
    <xf numFmtId="174" fontId="124" fillId="0" borderId="0">
      <protection locked="0"/>
    </xf>
    <xf numFmtId="174" fontId="124" fillId="0" borderId="0">
      <protection locked="0"/>
    </xf>
    <xf numFmtId="0" fontId="123" fillId="0" borderId="0" applyProtection="0"/>
    <xf numFmtId="174" fontId="124" fillId="0" borderId="0">
      <protection locked="0"/>
    </xf>
    <xf numFmtId="174" fontId="124" fillId="0" borderId="0">
      <protection locked="0"/>
    </xf>
    <xf numFmtId="0" fontId="122" fillId="0" borderId="0">
      <protection locked="0"/>
    </xf>
    <xf numFmtId="174" fontId="124" fillId="0" borderId="0">
      <protection locked="0"/>
    </xf>
    <xf numFmtId="0" fontId="124" fillId="0" borderId="0">
      <protection locked="0"/>
    </xf>
    <xf numFmtId="0" fontId="124" fillId="0" borderId="0">
      <protection locked="0"/>
    </xf>
    <xf numFmtId="0" fontId="53" fillId="0" borderId="0" applyNumberFormat="0" applyFill="0" applyBorder="0" applyAlignment="0" applyProtection="0"/>
    <xf numFmtId="0" fontId="122" fillId="0" borderId="0">
      <protection locked="0"/>
    </xf>
    <xf numFmtId="174" fontId="122" fillId="0" borderId="0">
      <protection locked="0"/>
    </xf>
    <xf numFmtId="174" fontId="122" fillId="0" borderId="0">
      <protection locked="0"/>
    </xf>
    <xf numFmtId="174" fontId="122" fillId="0" borderId="0">
      <protection locked="0"/>
    </xf>
    <xf numFmtId="174" fontId="122" fillId="0" borderId="0">
      <protection locked="0"/>
    </xf>
    <xf numFmtId="174" fontId="122" fillId="0" borderId="0">
      <protection locked="0"/>
    </xf>
    <xf numFmtId="0" fontId="122" fillId="0" borderId="0">
      <protection locked="0"/>
    </xf>
    <xf numFmtId="0" fontId="122" fillId="0" borderId="0">
      <protection locked="0"/>
    </xf>
    <xf numFmtId="174" fontId="122" fillId="0" borderId="0">
      <protection locked="0"/>
    </xf>
    <xf numFmtId="174" fontId="122" fillId="0" borderId="0">
      <protection locked="0"/>
    </xf>
    <xf numFmtId="174" fontId="122" fillId="0" borderId="0">
      <protection locked="0"/>
    </xf>
    <xf numFmtId="174" fontId="122" fillId="0" borderId="0">
      <protection locked="0"/>
    </xf>
    <xf numFmtId="174" fontId="122" fillId="0" borderId="0">
      <protection locked="0"/>
    </xf>
    <xf numFmtId="0" fontId="122" fillId="0" borderId="0">
      <protection locked="0"/>
    </xf>
    <xf numFmtId="219" fontId="115" fillId="0" borderId="0">
      <protection locked="0"/>
    </xf>
    <xf numFmtId="220" fontId="5" fillId="0" borderId="0">
      <protection locked="0"/>
    </xf>
    <xf numFmtId="220" fontId="5" fillId="0" borderId="0">
      <protection locked="0"/>
    </xf>
    <xf numFmtId="220" fontId="5" fillId="0" borderId="0">
      <protection locked="0"/>
    </xf>
    <xf numFmtId="221" fontId="122" fillId="0" borderId="0">
      <protection locked="0"/>
    </xf>
    <xf numFmtId="221" fontId="122" fillId="0" borderId="0">
      <protection locked="0"/>
    </xf>
    <xf numFmtId="221" fontId="122" fillId="0" borderId="0">
      <protection locked="0"/>
    </xf>
    <xf numFmtId="221" fontId="122" fillId="0" borderId="0">
      <protection locked="0"/>
    </xf>
    <xf numFmtId="172" fontId="131" fillId="0" borderId="0" applyNumberFormat="0" applyFill="0" applyBorder="0" applyAlignment="0" applyProtection="0"/>
    <xf numFmtId="172" fontId="131" fillId="0" borderId="0" applyNumberFormat="0" applyFill="0" applyBorder="0" applyAlignment="0" applyProtection="0"/>
    <xf numFmtId="0" fontId="131" fillId="0" borderId="0" applyNumberFormat="0" applyFill="0" applyBorder="0" applyAlignment="0" applyProtection="0"/>
    <xf numFmtId="0" fontId="132" fillId="0" borderId="0" applyNumberFormat="0" applyFill="0" applyBorder="0" applyAlignment="0" applyProtection="0"/>
    <xf numFmtId="37" fontId="96" fillId="0" borderId="0"/>
    <xf numFmtId="0" fontId="96" fillId="0" borderId="0"/>
    <xf numFmtId="0" fontId="133" fillId="0" borderId="0" applyFill="0" applyBorder="0" applyProtection="0">
      <alignment horizontal="left"/>
    </xf>
    <xf numFmtId="0" fontId="45" fillId="15" borderId="0" applyNumberFormat="0" applyFont="0" applyFill="0" applyBorder="0" applyAlignment="0" applyProtection="0"/>
    <xf numFmtId="174" fontId="45" fillId="15" borderId="0" applyNumberFormat="0" applyBorder="0" applyAlignment="0" applyProtection="0"/>
    <xf numFmtId="0" fontId="62" fillId="34" borderId="0" applyNumberFormat="0" applyBorder="0" applyAlignment="0" applyProtection="0"/>
    <xf numFmtId="172" fontId="62" fillId="34" borderId="0" applyNumberFormat="0" applyBorder="0" applyAlignment="0" applyProtection="0"/>
    <xf numFmtId="174" fontId="45" fillId="15" borderId="0" applyNumberFormat="0" applyBorder="0" applyAlignment="0" applyProtection="0"/>
    <xf numFmtId="0" fontId="45" fillId="17" borderId="0" applyNumberFormat="0" applyBorder="0" applyAlignment="0" applyProtection="0"/>
    <xf numFmtId="174" fontId="45" fillId="15" borderId="0" applyNumberFormat="0" applyBorder="0" applyAlignment="0" applyProtection="0"/>
    <xf numFmtId="0" fontId="45" fillId="15" borderId="0" applyNumberFormat="0" applyBorder="0" applyAlignment="0" applyProtection="0"/>
    <xf numFmtId="0" fontId="45" fillId="15" borderId="0" applyNumberFormat="0" applyFont="0" applyFill="0" applyBorder="0" applyAlignment="0" applyProtection="0"/>
    <xf numFmtId="0" fontId="45" fillId="15" borderId="0" applyNumberFormat="0" applyBorder="0" applyAlignment="0" applyProtection="0"/>
    <xf numFmtId="0" fontId="45" fillId="15" borderId="0" applyNumberFormat="0" applyBorder="0" applyAlignment="0" applyProtection="0"/>
    <xf numFmtId="172" fontId="45" fillId="15" borderId="0" applyNumberFormat="0" applyBorder="0" applyAlignment="0" applyProtection="0"/>
    <xf numFmtId="0" fontId="45" fillId="15" borderId="0" applyNumberFormat="0" applyBorder="0" applyAlignment="0" applyProtection="0"/>
    <xf numFmtId="38" fontId="24" fillId="68" borderId="0" applyNumberFormat="0" applyBorder="0" applyAlignment="0" applyProtection="0"/>
    <xf numFmtId="38" fontId="24" fillId="68" borderId="0" applyNumberFormat="0" applyBorder="0" applyAlignment="0" applyProtection="0"/>
    <xf numFmtId="38" fontId="24" fillId="68" borderId="0" applyNumberFormat="0" applyBorder="0" applyAlignment="0" applyProtection="0"/>
    <xf numFmtId="0" fontId="24" fillId="68" borderId="0" applyNumberFormat="0" applyBorder="0" applyAlignment="0" applyProtection="0"/>
    <xf numFmtId="0" fontId="24" fillId="68" borderId="0" applyNumberFormat="0" applyBorder="0" applyAlignment="0" applyProtection="0"/>
    <xf numFmtId="38" fontId="24" fillId="68" borderId="0" applyNumberFormat="0" applyBorder="0" applyAlignment="0" applyProtection="0"/>
    <xf numFmtId="38" fontId="24" fillId="68" borderId="0" applyNumberFormat="0" applyBorder="0" applyAlignment="0" applyProtection="0"/>
    <xf numFmtId="0" fontId="24" fillId="68" borderId="0" applyNumberFormat="0" applyBorder="0" applyAlignment="0" applyProtection="0"/>
    <xf numFmtId="0" fontId="24" fillId="68" borderId="0" applyNumberFormat="0" applyBorder="0" applyAlignment="0" applyProtection="0"/>
    <xf numFmtId="38" fontId="24" fillId="68" borderId="0" applyNumberFormat="0" applyBorder="0" applyAlignment="0" applyProtection="0"/>
    <xf numFmtId="0" fontId="24" fillId="68" borderId="0" applyNumberFormat="0" applyBorder="0" applyAlignment="0" applyProtection="0"/>
    <xf numFmtId="0" fontId="24" fillId="68" borderId="0" applyNumberFormat="0" applyBorder="0" applyAlignment="0" applyProtection="0"/>
    <xf numFmtId="38" fontId="24" fillId="68" borderId="0" applyNumberFormat="0" applyBorder="0" applyAlignment="0" applyProtection="0"/>
    <xf numFmtId="0" fontId="5" fillId="68" borderId="81" applyNumberFormat="0" applyFont="0" applyBorder="0" applyProtection="0">
      <alignment horizontal="center" vertical="center"/>
    </xf>
    <xf numFmtId="0" fontId="5" fillId="68" borderId="81" applyNumberFormat="0" applyFont="0" applyBorder="0" applyProtection="0">
      <alignment horizontal="center" vertical="center"/>
    </xf>
    <xf numFmtId="0" fontId="5" fillId="68" borderId="81" applyNumberFormat="0" applyFont="0" applyBorder="0" applyProtection="0">
      <alignment horizontal="center" vertical="center"/>
    </xf>
    <xf numFmtId="0" fontId="5" fillId="68" borderId="81" applyNumberFormat="0" applyFont="0" applyBorder="0" applyProtection="0">
      <alignment horizontal="center" vertical="center"/>
    </xf>
    <xf numFmtId="0" fontId="5" fillId="68" borderId="81" applyNumberFormat="0" applyFont="0" applyBorder="0" applyProtection="0">
      <alignment horizontal="center" vertical="center"/>
    </xf>
    <xf numFmtId="0" fontId="5" fillId="68" borderId="81" applyNumberFormat="0" applyFont="0" applyBorder="0" applyProtection="0">
      <alignment horizontal="center" vertical="center"/>
    </xf>
    <xf numFmtId="0" fontId="5" fillId="68" borderId="81" applyNumberFormat="0" applyFont="0" applyBorder="0" applyProtection="0">
      <alignment horizontal="center" vertical="center"/>
    </xf>
    <xf numFmtId="0" fontId="5" fillId="68" borderId="81" applyNumberFormat="0" applyFont="0" applyBorder="0" applyProtection="0">
      <alignment horizontal="center" vertical="center"/>
    </xf>
    <xf numFmtId="222" fontId="101" fillId="0" borderId="0" applyFont="0" applyFill="0" applyBorder="0" applyAlignment="0" applyProtection="0">
      <alignment horizontal="right"/>
    </xf>
    <xf numFmtId="0" fontId="134" fillId="0" borderId="0" applyProtection="0">
      <alignment horizontal="right"/>
    </xf>
    <xf numFmtId="0" fontId="134" fillId="0" borderId="0" applyProtection="0">
      <alignment horizontal="right"/>
    </xf>
    <xf numFmtId="0" fontId="84" fillId="0" borderId="0">
      <alignment horizontal="left"/>
    </xf>
    <xf numFmtId="0" fontId="135" fillId="0" borderId="31" applyNumberFormat="0" applyAlignment="0" applyProtection="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0" fontId="135" fillId="0" borderId="80">
      <alignment horizontal="left" vertical="center"/>
    </xf>
    <xf numFmtId="14" fontId="136" fillId="69" borderId="30">
      <alignment horizontal="center" vertical="center" wrapText="1"/>
    </xf>
    <xf numFmtId="0" fontId="56" fillId="0" borderId="66" applyNumberFormat="0" applyFont="0" applyFill="0" applyBorder="0" applyAlignment="0" applyProtection="0"/>
    <xf numFmtId="174" fontId="56" fillId="0" borderId="66" applyNumberFormat="0" applyFill="0" applyAlignment="0" applyProtection="0"/>
    <xf numFmtId="0" fontId="59" fillId="0" borderId="71" applyNumberFormat="0" applyFill="0" applyAlignment="0" applyProtection="0"/>
    <xf numFmtId="172" fontId="59" fillId="0" borderId="71" applyNumberFormat="0" applyFill="0" applyAlignment="0" applyProtection="0"/>
    <xf numFmtId="174" fontId="56" fillId="0" borderId="66" applyNumberFormat="0" applyFill="0" applyAlignment="0" applyProtection="0"/>
    <xf numFmtId="0" fontId="137" fillId="0" borderId="91" applyNumberFormat="0" applyFill="0" applyAlignment="0" applyProtection="0"/>
    <xf numFmtId="174" fontId="56" fillId="0" borderId="66" applyNumberFormat="0" applyFill="0" applyAlignment="0" applyProtection="0"/>
    <xf numFmtId="0" fontId="56" fillId="0" borderId="66" applyNumberFormat="0" applyFill="0" applyAlignment="0" applyProtection="0"/>
    <xf numFmtId="0" fontId="56" fillId="0" borderId="66" applyNumberFormat="0" applyFont="0" applyFill="0" applyBorder="0" applyAlignment="0" applyProtection="0"/>
    <xf numFmtId="0" fontId="56" fillId="0" borderId="66" applyNumberFormat="0" applyFill="0" applyAlignment="0" applyProtection="0"/>
    <xf numFmtId="0" fontId="56" fillId="0" borderId="66" applyNumberFormat="0" applyFill="0" applyAlignment="0" applyProtection="0"/>
    <xf numFmtId="172" fontId="56" fillId="0" borderId="66" applyNumberFormat="0" applyFill="0" applyAlignment="0" applyProtection="0"/>
    <xf numFmtId="0" fontId="56" fillId="0" borderId="66" applyNumberFormat="0" applyFill="0" applyAlignment="0" applyProtection="0"/>
    <xf numFmtId="0" fontId="138" fillId="70" borderId="25" applyNumberFormat="0" applyFill="0" applyBorder="0" applyAlignment="0" applyProtection="0">
      <alignment horizontal="left"/>
    </xf>
    <xf numFmtId="14" fontId="136" fillId="69" borderId="30">
      <alignment horizontal="center" vertical="center" wrapText="1"/>
    </xf>
    <xf numFmtId="14" fontId="136" fillId="69" borderId="30">
      <alignment horizontal="center" vertical="center" wrapText="1"/>
    </xf>
    <xf numFmtId="14" fontId="136" fillId="69" borderId="30">
      <alignment horizontal="center" vertical="center" wrapText="1"/>
    </xf>
    <xf numFmtId="0" fontId="57" fillId="0" borderId="67" applyNumberFormat="0" applyFont="0" applyFill="0" applyBorder="0" applyAlignment="0" applyProtection="0"/>
    <xf numFmtId="0" fontId="57" fillId="0" borderId="67" applyNumberFormat="0" applyFont="0" applyFill="0" applyBorder="0" applyAlignment="0" applyProtection="0"/>
    <xf numFmtId="0" fontId="60" fillId="0" borderId="72" applyNumberFormat="0" applyFill="0" applyAlignment="0" applyProtection="0"/>
    <xf numFmtId="174" fontId="57" fillId="0" borderId="67" applyNumberFormat="0" applyFill="0" applyAlignment="0" applyProtection="0"/>
    <xf numFmtId="172" fontId="60" fillId="0" borderId="72" applyNumberFormat="0" applyFill="0" applyAlignment="0" applyProtection="0"/>
    <xf numFmtId="174" fontId="57" fillId="0" borderId="67" applyNumberFormat="0" applyFill="0" applyAlignment="0" applyProtection="0"/>
    <xf numFmtId="174" fontId="57" fillId="0" borderId="67" applyNumberFormat="0" applyFill="0" applyAlignment="0" applyProtection="0"/>
    <xf numFmtId="0" fontId="139" fillId="0" borderId="92" applyNumberFormat="0" applyFill="0" applyAlignment="0" applyProtection="0"/>
    <xf numFmtId="174" fontId="57" fillId="0" borderId="67" applyNumberFormat="0" applyFill="0" applyAlignment="0" applyProtection="0"/>
    <xf numFmtId="0" fontId="57" fillId="0" borderId="67" applyNumberFormat="0" applyFill="0" applyAlignment="0" applyProtection="0"/>
    <xf numFmtId="0" fontId="57" fillId="0" borderId="67" applyNumberFormat="0" applyFont="0" applyFill="0" applyBorder="0" applyAlignment="0" applyProtection="0"/>
    <xf numFmtId="0" fontId="57" fillId="0" borderId="67" applyNumberFormat="0" applyFill="0" applyAlignment="0" applyProtection="0"/>
    <xf numFmtId="0" fontId="140" fillId="0" borderId="0" applyProtection="0">
      <alignment horizontal="left"/>
    </xf>
    <xf numFmtId="0" fontId="140" fillId="0" borderId="0" applyProtection="0">
      <alignment horizontal="left"/>
    </xf>
    <xf numFmtId="0" fontId="57" fillId="0" borderId="67" applyNumberFormat="0" applyFill="0" applyAlignment="0" applyProtection="0"/>
    <xf numFmtId="0" fontId="135" fillId="0" borderId="0" applyNumberFormat="0" applyFill="0" applyBorder="0" applyAlignment="0" applyProtection="0"/>
    <xf numFmtId="0" fontId="135" fillId="0" borderId="0" applyNumberFormat="0" applyFill="0" applyBorder="0" applyAlignment="0" applyProtection="0"/>
    <xf numFmtId="0" fontId="49" fillId="0" borderId="68" applyNumberFormat="0" applyFont="0" applyFill="0" applyBorder="0" applyAlignment="0" applyProtection="0"/>
    <xf numFmtId="174" fontId="49" fillId="0" borderId="68" applyNumberFormat="0" applyFill="0" applyAlignment="0" applyProtection="0"/>
    <xf numFmtId="0" fontId="61" fillId="0" borderId="73" applyNumberFormat="0" applyFill="0" applyAlignment="0" applyProtection="0"/>
    <xf numFmtId="174" fontId="49" fillId="0" borderId="68" applyNumberFormat="0" applyFill="0" applyAlignment="0" applyProtection="0"/>
    <xf numFmtId="172" fontId="61" fillId="0" borderId="73" applyNumberFormat="0" applyFill="0" applyAlignment="0" applyProtection="0"/>
    <xf numFmtId="174" fontId="49" fillId="0" borderId="68" applyNumberFormat="0" applyFill="0" applyAlignment="0" applyProtection="0"/>
    <xf numFmtId="0" fontId="141" fillId="0" borderId="93" applyNumberFormat="0" applyFill="0" applyAlignment="0" applyProtection="0"/>
    <xf numFmtId="174" fontId="49" fillId="0" borderId="68" applyNumberFormat="0" applyFill="0" applyAlignment="0" applyProtection="0"/>
    <xf numFmtId="174" fontId="49" fillId="0" borderId="68" applyNumberFormat="0" applyFill="0" applyAlignment="0" applyProtection="0"/>
    <xf numFmtId="0" fontId="49" fillId="0" borderId="68" applyNumberFormat="0" applyFill="0" applyAlignment="0" applyProtection="0"/>
    <xf numFmtId="174" fontId="49" fillId="0" borderId="68" applyNumberFormat="0" applyFill="0" applyAlignment="0" applyProtection="0"/>
    <xf numFmtId="0" fontId="49" fillId="0" borderId="68" applyNumberFormat="0" applyFont="0" applyFill="0" applyBorder="0" applyAlignment="0" applyProtection="0"/>
    <xf numFmtId="0" fontId="49" fillId="0" borderId="68" applyNumberFormat="0" applyFill="0" applyAlignment="0" applyProtection="0"/>
    <xf numFmtId="0" fontId="142" fillId="0" borderId="0" applyProtection="0">
      <alignment horizontal="left"/>
    </xf>
    <xf numFmtId="172" fontId="49" fillId="0" borderId="68" applyNumberFormat="0" applyFill="0" applyAlignment="0" applyProtection="0"/>
    <xf numFmtId="0" fontId="49" fillId="0" borderId="68" applyNumberFormat="0" applyFill="0" applyAlignment="0" applyProtection="0"/>
    <xf numFmtId="0" fontId="49" fillId="0" borderId="0" applyNumberFormat="0" applyFont="0" applyFill="0" applyBorder="0" applyAlignment="0" applyProtection="0"/>
    <xf numFmtId="174" fontId="49" fillId="0" borderId="0" applyNumberFormat="0" applyFill="0" applyBorder="0" applyAlignment="0" applyProtection="0"/>
    <xf numFmtId="0" fontId="61" fillId="0" borderId="0" applyNumberFormat="0" applyFill="0" applyBorder="0" applyAlignment="0" applyProtection="0"/>
    <xf numFmtId="172" fontId="61" fillId="0" borderId="0" applyNumberFormat="0" applyFill="0" applyBorder="0" applyAlignment="0" applyProtection="0"/>
    <xf numFmtId="174" fontId="49" fillId="0" borderId="0" applyNumberFormat="0" applyFill="0" applyBorder="0" applyAlignment="0" applyProtection="0"/>
    <xf numFmtId="0" fontId="141" fillId="0" borderId="0" applyNumberFormat="0" applyFill="0" applyBorder="0" applyAlignment="0" applyProtection="0"/>
    <xf numFmtId="174"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on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172" fontId="49" fillId="0" borderId="0" applyNumberFormat="0" applyFill="0" applyBorder="0" applyAlignment="0" applyProtection="0"/>
    <xf numFmtId="0" fontId="49" fillId="0" borderId="0" applyNumberFormat="0" applyFill="0" applyBorder="0" applyAlignment="0" applyProtection="0"/>
    <xf numFmtId="16" fontId="136" fillId="69" borderId="30">
      <alignment horizontal="center" vertical="center" wrapText="1"/>
    </xf>
    <xf numFmtId="14" fontId="136" fillId="69" borderId="30">
      <alignment horizontal="center" vertical="center" wrapText="1"/>
    </xf>
    <xf numFmtId="14" fontId="136" fillId="69" borderId="30">
      <alignment horizontal="center" vertical="center" wrapText="1"/>
    </xf>
    <xf numFmtId="14" fontId="136" fillId="69" borderId="30">
      <alignment horizontal="center" vertical="center" wrapText="1"/>
    </xf>
    <xf numFmtId="14" fontId="136" fillId="69" borderId="30">
      <alignment horizontal="center" vertical="center" wrapText="1"/>
    </xf>
    <xf numFmtId="14" fontId="136" fillId="69" borderId="30">
      <alignment horizontal="center" vertical="center" wrapText="1"/>
    </xf>
    <xf numFmtId="14" fontId="136" fillId="69" borderId="30">
      <alignment horizontal="center" vertical="center" wrapText="1"/>
    </xf>
    <xf numFmtId="14" fontId="136" fillId="69" borderId="30">
      <alignment horizontal="center" vertical="center" wrapText="1"/>
    </xf>
    <xf numFmtId="14" fontId="136" fillId="69" borderId="30">
      <alignment horizontal="center" vertical="center" wrapText="1"/>
    </xf>
    <xf numFmtId="14" fontId="136" fillId="69" borderId="30">
      <alignment horizontal="center" vertical="center" wrapText="1"/>
    </xf>
    <xf numFmtId="14" fontId="136" fillId="69" borderId="30">
      <alignment horizontal="center" vertical="center" wrapText="1"/>
    </xf>
    <xf numFmtId="14" fontId="136" fillId="69" borderId="30">
      <alignment horizontal="center" vertical="center" wrapText="1"/>
    </xf>
    <xf numFmtId="14" fontId="136" fillId="69" borderId="30">
      <alignment horizontal="center" vertical="center" wrapText="1"/>
    </xf>
    <xf numFmtId="14" fontId="136" fillId="69" borderId="30">
      <alignment horizontal="center" vertical="center" wrapText="1"/>
    </xf>
    <xf numFmtId="14" fontId="136" fillId="69" borderId="30">
      <alignment horizontal="center" vertical="center" wrapText="1"/>
    </xf>
    <xf numFmtId="14" fontId="136" fillId="69" borderId="30">
      <alignment horizontal="center" vertical="center" wrapText="1"/>
    </xf>
    <xf numFmtId="0" fontId="136" fillId="0" borderId="0" applyFill="0" applyAlignment="0" applyProtection="0"/>
    <xf numFmtId="0" fontId="136" fillId="0" borderId="57" applyFill="0" applyAlignment="0" applyProtection="0"/>
    <xf numFmtId="223" fontId="5" fillId="0" borderId="0">
      <protection locked="0"/>
    </xf>
    <xf numFmtId="223" fontId="5" fillId="0" borderId="0">
      <protection locked="0"/>
    </xf>
    <xf numFmtId="223" fontId="5" fillId="0" borderId="0">
      <protection locked="0"/>
    </xf>
    <xf numFmtId="223" fontId="5" fillId="0" borderId="0">
      <protection locked="0"/>
    </xf>
    <xf numFmtId="0" fontId="143" fillId="0" borderId="30">
      <alignment horizontal="center"/>
    </xf>
    <xf numFmtId="0" fontId="143" fillId="0" borderId="30">
      <alignment horizontal="center"/>
    </xf>
    <xf numFmtId="0" fontId="143" fillId="0" borderId="30">
      <alignment horizontal="center"/>
    </xf>
    <xf numFmtId="0" fontId="143" fillId="0" borderId="30">
      <alignment horizontal="center"/>
    </xf>
    <xf numFmtId="0" fontId="143" fillId="0" borderId="30">
      <alignment horizontal="center"/>
    </xf>
    <xf numFmtId="0" fontId="143" fillId="0" borderId="30">
      <alignment horizontal="center"/>
    </xf>
    <xf numFmtId="0" fontId="143" fillId="0" borderId="30">
      <alignment horizontal="center"/>
    </xf>
    <xf numFmtId="0" fontId="143" fillId="0" borderId="30">
      <alignment horizontal="center"/>
    </xf>
    <xf numFmtId="0" fontId="143" fillId="0" borderId="30">
      <alignment horizontal="center"/>
    </xf>
    <xf numFmtId="0" fontId="143" fillId="0" borderId="30">
      <alignment horizontal="center"/>
    </xf>
    <xf numFmtId="0" fontId="143" fillId="0" borderId="30">
      <alignment horizontal="center"/>
    </xf>
    <xf numFmtId="0" fontId="143" fillId="0" borderId="30">
      <alignment horizontal="center"/>
    </xf>
    <xf numFmtId="0" fontId="143" fillId="0" borderId="30">
      <alignment horizontal="center"/>
    </xf>
    <xf numFmtId="0" fontId="143" fillId="0" borderId="30">
      <alignment horizontal="center"/>
    </xf>
    <xf numFmtId="0" fontId="143" fillId="0" borderId="0">
      <alignment horizontal="center"/>
    </xf>
    <xf numFmtId="224" fontId="78" fillId="0" borderId="69" applyFont="0" applyFill="0" applyBorder="0" applyAlignment="0" applyProtection="0"/>
    <xf numFmtId="224" fontId="78" fillId="0" borderId="69" applyFont="0" applyFill="0" applyBorder="0" applyAlignment="0" applyProtection="0"/>
    <xf numFmtId="3" fontId="5" fillId="71" borderId="81" applyFont="0" applyProtection="0">
      <alignment horizontal="right" vertical="center"/>
    </xf>
    <xf numFmtId="3" fontId="5" fillId="71" borderId="81" applyFont="0" applyProtection="0">
      <alignment horizontal="right" vertical="center"/>
    </xf>
    <xf numFmtId="3" fontId="5" fillId="71" borderId="81" applyFont="0" applyProtection="0">
      <alignment horizontal="right" vertical="center"/>
    </xf>
    <xf numFmtId="3" fontId="5" fillId="71" borderId="81" applyFont="0" applyProtection="0">
      <alignment horizontal="right" vertical="center"/>
    </xf>
    <xf numFmtId="3" fontId="5" fillId="71" borderId="81" applyFont="0" applyProtection="0">
      <alignment horizontal="right" vertical="center"/>
    </xf>
    <xf numFmtId="3" fontId="5" fillId="71" borderId="81" applyFont="0" applyProtection="0">
      <alignment horizontal="right" vertical="center"/>
    </xf>
    <xf numFmtId="3" fontId="5" fillId="71" borderId="81" applyFont="0" applyProtection="0">
      <alignment horizontal="right" vertical="center"/>
    </xf>
    <xf numFmtId="3" fontId="5" fillId="71" borderId="81" applyFont="0" applyProtection="0">
      <alignment horizontal="right" vertical="center"/>
    </xf>
    <xf numFmtId="10" fontId="5" fillId="71" borderId="81" applyFont="0" applyProtection="0">
      <alignment horizontal="right" vertical="center"/>
    </xf>
    <xf numFmtId="10" fontId="5" fillId="71" borderId="81" applyFont="0" applyProtection="0">
      <alignment horizontal="right" vertical="center"/>
    </xf>
    <xf numFmtId="10" fontId="5" fillId="71" borderId="81" applyFont="0" applyProtection="0">
      <alignment horizontal="right" vertical="center"/>
    </xf>
    <xf numFmtId="10" fontId="5" fillId="71" borderId="81" applyFont="0" applyProtection="0">
      <alignment horizontal="right" vertical="center"/>
    </xf>
    <xf numFmtId="10" fontId="5" fillId="71" borderId="81" applyFont="0" applyProtection="0">
      <alignment horizontal="right" vertical="center"/>
    </xf>
    <xf numFmtId="10" fontId="5" fillId="71" borderId="81" applyFont="0" applyProtection="0">
      <alignment horizontal="right" vertical="center"/>
    </xf>
    <xf numFmtId="10" fontId="5" fillId="71" borderId="81" applyFont="0" applyProtection="0">
      <alignment horizontal="right" vertical="center"/>
    </xf>
    <xf numFmtId="10" fontId="5" fillId="71" borderId="81" applyFont="0" applyProtection="0">
      <alignment horizontal="right" vertical="center"/>
    </xf>
    <xf numFmtId="0" fontId="5" fillId="71" borderId="79" applyNumberFormat="0" applyFont="0" applyBorder="0" applyProtection="0">
      <alignment horizontal="left" vertical="center"/>
    </xf>
    <xf numFmtId="0" fontId="5" fillId="71" borderId="79" applyNumberFormat="0" applyFont="0" applyBorder="0" applyProtection="0">
      <alignment horizontal="left" vertical="center"/>
    </xf>
    <xf numFmtId="0" fontId="5" fillId="71" borderId="79" applyNumberFormat="0" applyFont="0" applyBorder="0" applyProtection="0">
      <alignment horizontal="left" vertical="center"/>
    </xf>
    <xf numFmtId="0" fontId="5" fillId="71" borderId="79" applyNumberFormat="0" applyFont="0" applyBorder="0" applyProtection="0">
      <alignment horizontal="left" vertical="center"/>
    </xf>
    <xf numFmtId="0" fontId="5" fillId="71" borderId="79" applyNumberFormat="0" applyFont="0" applyBorder="0" applyProtection="0">
      <alignment horizontal="left" vertical="center"/>
    </xf>
    <xf numFmtId="0" fontId="144" fillId="0" borderId="0" applyNumberFormat="0" applyFill="0" applyBorder="0" applyAlignment="0" applyProtection="0">
      <alignment vertical="top"/>
      <protection locked="0"/>
    </xf>
    <xf numFmtId="0" fontId="145" fillId="0" borderId="0" applyNumberFormat="0" applyFill="0" applyBorder="0" applyAlignment="0" applyProtection="0">
      <alignment vertical="top"/>
      <protection locked="0"/>
    </xf>
    <xf numFmtId="0" fontId="146" fillId="0" borderId="0" applyNumberFormat="0" applyFill="0" applyBorder="0" applyAlignment="0" applyProtection="0">
      <alignment vertical="top"/>
      <protection locked="0"/>
    </xf>
    <xf numFmtId="0" fontId="48" fillId="0" borderId="64" applyNumberFormat="0" applyFill="0" applyAlignment="0" applyProtection="0"/>
    <xf numFmtId="0" fontId="147" fillId="0" borderId="0" applyFill="0" applyAlignment="0" applyProtection="0"/>
    <xf numFmtId="0" fontId="148" fillId="0" borderId="0" applyNumberFormat="0" applyFill="0" applyBorder="0" applyAlignment="0" applyProtection="0">
      <alignment vertical="top"/>
      <protection locked="0"/>
    </xf>
    <xf numFmtId="0" fontId="148" fillId="0" borderId="0" applyNumberFormat="0" applyFill="0" applyBorder="0" applyAlignment="0" applyProtection="0">
      <alignment vertical="top"/>
      <protection locked="0"/>
    </xf>
    <xf numFmtId="0" fontId="145" fillId="0" borderId="0" applyNumberFormat="0" applyFill="0" applyBorder="0" applyAlignment="0" applyProtection="0">
      <alignment vertical="top"/>
      <protection locked="0"/>
    </xf>
    <xf numFmtId="0" fontId="145" fillId="0" borderId="0" applyNumberFormat="0" applyFill="0" applyBorder="0" applyAlignment="0" applyProtection="0">
      <alignment vertical="top"/>
      <protection locked="0"/>
    </xf>
    <xf numFmtId="0" fontId="149"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150" fillId="0" borderId="0" applyNumberFormat="0" applyFill="0" applyBorder="0" applyAlignment="0" applyProtection="0"/>
    <xf numFmtId="0" fontId="151" fillId="0" borderId="0" applyNumberFormat="0" applyFill="0" applyBorder="0" applyAlignment="0" applyProtection="0">
      <alignment vertical="top"/>
      <protection locked="0"/>
    </xf>
    <xf numFmtId="0" fontId="148" fillId="0" borderId="0" applyNumberFormat="0" applyFill="0" applyBorder="0" applyAlignment="0" applyProtection="0">
      <alignment vertical="top"/>
      <protection locked="0"/>
    </xf>
    <xf numFmtId="0" fontId="145" fillId="0" borderId="0" applyNumberFormat="0" applyFill="0" applyBorder="0" applyAlignment="0" applyProtection="0">
      <alignment vertical="top"/>
      <protection locked="0"/>
    </xf>
    <xf numFmtId="0" fontId="148" fillId="0" borderId="0" applyNumberFormat="0" applyFill="0" applyBorder="0" applyAlignment="0" applyProtection="0">
      <alignment vertical="top"/>
      <protection locked="0"/>
    </xf>
    <xf numFmtId="0" fontId="145"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152" fillId="0" borderId="0" applyNumberFormat="0" applyFill="0" applyBorder="0" applyAlignment="0" applyProtection="0">
      <alignment vertical="top"/>
      <protection locked="0"/>
    </xf>
    <xf numFmtId="0" fontId="153" fillId="0" borderId="0" applyNumberFormat="0" applyFill="0" applyBorder="0" applyAlignment="0" applyProtection="0"/>
    <xf numFmtId="0" fontId="145" fillId="0" borderId="0" applyNumberFormat="0" applyFont="0" applyFill="0" applyBorder="0" applyAlignment="0" applyProtection="0">
      <alignment vertical="top"/>
      <protection locked="0"/>
    </xf>
    <xf numFmtId="0" fontId="151" fillId="0" borderId="0" applyNumberFormat="0" applyFill="0" applyBorder="0" applyAlignment="0" applyProtection="0">
      <alignment vertical="top"/>
      <protection locked="0"/>
    </xf>
    <xf numFmtId="0" fontId="145" fillId="0" borderId="0" applyNumberFormat="0" applyFont="0" applyFill="0" applyBorder="0" applyAlignment="0" applyProtection="0">
      <alignment vertical="top"/>
      <protection locked="0"/>
    </xf>
    <xf numFmtId="0" fontId="151" fillId="0" borderId="0" applyNumberFormat="0" applyFill="0" applyBorder="0" applyAlignment="0" applyProtection="0">
      <alignment vertical="top"/>
      <protection locked="0"/>
    </xf>
    <xf numFmtId="0" fontId="145" fillId="0" borderId="0" applyNumberFormat="0" applyFill="0" applyBorder="0" applyAlignment="0" applyProtection="0">
      <alignment vertical="top"/>
      <protection locked="0"/>
    </xf>
    <xf numFmtId="0" fontId="145" fillId="0" borderId="0" applyNumberFormat="0" applyFill="0" applyBorder="0" applyAlignment="0" applyProtection="0">
      <alignment vertical="top"/>
      <protection locked="0"/>
    </xf>
    <xf numFmtId="0" fontId="15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151" fillId="0" borderId="0" applyNumberFormat="0" applyFill="0" applyBorder="0" applyAlignment="0" applyProtection="0">
      <alignment vertical="top"/>
      <protection locked="0"/>
    </xf>
    <xf numFmtId="0" fontId="154" fillId="0" borderId="0" applyNumberFormat="0" applyFill="0" applyBorder="0" applyAlignment="0" applyProtection="0"/>
    <xf numFmtId="0" fontId="152" fillId="0" borderId="0" applyNumberFormat="0" applyFill="0" applyBorder="0" applyAlignment="0" applyProtection="0">
      <alignment vertical="top"/>
      <protection locked="0"/>
    </xf>
    <xf numFmtId="0" fontId="145" fillId="0" borderId="0" applyNumberFormat="0" applyFill="0" applyBorder="0" applyAlignment="0" applyProtection="0">
      <alignment vertical="top"/>
      <protection locked="0"/>
    </xf>
    <xf numFmtId="0" fontId="148" fillId="0" borderId="0" applyNumberFormat="0" applyFill="0" applyBorder="0" applyAlignment="0" applyProtection="0">
      <alignment vertical="top"/>
      <protection locked="0"/>
    </xf>
    <xf numFmtId="0" fontId="148" fillId="0" borderId="0" applyNumberFormat="0" applyFill="0" applyBorder="0" applyAlignment="0" applyProtection="0">
      <alignment vertical="top"/>
      <protection locked="0"/>
    </xf>
    <xf numFmtId="0" fontId="145" fillId="0" borderId="0" applyNumberFormat="0" applyFill="0" applyBorder="0" applyAlignment="0" applyProtection="0">
      <alignment vertical="top"/>
      <protection locked="0"/>
    </xf>
    <xf numFmtId="0" fontId="150" fillId="0" borderId="0" applyNumberFormat="0" applyFill="0" applyBorder="0" applyAlignment="0" applyProtection="0"/>
    <xf numFmtId="0" fontId="145" fillId="0" borderId="0" applyNumberFormat="0" applyFill="0" applyBorder="0" applyAlignment="0" applyProtection="0">
      <alignment vertical="top"/>
      <protection locked="0"/>
    </xf>
    <xf numFmtId="0" fontId="145" fillId="0" borderId="0" applyNumberFormat="0" applyFill="0" applyBorder="0" applyAlignment="0" applyProtection="0">
      <alignment vertical="top"/>
      <protection locked="0"/>
    </xf>
    <xf numFmtId="0" fontId="145" fillId="0" borderId="0" applyNumberFormat="0" applyFill="0" applyBorder="0" applyAlignment="0" applyProtection="0">
      <alignment vertical="top"/>
      <protection locked="0"/>
    </xf>
    <xf numFmtId="0" fontId="145" fillId="0" borderId="0" applyNumberFormat="0" applyFill="0" applyBorder="0" applyAlignment="0" applyProtection="0">
      <alignment vertical="top"/>
      <protection locked="0"/>
    </xf>
    <xf numFmtId="0" fontId="145" fillId="0" borderId="0" applyNumberFormat="0" applyFill="0" applyBorder="0" applyAlignment="0" applyProtection="0">
      <alignment vertical="top"/>
      <protection locked="0"/>
    </xf>
    <xf numFmtId="0" fontId="145" fillId="0" borderId="0" applyNumberFormat="0" applyFill="0" applyBorder="0" applyAlignment="0" applyProtection="0">
      <alignment vertical="top"/>
      <protection locked="0"/>
    </xf>
    <xf numFmtId="0" fontId="145" fillId="0" borderId="0" applyNumberFormat="0" applyFill="0" applyBorder="0" applyAlignment="0" applyProtection="0">
      <alignment vertical="top"/>
      <protection locked="0"/>
    </xf>
    <xf numFmtId="0" fontId="145" fillId="0" borderId="0" applyNumberFormat="0" applyFill="0" applyBorder="0" applyAlignment="0" applyProtection="0">
      <alignment vertical="top"/>
      <protection locked="0"/>
    </xf>
    <xf numFmtId="0" fontId="145" fillId="0" borderId="0" applyNumberFormat="0" applyFill="0" applyBorder="0" applyAlignment="0" applyProtection="0">
      <alignment vertical="top"/>
      <protection locked="0"/>
    </xf>
    <xf numFmtId="0" fontId="145" fillId="0" borderId="0" applyNumberFormat="0" applyFill="0" applyBorder="0" applyAlignment="0" applyProtection="0">
      <alignment vertical="top"/>
      <protection locked="0"/>
    </xf>
    <xf numFmtId="0" fontId="145" fillId="0" borderId="0" applyNumberFormat="0" applyFill="0" applyBorder="0" applyAlignment="0" applyProtection="0">
      <alignment vertical="top"/>
      <protection locked="0"/>
    </xf>
    <xf numFmtId="0" fontId="145" fillId="0" borderId="0" applyNumberFormat="0" applyFill="0" applyBorder="0" applyAlignment="0" applyProtection="0">
      <alignment vertical="top"/>
      <protection locked="0"/>
    </xf>
    <xf numFmtId="0" fontId="145" fillId="0" borderId="0" applyNumberFormat="0" applyFill="0" applyBorder="0" applyAlignment="0" applyProtection="0">
      <alignment vertical="top"/>
      <protection locked="0"/>
    </xf>
    <xf numFmtId="0" fontId="145" fillId="0" borderId="0" applyNumberFormat="0" applyFill="0" applyBorder="0" applyAlignment="0" applyProtection="0">
      <alignment vertical="top"/>
      <protection locked="0"/>
    </xf>
    <xf numFmtId="0" fontId="145" fillId="0" borderId="0" applyNumberFormat="0" applyFill="0" applyBorder="0" applyAlignment="0" applyProtection="0">
      <alignment vertical="top"/>
      <protection locked="0"/>
    </xf>
    <xf numFmtId="0" fontId="51" fillId="14" borderId="0" applyNumberFormat="0" applyBorder="0" applyAlignment="0" applyProtection="0"/>
    <xf numFmtId="0" fontId="76" fillId="0" borderId="0"/>
    <xf numFmtId="174" fontId="76" fillId="0" borderId="0"/>
    <xf numFmtId="174" fontId="76" fillId="0" borderId="0"/>
    <xf numFmtId="174" fontId="76" fillId="0" borderId="0"/>
    <xf numFmtId="174" fontId="76" fillId="0" borderId="0"/>
    <xf numFmtId="174" fontId="76" fillId="0" borderId="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10" fontId="24" fillId="72" borderId="81" applyNumberFormat="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174" fontId="50" fillId="18" borderId="86" applyNumberFormat="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Font="0" applyFill="0" applyBorder="0" applyAlignment="0" applyProtection="0"/>
    <xf numFmtId="0" fontId="50" fillId="18" borderId="86" applyNumberFormat="0" applyAlignment="0" applyProtection="0"/>
    <xf numFmtId="164" fontId="90" fillId="0" borderId="0" applyAlignment="0">
      <protection locked="0"/>
    </xf>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164" fontId="90" fillId="0" borderId="0" applyAlignment="0">
      <protection locked="0"/>
    </xf>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164" fontId="90" fillId="0" borderId="0" applyAlignment="0">
      <protection locked="0"/>
    </xf>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164" fontId="90" fillId="0" borderId="0" applyAlignment="0">
      <protection locked="0"/>
    </xf>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0" fontId="50" fillId="18" borderId="86" applyNumberFormat="0" applyAlignment="0" applyProtection="0"/>
    <xf numFmtId="225" fontId="5" fillId="73" borderId="70" applyFont="0">
      <alignment vertical="center"/>
      <protection locked="0"/>
    </xf>
    <xf numFmtId="225" fontId="5" fillId="73" borderId="70" applyFont="0">
      <alignment vertical="center"/>
      <protection locked="0"/>
    </xf>
    <xf numFmtId="225" fontId="5" fillId="73" borderId="70" applyFont="0">
      <alignment vertical="center"/>
      <protection locked="0"/>
    </xf>
    <xf numFmtId="225" fontId="5" fillId="73" borderId="70" applyFont="0">
      <alignment vertical="center"/>
      <protection locked="0"/>
    </xf>
    <xf numFmtId="225" fontId="5" fillId="73" borderId="70" applyFont="0">
      <alignment vertical="center"/>
      <protection locked="0"/>
    </xf>
    <xf numFmtId="225" fontId="5" fillId="73" borderId="70" applyFont="0">
      <alignment vertical="center"/>
      <protection locked="0"/>
    </xf>
    <xf numFmtId="225" fontId="5" fillId="73" borderId="70" applyFont="0">
      <alignment vertical="center"/>
      <protection locked="0"/>
    </xf>
    <xf numFmtId="225" fontId="5" fillId="73" borderId="70" applyFont="0">
      <alignment vertical="center"/>
      <protection locked="0"/>
    </xf>
    <xf numFmtId="3" fontId="5" fillId="73" borderId="70" applyFont="0">
      <alignment horizontal="right" vertical="center"/>
      <protection locked="0"/>
    </xf>
    <xf numFmtId="3" fontId="5" fillId="73" borderId="70" applyFont="0">
      <alignment horizontal="right" vertical="center"/>
      <protection locked="0"/>
    </xf>
    <xf numFmtId="3" fontId="5" fillId="73" borderId="70" applyFont="0">
      <alignment horizontal="right" vertical="center"/>
      <protection locked="0"/>
    </xf>
    <xf numFmtId="3" fontId="5" fillId="73" borderId="70" applyFont="0">
      <alignment horizontal="right" vertical="center"/>
      <protection locked="0"/>
    </xf>
    <xf numFmtId="3" fontId="5" fillId="73" borderId="70" applyFont="0">
      <alignment horizontal="right" vertical="center"/>
      <protection locked="0"/>
    </xf>
    <xf numFmtId="3" fontId="5" fillId="73" borderId="70" applyFont="0">
      <alignment horizontal="right" vertical="center"/>
      <protection locked="0"/>
    </xf>
    <xf numFmtId="3" fontId="5" fillId="73" borderId="70" applyFont="0">
      <alignment horizontal="right" vertical="center"/>
      <protection locked="0"/>
    </xf>
    <xf numFmtId="3" fontId="5" fillId="73" borderId="70" applyFont="0">
      <alignment horizontal="right" vertical="center"/>
      <protection locked="0"/>
    </xf>
    <xf numFmtId="0" fontId="5" fillId="73" borderId="70" applyFont="0">
      <alignment horizontal="center" vertical="center" wrapText="1"/>
      <protection locked="0"/>
    </xf>
    <xf numFmtId="0" fontId="5" fillId="73" borderId="70" applyFont="0">
      <alignment horizontal="center" vertical="center" wrapText="1"/>
      <protection locked="0"/>
    </xf>
    <xf numFmtId="0" fontId="5" fillId="73" borderId="70" applyFont="0">
      <alignment horizontal="center" vertical="center" wrapText="1"/>
      <protection locked="0"/>
    </xf>
    <xf numFmtId="0" fontId="5" fillId="73" borderId="70" applyFont="0">
      <alignment horizontal="center" vertical="center" wrapText="1"/>
      <protection locked="0"/>
    </xf>
    <xf numFmtId="0" fontId="5" fillId="73" borderId="70" applyFont="0">
      <alignment horizontal="center" vertical="center" wrapText="1"/>
      <protection locked="0"/>
    </xf>
    <xf numFmtId="0" fontId="5" fillId="73" borderId="70" applyFont="0">
      <alignment horizontal="center" vertical="center" wrapText="1"/>
      <protection locked="0"/>
    </xf>
    <xf numFmtId="0" fontId="5" fillId="73" borderId="70" applyFont="0">
      <alignment horizontal="center" vertical="center" wrapText="1"/>
      <protection locked="0"/>
    </xf>
    <xf numFmtId="0" fontId="5" fillId="73" borderId="70" applyFont="0">
      <alignment horizontal="center" vertical="center" wrapText="1"/>
      <protection locked="0"/>
    </xf>
    <xf numFmtId="49" fontId="5" fillId="73" borderId="70" applyFont="0">
      <alignment vertical="center"/>
      <protection locked="0"/>
    </xf>
    <xf numFmtId="49" fontId="5" fillId="73" borderId="70" applyFont="0">
      <alignment vertical="center"/>
      <protection locked="0"/>
    </xf>
    <xf numFmtId="49" fontId="5" fillId="73" borderId="70" applyFont="0">
      <alignment vertical="center"/>
      <protection locked="0"/>
    </xf>
    <xf numFmtId="49" fontId="5" fillId="73" borderId="70" applyFont="0">
      <alignment vertical="center"/>
      <protection locked="0"/>
    </xf>
    <xf numFmtId="49" fontId="5" fillId="73" borderId="70" applyFont="0">
      <alignment vertical="center"/>
      <protection locked="0"/>
    </xf>
    <xf numFmtId="49" fontId="5" fillId="73" borderId="70" applyFont="0">
      <alignment vertical="center"/>
      <protection locked="0"/>
    </xf>
    <xf numFmtId="49" fontId="5" fillId="73" borderId="70" applyFont="0">
      <alignment vertical="center"/>
      <protection locked="0"/>
    </xf>
    <xf numFmtId="49" fontId="5" fillId="73" borderId="70" applyFont="0">
      <alignment vertical="center"/>
      <protection locked="0"/>
    </xf>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44" fillId="29" borderId="0" applyNumberFormat="0" applyBorder="0" applyAlignment="0" applyProtection="0"/>
    <xf numFmtId="0" fontId="44" fillId="30" borderId="0" applyNumberFormat="0" applyBorder="0" applyAlignment="0" applyProtection="0"/>
    <xf numFmtId="0" fontId="44" fillId="31" borderId="0" applyNumberFormat="0" applyBorder="0" applyAlignment="0" applyProtection="0"/>
    <xf numFmtId="0" fontId="44" fillId="24" borderId="0" applyNumberFormat="0" applyBorder="0" applyAlignment="0" applyProtection="0"/>
    <xf numFmtId="0" fontId="44" fillId="25" borderId="0" applyNumberFormat="0" applyBorder="0" applyAlignment="0" applyProtection="0"/>
    <xf numFmtId="0" fontId="44" fillId="32" borderId="0" applyNumberFormat="0" applyBorder="0" applyAlignment="0" applyProtection="0"/>
    <xf numFmtId="0" fontId="45" fillId="15" borderId="0" applyNumberFormat="0" applyBorder="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 fillId="0" borderId="0"/>
    <xf numFmtId="0" fontId="5" fillId="0" borderId="0"/>
    <xf numFmtId="0"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0"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0"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0" fontId="5" fillId="0" borderId="0" applyFill="0"/>
    <xf numFmtId="0" fontId="5" fillId="0" borderId="0"/>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55" fillId="74" borderId="96"/>
    <xf numFmtId="0" fontId="145" fillId="0" borderId="0" applyNumberFormat="0" applyFill="0" applyBorder="0" applyAlignment="0" applyProtection="0">
      <alignment vertical="top"/>
      <protection locked="0"/>
    </xf>
    <xf numFmtId="0" fontId="156" fillId="0" borderId="0" applyNumberFormat="0" applyFill="0" applyBorder="0" applyAlignment="0" applyProtection="0">
      <alignment vertical="top"/>
      <protection locked="0"/>
    </xf>
    <xf numFmtId="0" fontId="136" fillId="0" borderId="0"/>
    <xf numFmtId="0" fontId="5" fillId="0" borderId="0">
      <alignment horizontal="left" indent="2"/>
    </xf>
    <xf numFmtId="0" fontId="5" fillId="0" borderId="0">
      <alignment horizontal="left" indent="2"/>
    </xf>
    <xf numFmtId="0" fontId="5" fillId="0" borderId="0">
      <alignment horizontal="left" indent="2"/>
    </xf>
    <xf numFmtId="0" fontId="24" fillId="0" borderId="0">
      <alignment horizontal="left" indent="4"/>
    </xf>
    <xf numFmtId="0" fontId="24" fillId="68" borderId="0"/>
    <xf numFmtId="0" fontId="24" fillId="68" borderId="0"/>
    <xf numFmtId="174" fontId="24" fillId="68" borderId="0"/>
    <xf numFmtId="0" fontId="24" fillId="68" borderId="0"/>
    <xf numFmtId="194" fontId="96" fillId="0" borderId="0" applyFill="0" applyBorder="0" applyAlignment="0"/>
    <xf numFmtId="192" fontId="96" fillId="0" borderId="0" applyFill="0" applyBorder="0" applyAlignment="0"/>
    <xf numFmtId="194" fontId="96" fillId="0" borderId="0" applyFill="0" applyBorder="0" applyAlignment="0"/>
    <xf numFmtId="198" fontId="96" fillId="0" borderId="0" applyFill="0" applyBorder="0" applyAlignment="0"/>
    <xf numFmtId="192" fontId="96" fillId="0" borderId="0" applyFill="0" applyBorder="0" applyAlignment="0"/>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191" fontId="157" fillId="75" borderId="81">
      <alignment vertical="center"/>
    </xf>
    <xf numFmtId="0" fontId="48" fillId="0" borderId="64" applyNumberFormat="0" applyFont="0" applyFill="0" applyBorder="0" applyAlignment="0" applyProtection="0"/>
    <xf numFmtId="174" fontId="48" fillId="0" borderId="64" applyNumberFormat="0" applyFill="0" applyAlignment="0" applyProtection="0"/>
    <xf numFmtId="0" fontId="65" fillId="0" borderId="76" applyNumberFormat="0" applyFill="0" applyAlignment="0" applyProtection="0"/>
    <xf numFmtId="172" fontId="65" fillId="0" borderId="76" applyNumberFormat="0" applyFill="0" applyAlignment="0" applyProtection="0"/>
    <xf numFmtId="174" fontId="48" fillId="0" borderId="64" applyNumberFormat="0" applyFill="0" applyAlignment="0" applyProtection="0"/>
    <xf numFmtId="0" fontId="53" fillId="0" borderId="97" applyNumberFormat="0" applyFill="0" applyAlignment="0" applyProtection="0"/>
    <xf numFmtId="174" fontId="48" fillId="0" borderId="64" applyNumberFormat="0" applyFill="0" applyAlignment="0" applyProtection="0"/>
    <xf numFmtId="0" fontId="48" fillId="0" borderId="64" applyNumberFormat="0" applyFill="0" applyAlignment="0" applyProtection="0"/>
    <xf numFmtId="0" fontId="48" fillId="0" borderId="64" applyNumberFormat="0" applyFont="0" applyFill="0" applyBorder="0" applyAlignment="0" applyProtection="0"/>
    <xf numFmtId="0" fontId="48" fillId="0" borderId="64" applyNumberFormat="0" applyFill="0" applyAlignment="0" applyProtection="0"/>
    <xf numFmtId="0" fontId="48" fillId="0" borderId="64" applyNumberFormat="0" applyFill="0" applyAlignment="0" applyProtection="0"/>
    <xf numFmtId="172" fontId="48" fillId="0" borderId="64" applyNumberFormat="0" applyFill="0" applyAlignment="0" applyProtection="0"/>
    <xf numFmtId="0" fontId="48" fillId="0" borderId="64" applyNumberFormat="0" applyFill="0" applyAlignment="0" applyProtection="0"/>
    <xf numFmtId="0" fontId="54" fillId="0" borderId="0" applyNumberFormat="0" applyFill="0" applyBorder="0" applyAlignment="0" applyProtection="0"/>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6" fontId="158" fillId="0" borderId="81">
      <alignment vertical="center"/>
    </xf>
    <xf numFmtId="227" fontId="5" fillId="0" borderId="0" applyFont="0" applyFill="0" applyBorder="0" applyAlignment="0" applyProtection="0"/>
    <xf numFmtId="43" fontId="107" fillId="0" borderId="0" applyFont="0" applyFill="0" applyBorder="0" applyAlignment="0" applyProtection="0"/>
    <xf numFmtId="43" fontId="107" fillId="0" borderId="0" applyFont="0" applyFill="0" applyBorder="0" applyAlignment="0" applyProtection="0"/>
    <xf numFmtId="176" fontId="5" fillId="0" borderId="0" applyFont="0" applyFill="0" applyBorder="0" applyAlignment="0" applyProtection="0"/>
    <xf numFmtId="43" fontId="5" fillId="0" borderId="0" applyFont="0" applyFill="0" applyBorder="0" applyAlignment="0" applyProtection="0"/>
    <xf numFmtId="176" fontId="5" fillId="0" borderId="0" applyFont="0" applyFill="0" applyBorder="0" applyAlignment="0" applyProtection="0"/>
    <xf numFmtId="205" fontId="5" fillId="0" borderId="0" applyFont="0" applyFill="0" applyBorder="0" applyAlignment="0" applyProtection="0"/>
    <xf numFmtId="43" fontId="40" fillId="0" borderId="0" applyFont="0" applyFill="0" applyBorder="0" applyAlignment="0" applyProtection="0"/>
    <xf numFmtId="205" fontId="40" fillId="0" borderId="0" applyFont="0" applyFill="0" applyBorder="0" applyAlignment="0" applyProtection="0"/>
    <xf numFmtId="204" fontId="5" fillId="0" borderId="0" applyFont="0" applyFill="0" applyBorder="0" applyAlignment="0" applyProtection="0"/>
    <xf numFmtId="228"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14" fontId="74" fillId="0" borderId="0" applyFont="0" applyFill="0" applyBorder="0" applyAlignment="0" applyProtection="0"/>
    <xf numFmtId="16" fontId="74" fillId="0" borderId="0" applyFont="0" applyFill="0" applyBorder="0" applyAlignment="0" applyProtection="0"/>
    <xf numFmtId="0" fontId="159" fillId="0" borderId="30"/>
    <xf numFmtId="0" fontId="159" fillId="0" borderId="30"/>
    <xf numFmtId="229" fontId="109" fillId="0" borderId="0" applyFont="0" applyFill="0" applyBorder="0" applyAlignment="0" applyProtection="0"/>
    <xf numFmtId="229" fontId="109" fillId="0" borderId="0" applyFont="0" applyFill="0" applyBorder="0" applyAlignment="0" applyProtection="0"/>
    <xf numFmtId="229" fontId="109" fillId="0" borderId="0" applyFont="0" applyFill="0" applyBorder="0" applyAlignment="0" applyProtection="0"/>
    <xf numFmtId="23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231" fontId="5" fillId="0" borderId="0" applyFont="0" applyFill="0" applyBorder="0" applyAlignment="0" applyProtection="0"/>
    <xf numFmtId="0" fontId="5" fillId="0" borderId="0" applyFont="0" applyFill="0" applyBorder="0" applyAlignment="0" applyProtection="0"/>
    <xf numFmtId="0" fontId="122" fillId="0" borderId="0">
      <protection locked="0"/>
    </xf>
    <xf numFmtId="174" fontId="122" fillId="0" borderId="0">
      <protection locked="0"/>
    </xf>
    <xf numFmtId="174" fontId="122" fillId="0" borderId="0">
      <protection locked="0"/>
    </xf>
    <xf numFmtId="174" fontId="122" fillId="0" borderId="0">
      <protection locked="0"/>
    </xf>
    <xf numFmtId="174" fontId="122" fillId="0" borderId="0">
      <protection locked="0"/>
    </xf>
    <xf numFmtId="174" fontId="122" fillId="0" borderId="0">
      <protection locked="0"/>
    </xf>
    <xf numFmtId="0" fontId="122" fillId="0" borderId="0">
      <protection locked="0"/>
    </xf>
    <xf numFmtId="232" fontId="101" fillId="0" borderId="0" applyFont="0" applyFill="0" applyBorder="0" applyAlignment="0" applyProtection="0">
      <alignment horizontal="right"/>
    </xf>
    <xf numFmtId="0" fontId="5" fillId="0" borderId="0"/>
    <xf numFmtId="0" fontId="160" fillId="65" borderId="0" applyNumberFormat="0" applyFont="0" applyFill="0" applyBorder="0" applyAlignment="0" applyProtection="0"/>
    <xf numFmtId="174" fontId="160" fillId="65" borderId="0" applyNumberFormat="0" applyBorder="0" applyAlignment="0" applyProtection="0"/>
    <xf numFmtId="0" fontId="64" fillId="36" borderId="0" applyNumberFormat="0" applyBorder="0" applyAlignment="0" applyProtection="0"/>
    <xf numFmtId="172" fontId="64" fillId="36" borderId="0" applyNumberFormat="0" applyBorder="0" applyAlignment="0" applyProtection="0"/>
    <xf numFmtId="174" fontId="160" fillId="65" borderId="0" applyNumberFormat="0" applyBorder="0" applyAlignment="0" applyProtection="0"/>
    <xf numFmtId="0" fontId="161" fillId="65" borderId="0" applyNumberFormat="0" applyBorder="0" applyAlignment="0" applyProtection="0"/>
    <xf numFmtId="174" fontId="160" fillId="65" borderId="0" applyNumberFormat="0" applyBorder="0" applyAlignment="0" applyProtection="0"/>
    <xf numFmtId="0" fontId="160" fillId="65" borderId="0" applyNumberFormat="0" applyBorder="0" applyAlignment="0" applyProtection="0"/>
    <xf numFmtId="0" fontId="160" fillId="65" borderId="0" applyNumberFormat="0" applyFont="0" applyFill="0" applyBorder="0" applyAlignment="0" applyProtection="0"/>
    <xf numFmtId="0" fontId="160" fillId="65" borderId="0" applyNumberFormat="0" applyBorder="0" applyAlignment="0" applyProtection="0"/>
    <xf numFmtId="0" fontId="160" fillId="65" borderId="0" applyNumberFormat="0" applyBorder="0" applyAlignment="0" applyProtection="0"/>
    <xf numFmtId="172" fontId="160" fillId="65" borderId="0" applyNumberFormat="0" applyBorder="0" applyAlignment="0" applyProtection="0"/>
    <xf numFmtId="0" fontId="160" fillId="65" borderId="0" applyNumberFormat="0" applyBorder="0" applyAlignment="0" applyProtection="0"/>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136" fillId="68" borderId="81">
      <alignment horizontal="center"/>
    </xf>
    <xf numFmtId="0" fontId="5" fillId="0" borderId="0"/>
    <xf numFmtId="0" fontId="5" fillId="0" borderId="0"/>
    <xf numFmtId="0" fontId="5" fillId="0" borderId="0"/>
    <xf numFmtId="0" fontId="5" fillId="0" borderId="0">
      <alignment horizontal="left" indent="2"/>
    </xf>
    <xf numFmtId="0" fontId="5" fillId="0" borderId="0">
      <alignment horizontal="left" indent="2"/>
    </xf>
    <xf numFmtId="0" fontId="5" fillId="0" borderId="0">
      <alignment horizontal="left" indent="2"/>
    </xf>
    <xf numFmtId="0" fontId="5" fillId="76" borderId="0">
      <alignment horizontal="left" indent="4"/>
    </xf>
    <xf numFmtId="0" fontId="5" fillId="76" borderId="0">
      <alignment horizontal="left" indent="4"/>
    </xf>
    <xf numFmtId="0" fontId="5" fillId="76" borderId="0">
      <alignment horizontal="left" indent="4"/>
    </xf>
    <xf numFmtId="0" fontId="24" fillId="0" borderId="0">
      <alignment horizontal="left" indent="8"/>
    </xf>
    <xf numFmtId="37" fontId="162" fillId="0" borderId="0"/>
    <xf numFmtId="37" fontId="162" fillId="0" borderId="0"/>
    <xf numFmtId="0" fontId="162" fillId="0" borderId="0"/>
    <xf numFmtId="37" fontId="162" fillId="0" borderId="0"/>
    <xf numFmtId="0" fontId="162" fillId="0" borderId="0"/>
    <xf numFmtId="0" fontId="162" fillId="0" borderId="0"/>
    <xf numFmtId="37" fontId="162" fillId="0" borderId="0"/>
    <xf numFmtId="0" fontId="76" fillId="0" borderId="0"/>
    <xf numFmtId="174" fontId="76" fillId="0" borderId="0"/>
    <xf numFmtId="174" fontId="76" fillId="0" borderId="0"/>
    <xf numFmtId="174" fontId="76" fillId="0" borderId="0"/>
    <xf numFmtId="174" fontId="76" fillId="0" borderId="0"/>
    <xf numFmtId="174" fontId="76" fillId="0" borderId="0"/>
    <xf numFmtId="0" fontId="76" fillId="0" borderId="0"/>
    <xf numFmtId="0" fontId="109" fillId="0" borderId="0"/>
    <xf numFmtId="0" fontId="87" fillId="0" borderId="0"/>
    <xf numFmtId="233" fontId="163" fillId="0" borderId="0"/>
    <xf numFmtId="233" fontId="164" fillId="0" borderId="0"/>
    <xf numFmtId="0" fontId="1" fillId="0" borderId="0"/>
    <xf numFmtId="0" fontId="5" fillId="0" borderId="0"/>
    <xf numFmtId="0" fontId="108" fillId="0" borderId="0"/>
    <xf numFmtId="0" fontId="5" fillId="0" borderId="0">
      <alignment horizontal="left" wrapText="1"/>
    </xf>
    <xf numFmtId="0" fontId="5" fillId="0" borderId="0">
      <alignment horizontal="lef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9" fillId="0" borderId="0"/>
    <xf numFmtId="0" fontId="108" fillId="0" borderId="0"/>
    <xf numFmtId="0" fontId="1" fillId="0" borderId="0"/>
    <xf numFmtId="0" fontId="90" fillId="0" borderId="0">
      <alignment horizontal="left" wrapText="1"/>
    </xf>
    <xf numFmtId="0" fontId="109" fillId="0" borderId="0"/>
    <xf numFmtId="0" fontId="7" fillId="0" borderId="0"/>
    <xf numFmtId="0" fontId="5" fillId="0" borderId="0">
      <alignment horizontal="left" wrapText="1"/>
    </xf>
    <xf numFmtId="0" fontId="1" fillId="0" borderId="0"/>
    <xf numFmtId="0" fontId="1" fillId="0" borderId="0"/>
    <xf numFmtId="0" fontId="1" fillId="0" borderId="0"/>
    <xf numFmtId="0" fontId="1" fillId="0" borderId="0"/>
    <xf numFmtId="0" fontId="5" fillId="0" borderId="0">
      <alignment horizontal="lef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9" fillId="0" borderId="0"/>
    <xf numFmtId="0" fontId="1" fillId="0" borderId="0"/>
    <xf numFmtId="0" fontId="1" fillId="0" borderId="0"/>
    <xf numFmtId="0" fontId="1" fillId="0" borderId="0"/>
    <xf numFmtId="0" fontId="5" fillId="0" borderId="0">
      <alignment horizontal="left" wrapText="1"/>
    </xf>
    <xf numFmtId="0" fontId="1" fillId="0" borderId="0"/>
    <xf numFmtId="0" fontId="5" fillId="0" borderId="0"/>
    <xf numFmtId="0" fontId="1" fillId="0" borderId="0"/>
    <xf numFmtId="174" fontId="103"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08" fillId="0" borderId="0"/>
    <xf numFmtId="0" fontId="1" fillId="0" borderId="0"/>
    <xf numFmtId="0" fontId="1" fillId="0" borderId="0"/>
    <xf numFmtId="0" fontId="5" fillId="0" borderId="0"/>
    <xf numFmtId="0" fontId="5" fillId="0" borderId="0"/>
    <xf numFmtId="0" fontId="1" fillId="0" borderId="0"/>
    <xf numFmtId="0" fontId="112" fillId="0" borderId="0"/>
    <xf numFmtId="0" fontId="1" fillId="0" borderId="0"/>
    <xf numFmtId="174" fontId="103"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7" fillId="0" borderId="0"/>
    <xf numFmtId="0" fontId="1" fillId="0" borderId="0"/>
    <xf numFmtId="0" fontId="1" fillId="0" borderId="0"/>
    <xf numFmtId="0" fontId="1" fillId="0" borderId="0"/>
    <xf numFmtId="0" fontId="1" fillId="0" borderId="0"/>
    <xf numFmtId="0" fontId="87" fillId="0" borderId="0"/>
    <xf numFmtId="0" fontId="1" fillId="0" borderId="0"/>
    <xf numFmtId="0" fontId="1" fillId="0" borderId="0"/>
    <xf numFmtId="0" fontId="8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08" fillId="0" borderId="0"/>
    <xf numFmtId="0" fontId="1" fillId="0" borderId="0"/>
    <xf numFmtId="0" fontId="108" fillId="0" borderId="0"/>
    <xf numFmtId="0" fontId="1" fillId="0" borderId="0"/>
    <xf numFmtId="0" fontId="1" fillId="0" borderId="0"/>
    <xf numFmtId="0" fontId="165" fillId="0" borderId="0"/>
    <xf numFmtId="0" fontId="1" fillId="0" borderId="0"/>
    <xf numFmtId="0" fontId="1" fillId="0" borderId="0"/>
    <xf numFmtId="0" fontId="16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6" fillId="0" borderId="0"/>
    <xf numFmtId="0" fontId="1" fillId="0" borderId="0"/>
    <xf numFmtId="0" fontId="1" fillId="0" borderId="0"/>
    <xf numFmtId="0" fontId="1" fillId="0" borderId="0"/>
    <xf numFmtId="0" fontId="1" fillId="0" borderId="0"/>
    <xf numFmtId="0" fontId="1" fillId="0" borderId="0"/>
    <xf numFmtId="0" fontId="16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6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6" fillId="0" borderId="0"/>
    <xf numFmtId="0" fontId="1" fillId="0" borderId="0"/>
    <xf numFmtId="0" fontId="1" fillId="0" borderId="0"/>
    <xf numFmtId="0" fontId="1" fillId="0" borderId="0"/>
    <xf numFmtId="0" fontId="1" fillId="0" borderId="0"/>
    <xf numFmtId="0" fontId="1" fillId="0" borderId="0"/>
    <xf numFmtId="0" fontId="16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6"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67" fillId="0" borderId="0"/>
    <xf numFmtId="0" fontId="1" fillId="0" borderId="0"/>
    <xf numFmtId="0" fontId="1" fillId="0" borderId="0"/>
    <xf numFmtId="0" fontId="16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5" fillId="0" borderId="0"/>
    <xf numFmtId="0" fontId="1" fillId="0" borderId="0"/>
    <xf numFmtId="0" fontId="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2" fillId="0" borderId="0"/>
    <xf numFmtId="0" fontId="1" fillId="0" borderId="0"/>
    <xf numFmtId="0" fontId="1" fillId="0" borderId="0"/>
    <xf numFmtId="0" fontId="1" fillId="0" borderId="0"/>
    <xf numFmtId="0" fontId="5" fillId="0" borderId="0"/>
    <xf numFmtId="172" fontId="5" fillId="0" borderId="0"/>
    <xf numFmtId="172" fontId="5" fillId="0" borderId="0"/>
    <xf numFmtId="172" fontId="5" fillId="0" borderId="0"/>
    <xf numFmtId="0" fontId="5" fillId="0" borderId="0"/>
    <xf numFmtId="172" fontId="5" fillId="0" borderId="0"/>
    <xf numFmtId="172" fontId="5" fillId="0" borderId="0"/>
    <xf numFmtId="172" fontId="5" fillId="0" borderId="0"/>
    <xf numFmtId="0" fontId="5" fillId="0" borderId="0"/>
    <xf numFmtId="172" fontId="5" fillId="0" borderId="0"/>
    <xf numFmtId="172" fontId="5" fillId="0" borderId="0"/>
    <xf numFmtId="172" fontId="5" fillId="0" borderId="0"/>
    <xf numFmtId="0" fontId="5" fillId="0" borderId="0"/>
    <xf numFmtId="0" fontId="5" fillId="0" borderId="0"/>
    <xf numFmtId="172" fontId="5" fillId="0" borderId="0"/>
    <xf numFmtId="172" fontId="5" fillId="0" borderId="0"/>
    <xf numFmtId="172" fontId="5" fillId="0" borderId="0"/>
    <xf numFmtId="0" fontId="5" fillId="0" borderId="0"/>
    <xf numFmtId="0" fontId="5" fillId="0" borderId="0"/>
    <xf numFmtId="172" fontId="5" fillId="0" borderId="0"/>
    <xf numFmtId="172" fontId="5" fillId="0" borderId="0"/>
    <xf numFmtId="172" fontId="5" fillId="0" borderId="0"/>
    <xf numFmtId="0" fontId="5" fillId="0" borderId="0"/>
    <xf numFmtId="172" fontId="5" fillId="0" borderId="0"/>
    <xf numFmtId="172" fontId="5" fillId="0" borderId="0"/>
    <xf numFmtId="172" fontId="5" fillId="0" borderId="0"/>
    <xf numFmtId="0" fontId="5" fillId="0" borderId="0"/>
    <xf numFmtId="0" fontId="5" fillId="0" borderId="0"/>
    <xf numFmtId="0" fontId="88" fillId="0" borderId="0"/>
    <xf numFmtId="0" fontId="5" fillId="0" borderId="0"/>
    <xf numFmtId="0" fontId="1" fillId="0" borderId="0"/>
    <xf numFmtId="0" fontId="1" fillId="0" borderId="0"/>
    <xf numFmtId="0" fontId="1" fillId="0" borderId="0"/>
    <xf numFmtId="0" fontId="41"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234" fontId="168" fillId="77"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234" fontId="168" fillId="77" borderId="0"/>
    <xf numFmtId="0" fontId="1" fillId="0" borderId="0"/>
    <xf numFmtId="0" fontId="1" fillId="0" borderId="0"/>
    <xf numFmtId="0" fontId="1" fillId="0" borderId="0"/>
    <xf numFmtId="0" fontId="1" fillId="0" borderId="0"/>
    <xf numFmtId="234" fontId="168" fillId="77" borderId="0"/>
    <xf numFmtId="0" fontId="1" fillId="0" borderId="0"/>
    <xf numFmtId="0" fontId="5" fillId="0" borderId="0">
      <alignment horizontal="lef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234" fontId="168" fillId="77"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alignment horizontal="left" wrapText="1"/>
    </xf>
    <xf numFmtId="0" fontId="5" fillId="0" borderId="0">
      <alignment horizontal="left" wrapText="1"/>
    </xf>
    <xf numFmtId="0" fontId="1" fillId="0" borderId="0"/>
    <xf numFmtId="0" fontId="5" fillId="0" borderId="0">
      <alignment horizontal="lef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5" fillId="0" borderId="0"/>
    <xf numFmtId="172" fontId="5" fillId="0" borderId="0"/>
    <xf numFmtId="172" fontId="5" fillId="0" borderId="0"/>
    <xf numFmtId="0" fontId="5" fillId="0" borderId="0"/>
    <xf numFmtId="172" fontId="5" fillId="0" borderId="0"/>
    <xf numFmtId="172" fontId="5" fillId="0" borderId="0"/>
    <xf numFmtId="0" fontId="5"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1" fillId="0" borderId="0">
      <alignment vertical="top"/>
    </xf>
    <xf numFmtId="0" fontId="1" fillId="0" borderId="0"/>
    <xf numFmtId="0" fontId="1" fillId="0" borderId="0"/>
    <xf numFmtId="0" fontId="40" fillId="0" borderId="0"/>
    <xf numFmtId="0" fontId="1" fillId="0" borderId="0"/>
    <xf numFmtId="0" fontId="40" fillId="0" borderId="0"/>
    <xf numFmtId="172" fontId="5" fillId="0" borderId="0"/>
    <xf numFmtId="172" fontId="5" fillId="0" borderId="0"/>
    <xf numFmtId="0" fontId="5" fillId="0" borderId="0"/>
    <xf numFmtId="0" fontId="5" fillId="0" borderId="0"/>
    <xf numFmtId="172" fontId="5" fillId="0" borderId="0"/>
    <xf numFmtId="172" fontId="5" fillId="0" borderId="0"/>
    <xf numFmtId="0" fontId="5" fillId="0" borderId="0"/>
    <xf numFmtId="0" fontId="5" fillId="0" borderId="0"/>
    <xf numFmtId="172" fontId="5" fillId="0" borderId="0"/>
    <xf numFmtId="172" fontId="5" fillId="0" borderId="0"/>
    <xf numFmtId="0" fontId="5" fillId="0" borderId="0"/>
    <xf numFmtId="172" fontId="5" fillId="0" borderId="0"/>
    <xf numFmtId="172"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1"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8"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0" fillId="0" borderId="0"/>
    <xf numFmtId="0" fontId="41" fillId="0" borderId="0">
      <alignment vertical="top"/>
    </xf>
    <xf numFmtId="0" fontId="40" fillId="0" borderId="0"/>
    <xf numFmtId="0" fontId="1" fillId="0" borderId="0"/>
    <xf numFmtId="0" fontId="5"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5" fillId="0" borderId="0"/>
    <xf numFmtId="0" fontId="40" fillId="0" borderId="0"/>
    <xf numFmtId="0" fontId="5" fillId="0" borderId="0"/>
    <xf numFmtId="0" fontId="40"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40" fillId="0" borderId="0"/>
    <xf numFmtId="0" fontId="41" fillId="0" borderId="0">
      <alignment vertical="top"/>
    </xf>
    <xf numFmtId="0" fontId="40" fillId="0" borderId="0"/>
    <xf numFmtId="0" fontId="1"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4" fontId="5" fillId="0" borderId="0"/>
    <xf numFmtId="0" fontId="5" fillId="0" borderId="0"/>
    <xf numFmtId="174" fontId="5" fillId="0" borderId="0"/>
    <xf numFmtId="0" fontId="5" fillId="0" borderId="0"/>
    <xf numFmtId="174" fontId="5" fillId="0" borderId="0"/>
    <xf numFmtId="0" fontId="103" fillId="0" borderId="0"/>
    <xf numFmtId="174" fontId="5" fillId="0" borderId="0"/>
    <xf numFmtId="0" fontId="103" fillId="0" borderId="0"/>
    <xf numFmtId="174" fontId="5" fillId="0" borderId="0"/>
    <xf numFmtId="0" fontId="103" fillId="0" borderId="0"/>
    <xf numFmtId="174" fontId="5" fillId="0" borderId="0"/>
    <xf numFmtId="0" fontId="103" fillId="0" borderId="0"/>
    <xf numFmtId="174" fontId="5" fillId="0" borderId="0"/>
    <xf numFmtId="0" fontId="103" fillId="0" borderId="0"/>
    <xf numFmtId="0" fontId="5"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5" fillId="0" borderId="0"/>
    <xf numFmtId="0" fontId="40" fillId="0" borderId="0" applyNumberFormat="0" applyFont="0" applyFill="0" applyBorder="0" applyAlignment="0" applyProtection="0"/>
    <xf numFmtId="0" fontId="5" fillId="0" borderId="0"/>
    <xf numFmtId="0" fontId="103" fillId="0" borderId="0"/>
    <xf numFmtId="0" fontId="103" fillId="0" borderId="0"/>
    <xf numFmtId="0" fontId="1" fillId="0" borderId="0"/>
    <xf numFmtId="0" fontId="24" fillId="0" borderId="0"/>
    <xf numFmtId="0" fontId="107" fillId="0" borderId="0"/>
    <xf numFmtId="0" fontId="103" fillId="0" borderId="0"/>
    <xf numFmtId="0" fontId="103" fillId="0" borderId="0"/>
    <xf numFmtId="0" fontId="1" fillId="0" borderId="0"/>
    <xf numFmtId="0" fontId="40" fillId="0" borderId="0" applyNumberFormat="0" applyFont="0" applyFill="0" applyBorder="0" applyAlignment="0" applyProtection="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5"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5" fillId="0" borderId="0"/>
    <xf numFmtId="0" fontId="5" fillId="0" borderId="0"/>
    <xf numFmtId="0" fontId="5" fillId="0" borderId="0"/>
    <xf numFmtId="0" fontId="5" fillId="0" borderId="0"/>
    <xf numFmtId="0" fontId="40" fillId="0" borderId="0" applyNumberFormat="0" applyFont="0" applyFill="0" applyBorder="0" applyAlignment="0" applyProtection="0"/>
    <xf numFmtId="0" fontId="40" fillId="0" borderId="0" applyNumberFormat="0" applyFont="0" applyFill="0" applyBorder="0" applyAlignment="0" applyProtection="0"/>
    <xf numFmtId="0" fontId="40" fillId="0" borderId="0" applyNumberFormat="0" applyFont="0" applyFill="0" applyBorder="0" applyAlignment="0" applyProtection="0"/>
    <xf numFmtId="0" fontId="5" fillId="0" borderId="0"/>
    <xf numFmtId="0" fontId="165" fillId="0" borderId="0"/>
    <xf numFmtId="0" fontId="5" fillId="0" borderId="0"/>
    <xf numFmtId="0" fontId="165" fillId="0" borderId="0"/>
    <xf numFmtId="0" fontId="40" fillId="0" borderId="0" applyNumberFormat="0" applyFont="0" applyFill="0" applyBorder="0" applyAlignment="0" applyProtection="0"/>
    <xf numFmtId="0" fontId="165" fillId="0" borderId="0"/>
    <xf numFmtId="0" fontId="5" fillId="0" borderId="0"/>
    <xf numFmtId="174" fontId="5" fillId="0" borderId="0"/>
    <xf numFmtId="0" fontId="40" fillId="0" borderId="0" applyNumberFormat="0" applyFont="0" applyFill="0" applyBorder="0" applyAlignment="0" applyProtection="0"/>
    <xf numFmtId="174" fontId="5" fillId="0" borderId="0"/>
    <xf numFmtId="0" fontId="5" fillId="0" borderId="0"/>
    <xf numFmtId="0" fontId="5" fillId="0" borderId="0"/>
    <xf numFmtId="0" fontId="1" fillId="0" borderId="0"/>
    <xf numFmtId="0" fontId="108" fillId="0" borderId="0"/>
    <xf numFmtId="0" fontId="1" fillId="0" borderId="0"/>
    <xf numFmtId="0" fontId="1" fillId="0" borderId="0"/>
    <xf numFmtId="0" fontId="1" fillId="0" borderId="0"/>
    <xf numFmtId="0" fontId="40" fillId="0" borderId="0" applyNumberFormat="0" applyFont="0" applyFill="0" applyBorder="0" applyAlignment="0" applyProtection="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174" fontId="5" fillId="0" borderId="0"/>
    <xf numFmtId="0" fontId="1" fillId="0" borderId="0"/>
    <xf numFmtId="174" fontId="5" fillId="0" borderId="0"/>
    <xf numFmtId="0" fontId="16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5" fillId="0" borderId="0"/>
    <xf numFmtId="0" fontId="1" fillId="0" borderId="0"/>
    <xf numFmtId="0" fontId="1" fillId="0" borderId="0"/>
    <xf numFmtId="0" fontId="1" fillId="0" borderId="0"/>
    <xf numFmtId="0" fontId="5" fillId="0" borderId="0"/>
    <xf numFmtId="0" fontId="5" fillId="0" borderId="0"/>
    <xf numFmtId="174" fontId="5" fillId="0" borderId="0"/>
    <xf numFmtId="174"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5" fillId="0" borderId="0"/>
    <xf numFmtId="0" fontId="1" fillId="0" borderId="0"/>
    <xf numFmtId="174" fontId="5" fillId="0" borderId="0"/>
    <xf numFmtId="0" fontId="5" fillId="0" borderId="0"/>
    <xf numFmtId="174"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0" fillId="0" borderId="0"/>
    <xf numFmtId="0" fontId="41" fillId="0" borderId="0">
      <alignment vertical="top"/>
    </xf>
    <xf numFmtId="0" fontId="40" fillId="0" borderId="0"/>
    <xf numFmtId="0" fontId="1" fillId="0" borderId="0"/>
    <xf numFmtId="0" fontId="5" fillId="0" borderId="0"/>
    <xf numFmtId="0" fontId="1" fillId="0" borderId="0"/>
    <xf numFmtId="0" fontId="1" fillId="0" borderId="0"/>
    <xf numFmtId="0" fontId="1" fillId="0" borderId="0"/>
    <xf numFmtId="0" fontId="5" fillId="0" borderId="0"/>
    <xf numFmtId="0" fontId="5" fillId="0" borderId="0"/>
    <xf numFmtId="0" fontId="1" fillId="0" borderId="0"/>
    <xf numFmtId="0" fontId="1" fillId="0" borderId="0"/>
    <xf numFmtId="0" fontId="1" fillId="0" borderId="0"/>
    <xf numFmtId="0" fontId="5"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1" fillId="0" borderId="0">
      <alignment vertical="top"/>
    </xf>
    <xf numFmtId="0" fontId="40" fillId="0" borderId="0"/>
    <xf numFmtId="0" fontId="40"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40" fillId="0" borderId="0"/>
    <xf numFmtId="0" fontId="1" fillId="0" borderId="0"/>
    <xf numFmtId="0" fontId="4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40" fillId="0" borderId="0"/>
    <xf numFmtId="0" fontId="40" fillId="0" borderId="0"/>
    <xf numFmtId="0" fontId="1" fillId="0" borderId="0"/>
    <xf numFmtId="0" fontId="1"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40" fillId="0" borderId="0"/>
    <xf numFmtId="0" fontId="40" fillId="0" borderId="0"/>
    <xf numFmtId="0" fontId="1" fillId="0" borderId="0"/>
    <xf numFmtId="0" fontId="40" fillId="0" borderId="0"/>
    <xf numFmtId="0" fontId="1"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41" fillId="0" borderId="0">
      <alignment vertical="top"/>
    </xf>
    <xf numFmtId="0" fontId="7" fillId="0" borderId="0"/>
    <xf numFmtId="0" fontId="41" fillId="0" borderId="0">
      <alignment vertical="top"/>
    </xf>
    <xf numFmtId="0" fontId="1" fillId="0" borderId="0"/>
    <xf numFmtId="0" fontId="41" fillId="0" borderId="0">
      <alignment vertical="top"/>
    </xf>
    <xf numFmtId="0" fontId="1"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40" fillId="0" borderId="0"/>
    <xf numFmtId="0" fontId="1"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alignment horizontal="lef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234" fontId="168" fillId="77" borderId="0"/>
    <xf numFmtId="234" fontId="168" fillId="77" borderId="0"/>
    <xf numFmtId="0" fontId="1" fillId="0" borderId="0"/>
    <xf numFmtId="0" fontId="5" fillId="0" borderId="0"/>
    <xf numFmtId="0" fontId="5" fillId="0" borderId="0"/>
    <xf numFmtId="174" fontId="5" fillId="0" borderId="0"/>
    <xf numFmtId="174" fontId="5" fillId="0" borderId="0"/>
    <xf numFmtId="0" fontId="5" fillId="0" borderId="0"/>
    <xf numFmtId="0" fontId="5" fillId="0" borderId="0"/>
    <xf numFmtId="174" fontId="5" fillId="0" borderId="0"/>
    <xf numFmtId="174" fontId="5" fillId="0" borderId="0"/>
    <xf numFmtId="0" fontId="5" fillId="0" borderId="0"/>
    <xf numFmtId="0" fontId="5" fillId="0" borderId="0"/>
    <xf numFmtId="174" fontId="5" fillId="0" borderId="0"/>
    <xf numFmtId="174" fontId="5" fillId="0" borderId="0"/>
    <xf numFmtId="0" fontId="5" fillId="0" borderId="0"/>
    <xf numFmtId="0" fontId="5" fillId="0" borderId="0"/>
    <xf numFmtId="174" fontId="5" fillId="0" borderId="0"/>
    <xf numFmtId="174" fontId="5" fillId="0" borderId="0"/>
    <xf numFmtId="0" fontId="5" fillId="0" borderId="0"/>
    <xf numFmtId="0" fontId="5" fillId="0" borderId="0"/>
    <xf numFmtId="174" fontId="5" fillId="0" borderId="0"/>
    <xf numFmtId="174" fontId="5" fillId="0" borderId="0"/>
    <xf numFmtId="0" fontId="5" fillId="0" borderId="0"/>
    <xf numFmtId="0" fontId="5" fillId="0" borderId="0"/>
    <xf numFmtId="174" fontId="5" fillId="0" borderId="0"/>
    <xf numFmtId="174" fontId="5" fillId="0" borderId="0"/>
    <xf numFmtId="0" fontId="5" fillId="0" borderId="0"/>
    <xf numFmtId="174" fontId="5" fillId="0" borderId="0"/>
    <xf numFmtId="0" fontId="5" fillId="0" borderId="0"/>
    <xf numFmtId="174" fontId="5" fillId="0" borderId="0"/>
    <xf numFmtId="0" fontId="5" fillId="0" borderId="0"/>
    <xf numFmtId="0" fontId="111" fillId="0" borderId="0"/>
    <xf numFmtId="0" fontId="5" fillId="0" borderId="0"/>
    <xf numFmtId="0" fontId="111"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0" fontId="24" fillId="0" borderId="0"/>
    <xf numFmtId="0" fontId="24" fillId="0" borderId="0"/>
    <xf numFmtId="0" fontId="105" fillId="0" borderId="0"/>
    <xf numFmtId="0" fontId="5" fillId="0" borderId="0"/>
    <xf numFmtId="0" fontId="5" fillId="0" borderId="0"/>
    <xf numFmtId="174" fontId="5" fillId="0" borderId="0"/>
    <xf numFmtId="0" fontId="41" fillId="0" borderId="0"/>
    <xf numFmtId="174" fontId="5" fillId="0" borderId="0"/>
    <xf numFmtId="0" fontId="5" fillId="0" borderId="0"/>
    <xf numFmtId="174" fontId="5" fillId="0" borderId="0"/>
    <xf numFmtId="0" fontId="1" fillId="0" borderId="0"/>
    <xf numFmtId="174" fontId="5" fillId="0" borderId="0"/>
    <xf numFmtId="174" fontId="5" fillId="0" borderId="0"/>
    <xf numFmtId="174" fontId="5" fillId="0" borderId="0"/>
    <xf numFmtId="174" fontId="5" fillId="0" borderId="0"/>
    <xf numFmtId="174" fontId="5" fillId="0" borderId="0"/>
    <xf numFmtId="0" fontId="5" fillId="0" borderId="0"/>
    <xf numFmtId="0" fontId="5" fillId="0" borderId="0"/>
    <xf numFmtId="0" fontId="5" fillId="0" borderId="0">
      <alignment horizontal="left" wrapText="1"/>
    </xf>
    <xf numFmtId="0" fontId="5" fillId="0" borderId="0"/>
    <xf numFmtId="0" fontId="5" fillId="0" borderId="0"/>
    <xf numFmtId="0" fontId="170" fillId="0" borderId="0"/>
    <xf numFmtId="0" fontId="5" fillId="0" borderId="0" applyNumberFormat="0" applyFont="0" applyFill="0" applyBorder="0" applyAlignment="0" applyProtection="0"/>
    <xf numFmtId="0" fontId="5" fillId="0" borderId="0"/>
    <xf numFmtId="0" fontId="5" fillId="0" borderId="0"/>
    <xf numFmtId="0" fontId="5" fillId="0" borderId="0">
      <alignment horizontal="left" wrapText="1"/>
    </xf>
    <xf numFmtId="0" fontId="5" fillId="0" borderId="0">
      <alignment horizontal="left" wrapText="1"/>
    </xf>
    <xf numFmtId="0" fontId="5" fillId="0" borderId="0"/>
    <xf numFmtId="0" fontId="5" fillId="0" borderId="0"/>
    <xf numFmtId="0" fontId="5" fillId="0" borderId="0">
      <alignment horizontal="left" wrapText="1"/>
    </xf>
    <xf numFmtId="0" fontId="170" fillId="0" borderId="0"/>
    <xf numFmtId="0" fontId="170" fillId="0" borderId="0"/>
    <xf numFmtId="174" fontId="5" fillId="0" borderId="0"/>
    <xf numFmtId="174" fontId="5" fillId="0" borderId="0"/>
    <xf numFmtId="0" fontId="5" fillId="0" borderId="0"/>
    <xf numFmtId="0" fontId="5" fillId="0" borderId="0"/>
    <xf numFmtId="174" fontId="5" fillId="0" borderId="0"/>
    <xf numFmtId="174" fontId="5" fillId="0" borderId="0"/>
    <xf numFmtId="0" fontId="5" fillId="0" borderId="0"/>
    <xf numFmtId="0" fontId="5" fillId="0" borderId="0"/>
    <xf numFmtId="174" fontId="5" fillId="0" borderId="0"/>
    <xf numFmtId="174" fontId="5" fillId="0" borderId="0"/>
    <xf numFmtId="0" fontId="5" fillId="0" borderId="0"/>
    <xf numFmtId="0" fontId="5" fillId="0" borderId="0"/>
    <xf numFmtId="174" fontId="5" fillId="0" borderId="0"/>
    <xf numFmtId="174" fontId="5" fillId="0" borderId="0"/>
    <xf numFmtId="0" fontId="5" fillId="0" borderId="0"/>
    <xf numFmtId="0" fontId="5" fillId="0" borderId="0"/>
    <xf numFmtId="174" fontId="5" fillId="0" borderId="0"/>
    <xf numFmtId="174" fontId="5" fillId="0" borderId="0"/>
    <xf numFmtId="0" fontId="5" fillId="0" borderId="0"/>
    <xf numFmtId="0" fontId="5" fillId="0" borderId="0"/>
    <xf numFmtId="174" fontId="5" fillId="0" borderId="0"/>
    <xf numFmtId="174" fontId="5" fillId="0" borderId="0"/>
    <xf numFmtId="0" fontId="4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234" fontId="168" fillId="77" borderId="0"/>
    <xf numFmtId="234" fontId="168" fillId="77"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234" fontId="168" fillId="77" borderId="0"/>
    <xf numFmtId="234" fontId="168" fillId="77"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alignment horizontal="lef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alignment horizontal="lef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5" fillId="0" borderId="0">
      <alignment horizontal="left" wrapText="1"/>
    </xf>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5" fillId="0" borderId="0"/>
    <xf numFmtId="0" fontId="1" fillId="0" borderId="0"/>
    <xf numFmtId="0" fontId="5" fillId="0" borderId="0"/>
    <xf numFmtId="0" fontId="103" fillId="0" borderId="0"/>
    <xf numFmtId="0" fontId="103" fillId="0" borderId="0"/>
    <xf numFmtId="0" fontId="103" fillId="0" borderId="0"/>
    <xf numFmtId="0" fontId="103" fillId="0" borderId="0"/>
    <xf numFmtId="0" fontId="5" fillId="0" borderId="0"/>
    <xf numFmtId="0" fontId="1" fillId="0" borderId="0"/>
    <xf numFmtId="0" fontId="1" fillId="0" borderId="0"/>
    <xf numFmtId="0" fontId="1" fillId="0" borderId="0"/>
    <xf numFmtId="0" fontId="1" fillId="0" borderId="0"/>
    <xf numFmtId="0" fontId="5"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5" fillId="0" borderId="0"/>
    <xf numFmtId="0" fontId="103" fillId="0" borderId="0"/>
    <xf numFmtId="0" fontId="103" fillId="0" borderId="0"/>
    <xf numFmtId="0" fontId="103" fillId="0" borderId="0"/>
    <xf numFmtId="0" fontId="103" fillId="0" borderId="0"/>
    <xf numFmtId="0" fontId="5" fillId="0" borderId="0"/>
    <xf numFmtId="0" fontId="1" fillId="0" borderId="0"/>
    <xf numFmtId="0" fontId="109" fillId="0" borderId="0"/>
    <xf numFmtId="0" fontId="1"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 fillId="0" borderId="0"/>
    <xf numFmtId="0" fontId="103" fillId="0" borderId="0"/>
    <xf numFmtId="0" fontId="103" fillId="0" borderId="0"/>
    <xf numFmtId="0" fontId="103" fillId="0" borderId="0"/>
    <xf numFmtId="0" fontId="10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03" fillId="0" borderId="0"/>
    <xf numFmtId="0" fontId="1"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5" fillId="0" borderId="0"/>
    <xf numFmtId="0" fontId="103" fillId="0" borderId="0"/>
    <xf numFmtId="0" fontId="103" fillId="0" borderId="0"/>
    <xf numFmtId="0" fontId="103" fillId="0" borderId="0"/>
    <xf numFmtId="0" fontId="103"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03" fillId="0" borderId="0"/>
    <xf numFmtId="0" fontId="1" fillId="0" borderId="0"/>
    <xf numFmtId="0" fontId="1" fillId="0" borderId="0"/>
    <xf numFmtId="0" fontId="1"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40" fillId="0" borderId="0"/>
    <xf numFmtId="0" fontId="40" fillId="0" borderId="0"/>
    <xf numFmtId="0" fontId="40"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24" fillId="0" borderId="0"/>
    <xf numFmtId="0" fontId="1" fillId="0" borderId="0"/>
    <xf numFmtId="0" fontId="1" fillId="0" borderId="0"/>
    <xf numFmtId="0" fontId="1" fillId="0" borderId="0"/>
    <xf numFmtId="0" fontId="24" fillId="0" borderId="0"/>
    <xf numFmtId="0" fontId="1" fillId="0" borderId="0"/>
    <xf numFmtId="0" fontId="1" fillId="0" borderId="0"/>
    <xf numFmtId="0" fontId="1" fillId="0" borderId="0"/>
    <xf numFmtId="0" fontId="1" fillId="0" borderId="0"/>
    <xf numFmtId="174"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1" fillId="0" borderId="0"/>
    <xf numFmtId="0" fontId="1" fillId="0" borderId="0"/>
    <xf numFmtId="0" fontId="1" fillId="0" borderId="0"/>
    <xf numFmtId="0" fontId="4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0" fillId="0" borderId="0"/>
    <xf numFmtId="0" fontId="40" fillId="0" borderId="0"/>
    <xf numFmtId="0" fontId="1" fillId="0" borderId="0"/>
    <xf numFmtId="0" fontId="1" fillId="0" borderId="0"/>
    <xf numFmtId="0" fontId="40" fillId="0" borderId="0"/>
    <xf numFmtId="0" fontId="1" fillId="0" borderId="0"/>
    <xf numFmtId="0" fontId="1" fillId="0" borderId="0"/>
    <xf numFmtId="0" fontId="10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0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3" fillId="0" borderId="0"/>
    <xf numFmtId="0" fontId="5" fillId="0" borderId="0"/>
    <xf numFmtId="0" fontId="103" fillId="0" borderId="0"/>
    <xf numFmtId="0" fontId="1" fillId="0" borderId="0"/>
    <xf numFmtId="0" fontId="10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03" fillId="0" borderId="0"/>
    <xf numFmtId="0" fontId="1" fillId="0" borderId="0"/>
    <xf numFmtId="0" fontId="1" fillId="0" borderId="0"/>
    <xf numFmtId="0" fontId="4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0" fillId="0" borderId="0"/>
    <xf numFmtId="0" fontId="1" fillId="0" borderId="0"/>
    <xf numFmtId="0" fontId="1" fillId="0" borderId="0"/>
    <xf numFmtId="0" fontId="1" fillId="0" borderId="0"/>
    <xf numFmtId="0" fontId="1" fillId="0" borderId="0"/>
    <xf numFmtId="0" fontId="1" fillId="0" borderId="0"/>
    <xf numFmtId="0" fontId="4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0" fillId="0" borderId="0"/>
    <xf numFmtId="0" fontId="1" fillId="0" borderId="0"/>
    <xf numFmtId="0" fontId="1" fillId="0" borderId="0"/>
    <xf numFmtId="0" fontId="1" fillId="0" borderId="0"/>
    <xf numFmtId="0" fontId="1" fillId="0" borderId="0"/>
    <xf numFmtId="0" fontId="1" fillId="0" borderId="0"/>
    <xf numFmtId="0" fontId="40" fillId="0" borderId="0"/>
    <xf numFmtId="0" fontId="121" fillId="78" borderId="98"/>
    <xf numFmtId="0" fontId="1" fillId="0" borderId="0"/>
    <xf numFmtId="0" fontId="103" fillId="0" borderId="0"/>
    <xf numFmtId="0" fontId="103" fillId="0" borderId="0"/>
    <xf numFmtId="0" fontId="103" fillId="0" borderId="0"/>
    <xf numFmtId="0" fontId="103" fillId="0" borderId="0"/>
    <xf numFmtId="0" fontId="1" fillId="0" borderId="0"/>
    <xf numFmtId="0" fontId="5" fillId="0" borderId="0"/>
    <xf numFmtId="0" fontId="1"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 fillId="0" borderId="0"/>
    <xf numFmtId="0" fontId="103" fillId="0" borderId="0"/>
    <xf numFmtId="0" fontId="103" fillId="0" borderId="0"/>
    <xf numFmtId="0" fontId="103" fillId="0" borderId="0"/>
    <xf numFmtId="0" fontId="10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alignment horizontal="left" wrapText="1"/>
    </xf>
    <xf numFmtId="0" fontId="1" fillId="0" borderId="0"/>
    <xf numFmtId="0" fontId="1" fillId="0" borderId="0"/>
    <xf numFmtId="0" fontId="1" fillId="0" borderId="0"/>
    <xf numFmtId="0" fontId="1" fillId="0" borderId="0"/>
    <xf numFmtId="0" fontId="103" fillId="0" borderId="0"/>
    <xf numFmtId="0" fontId="1" fillId="0" borderId="0"/>
    <xf numFmtId="0" fontId="5"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alignment horizontal="lef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alignment horizontal="left" wrapText="1"/>
    </xf>
    <xf numFmtId="0" fontId="1" fillId="0" borderId="0"/>
    <xf numFmtId="0" fontId="1" fillId="0" borderId="0"/>
    <xf numFmtId="0" fontId="1" fillId="0" borderId="0"/>
    <xf numFmtId="0" fontId="1" fillId="0" borderId="0"/>
    <xf numFmtId="0" fontId="17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alignment horizontal="lef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alignment horizontal="lef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7" fillId="0" borderId="0"/>
    <xf numFmtId="0" fontId="5" fillId="0" borderId="0">
      <alignment horizontal="left" wrapText="1"/>
    </xf>
    <xf numFmtId="0" fontId="87" fillId="0" borderId="0"/>
    <xf numFmtId="0" fontId="1" fillId="0" borderId="0"/>
    <xf numFmtId="0" fontId="1" fillId="0" borderId="0"/>
    <xf numFmtId="0" fontId="103" fillId="0" borderId="0"/>
    <xf numFmtId="0" fontId="103" fillId="0" borderId="0"/>
    <xf numFmtId="0" fontId="103" fillId="0" borderId="0"/>
    <xf numFmtId="0" fontId="103" fillId="0" borderId="0"/>
    <xf numFmtId="0" fontId="5" fillId="0" borderId="0">
      <alignment horizontal="left" wrapText="1"/>
    </xf>
    <xf numFmtId="0" fontId="1"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 fillId="0" borderId="0"/>
    <xf numFmtId="0" fontId="1" fillId="0" borderId="0"/>
    <xf numFmtId="0" fontId="5" fillId="0" borderId="0">
      <alignment horizontal="left" wrapText="1"/>
    </xf>
    <xf numFmtId="0" fontId="1" fillId="0" borderId="0"/>
    <xf numFmtId="0" fontId="5" fillId="0" borderId="0"/>
    <xf numFmtId="0" fontId="1" fillId="0" borderId="0"/>
    <xf numFmtId="0" fontId="1" fillId="0" borderId="0"/>
    <xf numFmtId="0" fontId="1" fillId="0" borderId="0"/>
    <xf numFmtId="0" fontId="103" fillId="0" borderId="0"/>
    <xf numFmtId="0" fontId="103" fillId="0" borderId="0"/>
    <xf numFmtId="0" fontId="103" fillId="0" borderId="0"/>
    <xf numFmtId="0" fontId="103" fillId="0" borderId="0"/>
    <xf numFmtId="0" fontId="1" fillId="0" borderId="0"/>
    <xf numFmtId="0" fontId="5" fillId="0" borderId="0">
      <alignment horizontal="left" wrapText="1"/>
    </xf>
    <xf numFmtId="0" fontId="1" fillId="0" borderId="0"/>
    <xf numFmtId="0" fontId="5" fillId="0" borderId="0"/>
    <xf numFmtId="0" fontId="1" fillId="0" borderId="0"/>
    <xf numFmtId="0" fontId="1" fillId="0" borderId="0"/>
    <xf numFmtId="0" fontId="1"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5" fillId="0" borderId="0">
      <alignment horizontal="left" wrapText="1"/>
    </xf>
    <xf numFmtId="0" fontId="1" fillId="0" borderId="0"/>
    <xf numFmtId="0" fontId="1" fillId="0" borderId="0"/>
    <xf numFmtId="0" fontId="5" fillId="0" borderId="0"/>
    <xf numFmtId="0" fontId="5" fillId="0" borderId="0"/>
    <xf numFmtId="0" fontId="5" fillId="0" borderId="0">
      <alignment horizontal="left" wrapText="1"/>
    </xf>
    <xf numFmtId="0" fontId="5" fillId="0" borderId="0"/>
    <xf numFmtId="0" fontId="5" fillId="0" borderId="0"/>
    <xf numFmtId="0" fontId="1" fillId="0" borderId="0"/>
    <xf numFmtId="0" fontId="5" fillId="0" borderId="0"/>
    <xf numFmtId="174" fontId="4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40" fillId="0" borderId="0"/>
    <xf numFmtId="174" fontId="40" fillId="0" borderId="0"/>
    <xf numFmtId="0" fontId="5" fillId="0" borderId="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applyFill="0" applyBorder="0" applyAlignment="0" applyProtection="0"/>
    <xf numFmtId="0" fontId="1" fillId="0" borderId="0"/>
    <xf numFmtId="0" fontId="1" fillId="0" borderId="0"/>
    <xf numFmtId="0" fontId="5" fillId="0" borderId="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alignment horizontal="left" wrapText="1"/>
    </xf>
    <xf numFmtId="0" fontId="1" fillId="0" borderId="0"/>
    <xf numFmtId="0" fontId="1" fillId="0" borderId="0"/>
    <xf numFmtId="0" fontId="5" fillId="0" borderId="0">
      <alignment horizontal="lef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alignment horizontal="lef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40" fillId="0" borderId="0"/>
    <xf numFmtId="0" fontId="172" fillId="0" borderId="0"/>
    <xf numFmtId="0" fontId="103" fillId="0" borderId="0"/>
    <xf numFmtId="0" fontId="103" fillId="0" borderId="0"/>
    <xf numFmtId="0" fontId="103" fillId="0" borderId="0"/>
    <xf numFmtId="0" fontId="103" fillId="0" borderId="0"/>
    <xf numFmtId="0" fontId="5" fillId="0" borderId="0">
      <alignment horizontal="left" wrapText="1"/>
    </xf>
    <xf numFmtId="0" fontId="1"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 fillId="0" borderId="0"/>
    <xf numFmtId="0" fontId="103" fillId="0" borderId="0"/>
    <xf numFmtId="0" fontId="103" fillId="0" borderId="0"/>
    <xf numFmtId="0" fontId="103" fillId="0" borderId="0"/>
    <xf numFmtId="0" fontId="103" fillId="0" borderId="0"/>
    <xf numFmtId="0" fontId="5" fillId="0" borderId="0">
      <alignment horizontal="left" wrapText="1"/>
    </xf>
    <xf numFmtId="0" fontId="1" fillId="0" borderId="0"/>
    <xf numFmtId="0" fontId="1"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 fillId="0" borderId="0"/>
    <xf numFmtId="0" fontId="5" fillId="0" borderId="0">
      <alignment horizontal="left" wrapText="1"/>
    </xf>
    <xf numFmtId="0" fontId="1" fillId="0" borderId="0"/>
    <xf numFmtId="0" fontId="1" fillId="0" borderId="0"/>
    <xf numFmtId="0" fontId="5" fillId="0" borderId="0">
      <alignment horizontal="left" wrapText="1"/>
    </xf>
    <xf numFmtId="0" fontId="1" fillId="0" borderId="0"/>
    <xf numFmtId="0" fontId="1" fillId="0" borderId="0"/>
    <xf numFmtId="0" fontId="5" fillId="0" borderId="0">
      <alignment horizontal="left" wrapText="1"/>
    </xf>
    <xf numFmtId="0" fontId="1" fillId="0" borderId="0"/>
    <xf numFmtId="0" fontId="103" fillId="0" borderId="0"/>
    <xf numFmtId="0" fontId="103" fillId="0" borderId="0"/>
    <xf numFmtId="0" fontId="103" fillId="0" borderId="0"/>
    <xf numFmtId="0" fontId="103" fillId="0" borderId="0"/>
    <xf numFmtId="0" fontId="5" fillId="0" borderId="0">
      <alignment horizontal="left" wrapText="1"/>
    </xf>
    <xf numFmtId="0" fontId="1"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13" fillId="0" borderId="0"/>
    <xf numFmtId="0" fontId="5" fillId="0" borderId="0">
      <alignment horizontal="left" wrapText="1"/>
    </xf>
    <xf numFmtId="0" fontId="1" fillId="0" borderId="0"/>
    <xf numFmtId="0" fontId="5" fillId="0" borderId="0">
      <alignment horizontal="left" wrapText="1"/>
    </xf>
    <xf numFmtId="0" fontId="120" fillId="0" borderId="0"/>
    <xf numFmtId="0" fontId="120" fillId="0" borderId="0"/>
    <xf numFmtId="0" fontId="5" fillId="0" borderId="0">
      <alignment horizontal="left" wrapText="1"/>
    </xf>
    <xf numFmtId="0" fontId="120" fillId="0" borderId="0"/>
    <xf numFmtId="0" fontId="5" fillId="0" borderId="0">
      <alignment horizontal="left" wrapText="1"/>
    </xf>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174" fontId="5" fillId="0" borderId="0"/>
    <xf numFmtId="0" fontId="1" fillId="0" borderId="0"/>
    <xf numFmtId="0" fontId="1" fillId="0" borderId="0"/>
    <xf numFmtId="0" fontId="41" fillId="0" borderId="0">
      <alignment vertical="top"/>
    </xf>
    <xf numFmtId="0" fontId="1" fillId="0" borderId="0"/>
    <xf numFmtId="174" fontId="5" fillId="0" borderId="0"/>
    <xf numFmtId="0" fontId="4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5" fillId="0" borderId="0"/>
    <xf numFmtId="0" fontId="109" fillId="0" borderId="0"/>
    <xf numFmtId="0" fontId="1" fillId="0" borderId="0"/>
    <xf numFmtId="0" fontId="1" fillId="0" borderId="0"/>
    <xf numFmtId="0" fontId="5" fillId="0" borderId="0"/>
    <xf numFmtId="0" fontId="41" fillId="0" borderId="0">
      <alignment vertical="top"/>
    </xf>
    <xf numFmtId="174" fontId="5" fillId="0" borderId="0"/>
    <xf numFmtId="0" fontId="1" fillId="0" borderId="0"/>
    <xf numFmtId="174" fontId="5" fillId="0" borderId="0"/>
    <xf numFmtId="0" fontId="5" fillId="0" borderId="0"/>
    <xf numFmtId="0" fontId="1" fillId="0" borderId="0"/>
    <xf numFmtId="174" fontId="5" fillId="0" borderId="0"/>
    <xf numFmtId="174" fontId="5" fillId="0" borderId="0"/>
    <xf numFmtId="174" fontId="5" fillId="0" borderId="0"/>
    <xf numFmtId="0" fontId="5" fillId="0" borderId="0"/>
    <xf numFmtId="174" fontId="5" fillId="0" borderId="0"/>
    <xf numFmtId="174" fontId="5" fillId="0" borderId="0"/>
    <xf numFmtId="0" fontId="1" fillId="0" borderId="0"/>
    <xf numFmtId="174" fontId="5" fillId="0" borderId="0"/>
    <xf numFmtId="174" fontId="5" fillId="0" borderId="0"/>
    <xf numFmtId="174" fontId="5" fillId="0" borderId="0"/>
    <xf numFmtId="0" fontId="1" fillId="0" borderId="0"/>
    <xf numFmtId="0" fontId="120" fillId="0" borderId="0"/>
    <xf numFmtId="0" fontId="103" fillId="0" borderId="0"/>
    <xf numFmtId="0" fontId="103" fillId="0" borderId="0"/>
    <xf numFmtId="0" fontId="103" fillId="0" borderId="0"/>
    <xf numFmtId="0" fontId="103" fillId="0" borderId="0"/>
    <xf numFmtId="0" fontId="5" fillId="0" borderId="0">
      <alignment horizontal="left" wrapText="1"/>
    </xf>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20" fillId="0" borderId="0"/>
    <xf numFmtId="0" fontId="5" fillId="0" borderId="0">
      <alignment horizontal="left" wrapText="1"/>
    </xf>
    <xf numFmtId="0" fontId="120" fillId="0" borderId="0"/>
    <xf numFmtId="0" fontId="5" fillId="0" borderId="0">
      <alignment horizontal="left" wrapText="1"/>
    </xf>
    <xf numFmtId="0" fontId="120" fillId="0" borderId="0"/>
    <xf numFmtId="0" fontId="5" fillId="0" borderId="0">
      <alignment horizontal="left" wrapText="1"/>
    </xf>
    <xf numFmtId="0" fontId="88" fillId="0" borderId="0"/>
    <xf numFmtId="0" fontId="5" fillId="0" borderId="0">
      <alignment horizontal="left" wrapText="1"/>
    </xf>
    <xf numFmtId="0" fontId="88" fillId="0" borderId="0"/>
    <xf numFmtId="0" fontId="5" fillId="0" borderId="0">
      <alignment horizontal="left" wrapText="1"/>
    </xf>
    <xf numFmtId="0" fontId="88" fillId="0" borderId="0"/>
    <xf numFmtId="0" fontId="103" fillId="0" borderId="0"/>
    <xf numFmtId="0" fontId="103" fillId="0" borderId="0"/>
    <xf numFmtId="0" fontId="103" fillId="0" borderId="0"/>
    <xf numFmtId="0" fontId="103" fillId="0" borderId="0"/>
    <xf numFmtId="0" fontId="5" fillId="0" borderId="0">
      <alignment horizontal="left" wrapText="1"/>
    </xf>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88" fillId="0" borderId="0"/>
    <xf numFmtId="0" fontId="5" fillId="0" borderId="0">
      <alignment horizontal="left" wrapText="1"/>
    </xf>
    <xf numFmtId="0" fontId="88" fillId="0" borderId="0"/>
    <xf numFmtId="0" fontId="5" fillId="0" borderId="0">
      <alignment horizontal="left" wrapText="1"/>
    </xf>
    <xf numFmtId="0" fontId="88" fillId="0" borderId="0"/>
    <xf numFmtId="0" fontId="5" fillId="0" borderId="0">
      <alignment horizontal="left" wrapText="1"/>
    </xf>
    <xf numFmtId="0" fontId="1" fillId="0" borderId="0"/>
    <xf numFmtId="0" fontId="5" fillId="0" borderId="0"/>
    <xf numFmtId="0" fontId="5" fillId="0" borderId="0">
      <alignment horizontal="left" wrapText="1"/>
    </xf>
    <xf numFmtId="0" fontId="5" fillId="0" borderId="0"/>
    <xf numFmtId="0" fontId="5" fillId="0" borderId="0"/>
    <xf numFmtId="0" fontId="10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0"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0" fillId="0" borderId="0"/>
    <xf numFmtId="0" fontId="109" fillId="0" borderId="0"/>
    <xf numFmtId="0" fontId="5" fillId="0" borderId="0"/>
    <xf numFmtId="0" fontId="5" fillId="0" borderId="0"/>
    <xf numFmtId="0" fontId="5" fillId="0" borderId="0"/>
    <xf numFmtId="0" fontId="5" fillId="0" borderId="0"/>
    <xf numFmtId="0" fontId="7" fillId="0" borderId="0"/>
    <xf numFmtId="0" fontId="121" fillId="0" borderId="0"/>
    <xf numFmtId="0" fontId="7" fillId="0" borderId="0"/>
    <xf numFmtId="0" fontId="7" fillId="0" borderId="0"/>
    <xf numFmtId="0" fontId="7" fillId="0" borderId="0"/>
    <xf numFmtId="0" fontId="7" fillId="0" borderId="0"/>
    <xf numFmtId="0" fontId="109" fillId="0" borderId="0"/>
    <xf numFmtId="0" fontId="7" fillId="0" borderId="0"/>
    <xf numFmtId="0" fontId="7" fillId="0" borderId="0"/>
    <xf numFmtId="0" fontId="7" fillId="0" borderId="0"/>
    <xf numFmtId="0" fontId="109" fillId="0" borderId="0"/>
    <xf numFmtId="0" fontId="5" fillId="0" borderId="0"/>
    <xf numFmtId="0" fontId="7" fillId="0" borderId="0"/>
    <xf numFmtId="0" fontId="5" fillId="0" borderId="0"/>
    <xf numFmtId="0" fontId="1" fillId="0" borderId="0"/>
    <xf numFmtId="0" fontId="1" fillId="0" borderId="0"/>
    <xf numFmtId="0" fontId="1" fillId="0" borderId="0"/>
    <xf numFmtId="0" fontId="7" fillId="0" borderId="0"/>
    <xf numFmtId="0" fontId="1" fillId="0" borderId="0"/>
    <xf numFmtId="0" fontId="7"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5" fillId="0" borderId="0"/>
    <xf numFmtId="0" fontId="1"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5" fillId="0" borderId="0"/>
    <xf numFmtId="0" fontId="121"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5" fillId="0" borderId="0"/>
    <xf numFmtId="0" fontId="121" fillId="0" borderId="0"/>
    <xf numFmtId="0" fontId="7" fillId="0" borderId="0"/>
    <xf numFmtId="0" fontId="7" fillId="0" borderId="0"/>
    <xf numFmtId="0" fontId="5" fillId="0" borderId="0"/>
    <xf numFmtId="0" fontId="7" fillId="0" borderId="0"/>
    <xf numFmtId="0" fontId="5" fillId="0" borderId="0"/>
    <xf numFmtId="0" fontId="5" fillId="0" borderId="0"/>
    <xf numFmtId="0" fontId="88" fillId="0" borderId="0"/>
    <xf numFmtId="0" fontId="5" fillId="0" borderId="0">
      <alignment horizontal="left" wrapText="1"/>
    </xf>
    <xf numFmtId="0" fontId="88" fillId="0" borderId="0"/>
    <xf numFmtId="0" fontId="5" fillId="0" borderId="0">
      <alignment horizontal="left" wrapText="1"/>
    </xf>
    <xf numFmtId="0" fontId="88" fillId="0" borderId="0"/>
    <xf numFmtId="0" fontId="5" fillId="0" borderId="0">
      <alignment horizontal="left" wrapText="1"/>
    </xf>
    <xf numFmtId="0" fontId="88" fillId="0" borderId="0"/>
    <xf numFmtId="0" fontId="5" fillId="0" borderId="0">
      <alignment horizontal="left" wrapText="1"/>
    </xf>
    <xf numFmtId="0" fontId="88" fillId="0" borderId="0"/>
    <xf numFmtId="0" fontId="5" fillId="0" borderId="0">
      <alignment horizontal="left" wrapText="1"/>
    </xf>
    <xf numFmtId="0" fontId="88" fillId="0" borderId="0"/>
    <xf numFmtId="0" fontId="5" fillId="0" borderId="0">
      <alignment horizontal="left" wrapText="1"/>
    </xf>
    <xf numFmtId="0" fontId="88" fillId="0" borderId="0"/>
    <xf numFmtId="0" fontId="5" fillId="0" borderId="0">
      <alignment horizontal="left" wrapText="1"/>
    </xf>
    <xf numFmtId="0" fontId="88" fillId="0" borderId="0"/>
    <xf numFmtId="0" fontId="88" fillId="0" borderId="0"/>
    <xf numFmtId="0" fontId="88" fillId="0" borderId="0"/>
    <xf numFmtId="0" fontId="5" fillId="0" borderId="0"/>
    <xf numFmtId="0" fontId="1" fillId="0" borderId="0"/>
    <xf numFmtId="0" fontId="173" fillId="0" borderId="0"/>
    <xf numFmtId="0" fontId="5" fillId="0" borderId="0"/>
    <xf numFmtId="172" fontId="1" fillId="0" borderId="0"/>
    <xf numFmtId="0" fontId="7" fillId="0" borderId="0"/>
    <xf numFmtId="0" fontId="7" fillId="0" borderId="0"/>
    <xf numFmtId="0" fontId="7" fillId="0" borderId="0"/>
    <xf numFmtId="0" fontId="7" fillId="0" borderId="0"/>
    <xf numFmtId="0" fontId="5" fillId="0" borderId="0"/>
    <xf numFmtId="0" fontId="7" fillId="0" borderId="0"/>
    <xf numFmtId="0" fontId="7" fillId="0" borderId="0"/>
    <xf numFmtId="0" fontId="7" fillId="0" borderId="0"/>
    <xf numFmtId="172" fontId="1" fillId="0" borderId="0"/>
    <xf numFmtId="0" fontId="7" fillId="0" borderId="0"/>
    <xf numFmtId="172" fontId="5"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73" fillId="0" borderId="0"/>
    <xf numFmtId="0" fontId="88"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88" fillId="0" borderId="0"/>
    <xf numFmtId="0" fontId="174" fillId="0" borderId="0"/>
    <xf numFmtId="0" fontId="88" fillId="0" borderId="0"/>
    <xf numFmtId="0" fontId="174" fillId="0" borderId="0"/>
    <xf numFmtId="0" fontId="88" fillId="0" borderId="0"/>
    <xf numFmtId="0" fontId="174" fillId="0" borderId="0"/>
    <xf numFmtId="0" fontId="88"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103" fillId="0" borderId="0"/>
    <xf numFmtId="0" fontId="88" fillId="0" borderId="0"/>
    <xf numFmtId="0" fontId="88" fillId="0" borderId="0"/>
    <xf numFmtId="0" fontId="88" fillId="0" borderId="0"/>
    <xf numFmtId="0" fontId="5" fillId="0" borderId="0"/>
    <xf numFmtId="0" fontId="88" fillId="0" borderId="0"/>
    <xf numFmtId="0" fontId="108" fillId="0" borderId="0"/>
    <xf numFmtId="0" fontId="175" fillId="0" borderId="0">
      <alignment horizontal="left" wrapText="1"/>
    </xf>
    <xf numFmtId="0" fontId="108" fillId="0" borderId="0"/>
    <xf numFmtId="0" fontId="5" fillId="0" borderId="0">
      <alignment horizontal="left" wrapText="1"/>
    </xf>
    <xf numFmtId="0" fontId="1" fillId="0" borderId="0"/>
    <xf numFmtId="0" fontId="90" fillId="0" borderId="0"/>
    <xf numFmtId="0" fontId="5" fillId="0" borderId="0"/>
    <xf numFmtId="0" fontId="1" fillId="0" borderId="0"/>
    <xf numFmtId="0" fontId="5" fillId="0" borderId="0"/>
    <xf numFmtId="0" fontId="1" fillId="0" borderId="0"/>
    <xf numFmtId="0" fontId="1" fillId="0" borderId="0"/>
    <xf numFmtId="0" fontId="1" fillId="0" borderId="0"/>
    <xf numFmtId="0" fontId="90"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87" fillId="0" borderId="0"/>
    <xf numFmtId="0" fontId="1" fillId="0" borderId="0"/>
    <xf numFmtId="0" fontId="1" fillId="0" borderId="0"/>
    <xf numFmtId="0" fontId="175" fillId="0" borderId="0">
      <alignment horizontal="left" wrapText="1"/>
    </xf>
    <xf numFmtId="0" fontId="175" fillId="0" borderId="0">
      <alignment horizontal="left" wrapText="1"/>
    </xf>
    <xf numFmtId="0" fontId="5"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5" fillId="0" borderId="0"/>
    <xf numFmtId="0" fontId="5" fillId="0" borderId="0"/>
    <xf numFmtId="0" fontId="5" fillId="0" borderId="0"/>
    <xf numFmtId="0" fontId="5" fillId="0" borderId="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88" fillId="33" borderId="94" applyNumberFormat="0" applyFont="0" applyAlignment="0" applyProtection="0"/>
    <xf numFmtId="0" fontId="88" fillId="33" borderId="94" applyNumberFormat="0" applyFont="0" applyAlignment="0" applyProtection="0"/>
    <xf numFmtId="0" fontId="88" fillId="33" borderId="94" applyNumberFormat="0" applyFont="0" applyAlignment="0" applyProtection="0"/>
    <xf numFmtId="0" fontId="88"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1" fillId="39" borderId="78"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0" fontId="5" fillId="33" borderId="94" applyNumberFormat="0" applyFont="0" applyFill="0" applyBorder="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Fill="0" applyBorder="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0" fontId="5" fillId="33" borderId="94" applyNumberFormat="0" applyFont="0" applyFill="0" applyBorder="0" applyAlignment="0" applyProtection="0"/>
    <xf numFmtId="0" fontId="5" fillId="33" borderId="94" applyNumberFormat="0" applyFont="0" applyAlignment="0" applyProtection="0"/>
    <xf numFmtId="0"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0" fontId="5" fillId="33" borderId="94" applyNumberFormat="0" applyFont="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0" fontId="1" fillId="39" borderId="78"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0" fontId="1" fillId="39" borderId="78" applyNumberFormat="0" applyFont="0" applyAlignment="0" applyProtection="0"/>
    <xf numFmtId="0" fontId="1" fillId="39" borderId="78" applyNumberFormat="0" applyFont="0" applyAlignment="0" applyProtection="0"/>
    <xf numFmtId="174" fontId="5" fillId="33" borderId="94" applyNumberFormat="0" applyFont="0" applyAlignment="0" applyProtection="0"/>
    <xf numFmtId="0" fontId="1" fillId="39" borderId="78" applyNumberFormat="0" applyFont="0" applyAlignment="0" applyProtection="0"/>
    <xf numFmtId="174" fontId="5" fillId="33" borderId="94" applyNumberFormat="0" applyFont="0" applyAlignment="0" applyProtection="0"/>
    <xf numFmtId="0" fontId="1" fillId="39" borderId="78" applyNumberFormat="0" applyFont="0" applyAlignment="0" applyProtection="0"/>
    <xf numFmtId="0" fontId="1" fillId="39" borderId="78" applyNumberFormat="0" applyFont="0" applyAlignment="0" applyProtection="0"/>
    <xf numFmtId="0" fontId="1" fillId="39" borderId="78"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0" fontId="1" fillId="39" borderId="78"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0" fontId="1" fillId="39" borderId="78" applyNumberFormat="0" applyFont="0" applyAlignment="0" applyProtection="0"/>
    <xf numFmtId="0" fontId="1" fillId="39" borderId="78"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0" fontId="1" fillId="39" borderId="78"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0" fontId="1" fillId="39" borderId="78" applyNumberFormat="0" applyFont="0" applyAlignment="0" applyProtection="0"/>
    <xf numFmtId="174" fontId="5" fillId="33" borderId="94" applyNumberFormat="0" applyFont="0" applyAlignment="0" applyProtection="0"/>
    <xf numFmtId="0" fontId="1" fillId="39" borderId="78"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0" fontId="1" fillId="39" borderId="78"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0" fontId="1" fillId="39" borderId="78" applyNumberFormat="0" applyFont="0" applyAlignment="0" applyProtection="0"/>
    <xf numFmtId="174" fontId="5" fillId="33" borderId="94" applyNumberFormat="0" applyFont="0" applyAlignment="0" applyProtection="0"/>
    <xf numFmtId="0" fontId="1" fillId="39" borderId="78"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0" fontId="1" fillId="39" borderId="78"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0" fontId="1" fillId="39" borderId="78"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5" fillId="33" borderId="94" applyNumberFormat="0" applyFont="0" applyFill="0" applyBorder="0" applyAlignment="0" applyProtection="0"/>
    <xf numFmtId="0" fontId="1" fillId="39" borderId="78" applyNumberFormat="0" applyFont="0" applyAlignment="0" applyProtection="0"/>
    <xf numFmtId="0" fontId="5" fillId="33" borderId="94" applyNumberFormat="0" applyFont="0" applyFill="0" applyBorder="0" applyAlignment="0" applyProtection="0"/>
    <xf numFmtId="0"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0"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174" fontId="5" fillId="33" borderId="94" applyNumberFormat="0" applyFont="0" applyAlignment="0" applyProtection="0"/>
    <xf numFmtId="0" fontId="88" fillId="33" borderId="94" applyNumberFormat="0" applyFont="0" applyAlignment="0" applyProtection="0"/>
    <xf numFmtId="0" fontId="88" fillId="33" borderId="94" applyNumberFormat="0" applyFont="0" applyAlignment="0" applyProtection="0"/>
    <xf numFmtId="0" fontId="88" fillId="33" borderId="94" applyNumberFormat="0" applyFont="0" applyAlignment="0" applyProtection="0"/>
    <xf numFmtId="0" fontId="88" fillId="33" borderId="94" applyNumberFormat="0" applyFont="0" applyAlignment="0" applyProtection="0"/>
    <xf numFmtId="0" fontId="88" fillId="33" borderId="94" applyNumberFormat="0" applyFont="0" applyAlignment="0" applyProtection="0"/>
    <xf numFmtId="0" fontId="88" fillId="33" borderId="94" applyNumberFormat="0" applyFont="0" applyAlignment="0" applyProtection="0"/>
    <xf numFmtId="0" fontId="88" fillId="33" borderId="94" applyNumberFormat="0" applyFont="0" applyAlignment="0" applyProtection="0"/>
    <xf numFmtId="0" fontId="88" fillId="33" borderId="94" applyNumberFormat="0" applyFont="0" applyAlignment="0" applyProtection="0"/>
    <xf numFmtId="0" fontId="88" fillId="33" borderId="94" applyNumberFormat="0" applyFont="0" applyAlignment="0" applyProtection="0"/>
    <xf numFmtId="0" fontId="88" fillId="33" borderId="94" applyNumberFormat="0" applyFont="0" applyAlignment="0" applyProtection="0"/>
    <xf numFmtId="0" fontId="88" fillId="33" borderId="94" applyNumberFormat="0" applyFont="0" applyAlignment="0" applyProtection="0"/>
    <xf numFmtId="0" fontId="88" fillId="33" borderId="94" applyNumberFormat="0" applyFont="0" applyAlignment="0" applyProtection="0"/>
    <xf numFmtId="235" fontId="176" fillId="0" borderId="0" applyFill="0" applyBorder="0" applyAlignment="0" applyProtection="0"/>
    <xf numFmtId="236" fontId="5" fillId="0" borderId="0"/>
    <xf numFmtId="237" fontId="5" fillId="0" borderId="0"/>
    <xf numFmtId="238" fontId="5" fillId="0" borderId="0"/>
    <xf numFmtId="239" fontId="5" fillId="0" borderId="0"/>
    <xf numFmtId="240" fontId="5" fillId="0" borderId="0" applyNumberFormat="0" applyFill="0" applyBorder="0" applyAlignment="0" applyProtection="0"/>
    <xf numFmtId="0" fontId="98" fillId="0" borderId="0" applyNumberFormat="0" applyFill="0" applyBorder="0" applyAlignment="0" applyProtection="0"/>
    <xf numFmtId="241" fontId="5" fillId="0" borderId="0" applyNumberFormat="0" applyFill="0" applyBorder="0" applyAlignment="0" applyProtection="0"/>
    <xf numFmtId="242" fontId="5" fillId="0" borderId="0" applyFont="0" applyFill="0" applyBorder="0" applyAlignment="0" applyProtection="0"/>
    <xf numFmtId="243" fontId="5" fillId="0" borderId="0" applyFont="0" applyFill="0" applyBorder="0" applyAlignment="0" applyProtection="0"/>
    <xf numFmtId="0" fontId="5" fillId="0" borderId="0"/>
    <xf numFmtId="3" fontId="5" fillId="76" borderId="70" applyFont="0">
      <alignment horizontal="right" vertical="center"/>
      <protection locked="0"/>
    </xf>
    <xf numFmtId="3" fontId="5" fillId="76" borderId="70" applyFont="0">
      <alignment horizontal="right" vertical="center"/>
      <protection locked="0"/>
    </xf>
    <xf numFmtId="3" fontId="5" fillId="76" borderId="70" applyFont="0">
      <alignment horizontal="right" vertical="center"/>
      <protection locked="0"/>
    </xf>
    <xf numFmtId="3" fontId="5" fillId="76" borderId="70" applyFont="0">
      <alignment horizontal="right" vertical="center"/>
      <protection locked="0"/>
    </xf>
    <xf numFmtId="3" fontId="5" fillId="76" borderId="70" applyFont="0">
      <alignment horizontal="right" vertical="center"/>
      <protection locked="0"/>
    </xf>
    <xf numFmtId="3" fontId="5" fillId="76" borderId="70" applyFont="0">
      <alignment horizontal="right" vertical="center"/>
      <protection locked="0"/>
    </xf>
    <xf numFmtId="3" fontId="5" fillId="76" borderId="70" applyFont="0">
      <alignment horizontal="right" vertical="center"/>
      <protection locked="0"/>
    </xf>
    <xf numFmtId="3" fontId="5" fillId="76" borderId="70" applyFont="0">
      <alignment horizontal="right" vertical="center"/>
      <protection locked="0"/>
    </xf>
    <xf numFmtId="164" fontId="5" fillId="76" borderId="99" applyFont="0">
      <alignment horizontal="right" vertical="center"/>
      <protection locked="0"/>
    </xf>
    <xf numFmtId="164" fontId="5" fillId="76" borderId="99" applyFont="0">
      <alignment horizontal="right" vertical="center"/>
      <protection locked="0"/>
    </xf>
    <xf numFmtId="164" fontId="5" fillId="76" borderId="99" applyFont="0">
      <alignment horizontal="right" vertical="center"/>
      <protection locked="0"/>
    </xf>
    <xf numFmtId="164" fontId="5" fillId="76" borderId="99" applyFont="0">
      <alignment horizontal="right" vertical="center"/>
      <protection locked="0"/>
    </xf>
    <xf numFmtId="164" fontId="5" fillId="76" borderId="99" applyFont="0">
      <alignment horizontal="right" vertical="center"/>
      <protection locked="0"/>
    </xf>
    <xf numFmtId="164" fontId="5" fillId="76" borderId="99" applyFont="0">
      <alignment horizontal="right" vertical="center"/>
      <protection locked="0"/>
    </xf>
    <xf numFmtId="164" fontId="5" fillId="76" borderId="99" applyFont="0">
      <alignment horizontal="right" vertical="center"/>
      <protection locked="0"/>
    </xf>
    <xf numFmtId="164" fontId="5" fillId="76" borderId="99" applyFont="0">
      <alignment horizontal="right" vertical="center"/>
      <protection locked="0"/>
    </xf>
    <xf numFmtId="0" fontId="43" fillId="0" borderId="100" applyNumberFormat="0" applyFill="0" applyAlignment="0" applyProtection="0"/>
    <xf numFmtId="0" fontId="43" fillId="0" borderId="100" applyNumberFormat="0" applyFill="0" applyAlignment="0" applyProtection="0"/>
    <xf numFmtId="0" fontId="43" fillId="0" borderId="100" applyNumberFormat="0" applyFill="0" applyAlignment="0" applyProtection="0"/>
    <xf numFmtId="0" fontId="43" fillId="0" borderId="100" applyNumberFormat="0" applyFill="0" applyAlignment="0" applyProtection="0"/>
    <xf numFmtId="0" fontId="43" fillId="0" borderId="100" applyNumberFormat="0" applyFill="0" applyAlignment="0" applyProtection="0"/>
    <xf numFmtId="0" fontId="43" fillId="0" borderId="100" applyNumberFormat="0" applyFill="0" applyAlignment="0" applyProtection="0"/>
    <xf numFmtId="0" fontId="43" fillId="0" borderId="100" applyNumberFormat="0" applyFill="0" applyAlignment="0" applyProtection="0"/>
    <xf numFmtId="0" fontId="43" fillId="0" borderId="100" applyNumberFormat="0" applyFill="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174" fontId="52" fillId="27" borderId="95" applyNumberFormat="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Font="0" applyFill="0" applyBorder="0" applyAlignment="0" applyProtection="0"/>
    <xf numFmtId="0" fontId="52" fillId="27" borderId="95" applyNumberFormat="0" applyAlignment="0" applyProtection="0"/>
    <xf numFmtId="0" fontId="177" fillId="37" borderId="75" applyNumberFormat="0" applyAlignment="0" applyProtection="0"/>
    <xf numFmtId="172" fontId="52" fillId="27" borderId="95" applyNumberFormat="0" applyAlignment="0" applyProtection="0"/>
    <xf numFmtId="172"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40" fontId="178" fillId="70" borderId="0">
      <alignment horizontal="right"/>
    </xf>
    <xf numFmtId="0" fontId="178" fillId="70" borderId="0">
      <alignment horizontal="right"/>
    </xf>
    <xf numFmtId="0" fontId="179" fillId="70" borderId="0">
      <alignment horizontal="right"/>
    </xf>
    <xf numFmtId="0" fontId="180" fillId="70" borderId="69"/>
    <xf numFmtId="0" fontId="180" fillId="70" borderId="69"/>
    <xf numFmtId="0" fontId="181" fillId="0" borderId="0" applyBorder="0">
      <alignment horizontal="centerContinuous"/>
    </xf>
    <xf numFmtId="0" fontId="182" fillId="0" borderId="0" applyBorder="0">
      <alignment horizontal="centerContinuous"/>
    </xf>
    <xf numFmtId="1" fontId="183" fillId="0" borderId="0" applyProtection="0">
      <alignment horizontal="right" vertical="center"/>
    </xf>
    <xf numFmtId="0" fontId="184" fillId="0" borderId="0" applyFill="0" applyBorder="0" applyAlignment="0" applyProtection="0"/>
    <xf numFmtId="14" fontId="89" fillId="0" borderId="0">
      <alignment horizontal="center" wrapText="1"/>
      <protection locked="0"/>
    </xf>
    <xf numFmtId="14" fontId="89" fillId="0" borderId="0">
      <alignment horizontal="center" wrapText="1"/>
      <protection locked="0"/>
    </xf>
    <xf numFmtId="16" fontId="89" fillId="0" borderId="0">
      <alignment horizontal="center" wrapText="1"/>
      <protection locked="0"/>
    </xf>
    <xf numFmtId="16" fontId="89" fillId="0" borderId="0">
      <alignment horizontal="center" wrapText="1"/>
      <protection locked="0"/>
    </xf>
    <xf numFmtId="244" fontId="102" fillId="0" borderId="0" applyFont="0" applyFill="0" applyBorder="0" applyAlignment="0" applyProtection="0"/>
    <xf numFmtId="245" fontId="5" fillId="0" borderId="0" applyFont="0" applyFill="0" applyBorder="0" applyAlignment="0" applyProtection="0"/>
    <xf numFmtId="9" fontId="90" fillId="0" borderId="0" applyFont="0" applyFill="0" applyBorder="0" applyAlignment="0" applyProtection="0"/>
    <xf numFmtId="10" fontId="90" fillId="0" borderId="0" applyFont="0" applyFill="0" applyBorder="0" applyAlignment="0" applyProtection="0"/>
    <xf numFmtId="197" fontId="96" fillId="0" borderId="0" applyFont="0" applyFill="0" applyBorder="0" applyAlignment="0" applyProtection="0"/>
    <xf numFmtId="246" fontId="96"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247" fontId="102" fillId="0" borderId="0" applyFont="0" applyFill="0" applyBorder="0" applyAlignment="0" applyProtection="0"/>
    <xf numFmtId="248" fontId="102"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88"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0"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112"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112" fillId="0" borderId="0" applyFont="0" applyFill="0" applyBorder="0" applyAlignment="0" applyProtection="0"/>
    <xf numFmtId="9" fontId="112" fillId="0" borderId="0" applyFont="0" applyFill="0" applyBorder="0" applyAlignment="0" applyProtection="0"/>
    <xf numFmtId="9" fontId="112"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5"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07" fillId="0" borderId="0" applyFont="0" applyFill="0" applyBorder="0" applyAlignment="0" applyProtection="0"/>
    <xf numFmtId="9" fontId="88" fillId="0" borderId="0" applyFont="0" applyFill="0" applyBorder="0" applyAlignment="0" applyProtection="0"/>
    <xf numFmtId="9" fontId="88" fillId="0" borderId="0" applyFont="0" applyFill="0" applyBorder="0" applyAlignment="0" applyProtection="0"/>
    <xf numFmtId="9" fontId="5"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10"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5"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8"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5"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5"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5"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5"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5"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5"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0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03" fillId="0" borderId="0" applyFont="0" applyFill="0" applyBorder="0" applyAlignment="0" applyProtection="0"/>
    <xf numFmtId="9" fontId="5" fillId="0" borderId="0" applyFont="0" applyFill="0" applyBorder="0" applyAlignment="0" applyProtection="0"/>
    <xf numFmtId="9" fontId="103" fillId="0" borderId="0" applyFont="0" applyFill="0" applyBorder="0" applyAlignment="0" applyProtection="0"/>
    <xf numFmtId="9" fontId="5" fillId="0" borderId="0" applyFont="0" applyFill="0" applyBorder="0" applyAlignment="0" applyProtection="0"/>
    <xf numFmtId="9" fontId="103" fillId="0" borderId="0" applyFont="0" applyFill="0" applyBorder="0" applyAlignment="0" applyProtection="0"/>
    <xf numFmtId="9" fontId="5" fillId="0" borderId="0" applyFont="0" applyFill="0" applyBorder="0" applyAlignment="0" applyProtection="0"/>
    <xf numFmtId="9" fontId="103" fillId="0" borderId="0" applyFont="0" applyFill="0" applyBorder="0" applyAlignment="0" applyProtection="0"/>
    <xf numFmtId="9" fontId="5" fillId="0" borderId="0" applyFont="0" applyFill="0" applyBorder="0" applyAlignment="0" applyProtection="0"/>
    <xf numFmtId="9" fontId="103" fillId="0" borderId="0" applyFont="0" applyFill="0" applyBorder="0" applyAlignment="0" applyProtection="0"/>
    <xf numFmtId="9" fontId="5" fillId="0" borderId="0" applyFont="0" applyFill="0" applyBorder="0" applyAlignment="0" applyProtection="0"/>
    <xf numFmtId="9" fontId="103" fillId="0" borderId="0" applyFont="0" applyFill="0" applyBorder="0" applyAlignment="0" applyProtection="0"/>
    <xf numFmtId="9" fontId="5"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40" fillId="0" borderId="0" applyFont="0" applyFill="0" applyBorder="0" applyAlignment="0" applyProtection="0"/>
    <xf numFmtId="9" fontId="5" fillId="0" borderId="0" applyFont="0" applyFill="0" applyBorder="0" applyAlignment="0" applyProtection="0"/>
    <xf numFmtId="9" fontId="24" fillId="0" borderId="0" applyFont="0" applyFill="0" applyBorder="0" applyAlignment="0" applyProtection="0"/>
    <xf numFmtId="9" fontId="1" fillId="0" borderId="0" applyFont="0" applyFill="0" applyBorder="0" applyAlignment="0" applyProtection="0"/>
    <xf numFmtId="9" fontId="90" fillId="0" borderId="0" applyFont="0" applyFill="0" applyBorder="0" applyAlignment="0" applyProtection="0"/>
    <xf numFmtId="9" fontId="41" fillId="0" borderId="0" applyFont="0" applyFill="0" applyBorder="0" applyAlignment="0" applyProtection="0"/>
    <xf numFmtId="9" fontId="5"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5" fillId="0" borderId="0" applyFont="0" applyFill="0" applyBorder="0" applyAlignment="0" applyProtection="0"/>
    <xf numFmtId="9" fontId="103" fillId="0" borderId="0" applyFont="0" applyFill="0" applyBorder="0" applyAlignment="0" applyProtection="0"/>
    <xf numFmtId="9" fontId="5" fillId="0" borderId="0" applyFont="0" applyFill="0" applyBorder="0" applyAlignment="0" applyProtection="0"/>
    <xf numFmtId="9" fontId="103" fillId="0" borderId="0" applyFont="0" applyFill="0" applyBorder="0" applyAlignment="0" applyProtection="0"/>
    <xf numFmtId="9" fontId="5"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0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1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40" fillId="0" borderId="0" applyFont="0" applyFill="0" applyBorder="0" applyAlignment="0" applyProtection="0"/>
    <xf numFmtId="9" fontId="40"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11" fillId="0" borderId="0" applyFont="0" applyFill="0" applyBorder="0" applyAlignment="0" applyProtection="0"/>
    <xf numFmtId="9" fontId="111"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85" fillId="0" borderId="0" applyFont="0" applyFill="0" applyBorder="0" applyAlignment="0" applyProtection="0"/>
    <xf numFmtId="9" fontId="5" fillId="0" borderId="0" applyFont="0" applyFill="0" applyBorder="0" applyAlignment="0" applyProtection="0"/>
    <xf numFmtId="9" fontId="18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40" fillId="0" borderId="0" applyFont="0" applyFill="0" applyBorder="0" applyAlignment="0" applyProtection="0"/>
    <xf numFmtId="9" fontId="40" fillId="0" borderId="0" applyFont="0" applyFill="0" applyBorder="0" applyAlignment="0" applyProtection="0"/>
    <xf numFmtId="9" fontId="5" fillId="0" borderId="0" applyFont="0" applyFill="0" applyBorder="0" applyAlignment="0" applyProtection="0"/>
    <xf numFmtId="9" fontId="40" fillId="0" borderId="0" applyFont="0" applyFill="0" applyBorder="0" applyAlignment="0" applyProtection="0"/>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49" fontId="24" fillId="79" borderId="101"/>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0" fontId="24" fillId="0" borderId="101" applyFont="0" applyFill="0" applyBorder="0" applyAlignment="0" applyProtection="0">
      <protection locked="0"/>
    </xf>
    <xf numFmtId="251" fontId="5" fillId="0" borderId="0"/>
    <xf numFmtId="252" fontId="122" fillId="0" borderId="0">
      <protection locked="0"/>
    </xf>
    <xf numFmtId="252" fontId="122" fillId="0" borderId="0">
      <protection locked="0"/>
    </xf>
    <xf numFmtId="252" fontId="122" fillId="0" borderId="0">
      <protection locked="0"/>
    </xf>
    <xf numFmtId="252" fontId="122" fillId="0" borderId="0">
      <protection locked="0"/>
    </xf>
    <xf numFmtId="253" fontId="122" fillId="0" borderId="0">
      <protection locked="0"/>
    </xf>
    <xf numFmtId="253" fontId="122" fillId="0" borderId="0">
      <protection locked="0"/>
    </xf>
    <xf numFmtId="253" fontId="122" fillId="0" borderId="0">
      <protection locked="0"/>
    </xf>
    <xf numFmtId="253" fontId="122" fillId="0" borderId="0">
      <protection locked="0"/>
    </xf>
    <xf numFmtId="0" fontId="122" fillId="0" borderId="0">
      <protection locked="0"/>
    </xf>
    <xf numFmtId="174" fontId="122" fillId="0" borderId="0">
      <protection locked="0"/>
    </xf>
    <xf numFmtId="174" fontId="122" fillId="0" borderId="0">
      <protection locked="0"/>
    </xf>
    <xf numFmtId="174" fontId="122" fillId="0" borderId="0">
      <protection locked="0"/>
    </xf>
    <xf numFmtId="174" fontId="122" fillId="0" borderId="0">
      <protection locked="0"/>
    </xf>
    <xf numFmtId="174" fontId="122" fillId="0" borderId="0">
      <protection locked="0"/>
    </xf>
    <xf numFmtId="0" fontId="122" fillId="0" borderId="0">
      <protection locked="0"/>
    </xf>
    <xf numFmtId="9" fontId="40" fillId="0" borderId="0" applyFont="0" applyFill="0" applyBorder="0" applyAlignment="0" applyProtection="0"/>
    <xf numFmtId="9" fontId="40" fillId="0" borderId="0" applyFont="0" applyFill="0" applyBorder="0" applyAlignment="0" applyProtection="0"/>
    <xf numFmtId="9" fontId="40" fillId="0" borderId="0" applyFont="0" applyFill="0" applyBorder="0" applyAlignment="0" applyProtection="0"/>
    <xf numFmtId="9" fontId="40" fillId="0" borderId="0" applyFont="0" applyFill="0" applyBorder="0" applyAlignment="0" applyProtection="0"/>
    <xf numFmtId="194" fontId="96" fillId="0" borderId="0" applyFill="0" applyBorder="0" applyAlignment="0"/>
    <xf numFmtId="192" fontId="96" fillId="0" borderId="0" applyFill="0" applyBorder="0" applyAlignment="0"/>
    <xf numFmtId="194" fontId="96" fillId="0" borderId="0" applyFill="0" applyBorder="0" applyAlignment="0"/>
    <xf numFmtId="198" fontId="96" fillId="0" borderId="0" applyFill="0" applyBorder="0" applyAlignment="0"/>
    <xf numFmtId="192" fontId="96" fillId="0" borderId="0" applyFill="0" applyBorder="0" applyAlignment="0"/>
    <xf numFmtId="5" fontId="186" fillId="0" borderId="0"/>
    <xf numFmtId="0" fontId="136" fillId="0" borderId="0" applyNumberFormat="0" applyFont="0" applyBorder="0" applyAlignment="0">
      <alignment horizontal="centerContinuous"/>
    </xf>
    <xf numFmtId="9" fontId="40" fillId="0" borderId="0" applyFont="0" applyFill="0" applyBorder="0" applyAlignment="0" applyProtection="0"/>
    <xf numFmtId="9" fontId="40" fillId="0" borderId="0" applyFont="0" applyFill="0" applyBorder="0" applyAlignment="0" applyProtection="0"/>
    <xf numFmtId="0" fontId="109" fillId="0" borderId="0" applyNumberFormat="0" applyFont="0" applyFill="0" applyBorder="0" applyAlignment="0" applyProtection="0">
      <alignment horizontal="left"/>
    </xf>
    <xf numFmtId="174" fontId="109" fillId="0" borderId="0" applyNumberFormat="0" applyFont="0" applyFill="0" applyBorder="0" applyAlignment="0" applyProtection="0">
      <alignment horizontal="left"/>
    </xf>
    <xf numFmtId="174" fontId="109" fillId="0" borderId="0" applyNumberFormat="0" applyFont="0" applyFill="0" applyBorder="0" applyAlignment="0" applyProtection="0">
      <alignment horizontal="left"/>
    </xf>
    <xf numFmtId="0" fontId="109" fillId="0" borderId="0" applyNumberFormat="0" applyFont="0" applyFill="0" applyBorder="0" applyAlignment="0" applyProtection="0">
      <alignment horizontal="left"/>
    </xf>
    <xf numFmtId="174" fontId="109" fillId="0" borderId="0" applyNumberFormat="0" applyFont="0" applyFill="0" applyBorder="0" applyAlignment="0" applyProtection="0">
      <alignment horizontal="left"/>
    </xf>
    <xf numFmtId="174" fontId="109" fillId="0" borderId="0" applyNumberFormat="0" applyFont="0" applyFill="0" applyBorder="0" applyAlignment="0" applyProtection="0">
      <alignment horizontal="left"/>
    </xf>
    <xf numFmtId="0" fontId="109" fillId="0" borderId="0" applyNumberFormat="0" applyFont="0" applyFill="0" applyBorder="0" applyAlignment="0" applyProtection="0">
      <alignment horizontal="left"/>
    </xf>
    <xf numFmtId="174" fontId="109" fillId="0" borderId="0" applyNumberFormat="0" applyFont="0" applyFill="0" applyBorder="0" applyAlignment="0" applyProtection="0">
      <alignment horizontal="left"/>
    </xf>
    <xf numFmtId="0" fontId="109" fillId="0" borderId="0" applyNumberFormat="0" applyFont="0" applyFill="0" applyBorder="0" applyAlignment="0" applyProtection="0">
      <alignment horizontal="left"/>
    </xf>
    <xf numFmtId="15" fontId="109" fillId="0" borderId="0" applyFont="0" applyFill="0" applyBorder="0" applyAlignment="0" applyProtection="0"/>
    <xf numFmtId="15" fontId="109" fillId="0" borderId="0" applyFont="0" applyFill="0" applyBorder="0" applyAlignment="0" applyProtection="0"/>
    <xf numFmtId="15" fontId="109" fillId="0" borderId="0" applyFont="0" applyFill="0" applyBorder="0" applyAlignment="0" applyProtection="0"/>
    <xf numFmtId="17" fontId="109" fillId="0" borderId="0" applyFont="0" applyFill="0" applyBorder="0" applyAlignment="0" applyProtection="0"/>
    <xf numFmtId="15" fontId="109" fillId="0" borderId="0" applyFont="0" applyFill="0" applyBorder="0" applyAlignment="0" applyProtection="0"/>
    <xf numFmtId="17" fontId="109" fillId="0" borderId="0" applyFont="0" applyFill="0" applyBorder="0" applyAlignment="0" applyProtection="0"/>
    <xf numFmtId="17" fontId="109" fillId="0" borderId="0" applyFont="0" applyFill="0" applyBorder="0" applyAlignment="0" applyProtection="0"/>
    <xf numFmtId="15" fontId="109" fillId="0" borderId="0" applyFont="0" applyFill="0" applyBorder="0" applyAlignment="0" applyProtection="0"/>
    <xf numFmtId="15" fontId="109" fillId="0" borderId="0" applyFont="0" applyFill="0" applyBorder="0" applyAlignment="0" applyProtection="0"/>
    <xf numFmtId="17" fontId="109" fillId="0" borderId="0" applyFont="0" applyFill="0" applyBorder="0" applyAlignment="0" applyProtection="0"/>
    <xf numFmtId="15" fontId="109" fillId="0" borderId="0" applyFont="0" applyFill="0" applyBorder="0" applyAlignment="0" applyProtection="0"/>
    <xf numFmtId="17" fontId="109" fillId="0" borderId="0" applyFont="0" applyFill="0" applyBorder="0" applyAlignment="0" applyProtection="0"/>
    <xf numFmtId="17" fontId="109" fillId="0" borderId="0" applyFont="0" applyFill="0" applyBorder="0" applyAlignment="0" applyProtection="0"/>
    <xf numFmtId="17" fontId="109" fillId="0" borderId="0" applyFont="0" applyFill="0" applyBorder="0" applyAlignment="0" applyProtection="0"/>
    <xf numFmtId="4" fontId="109" fillId="0" borderId="0" applyFont="0" applyFill="0" applyBorder="0" applyAlignment="0" applyProtection="0"/>
    <xf numFmtId="4" fontId="109" fillId="0" borderId="0" applyFont="0" applyFill="0" applyBorder="0" applyAlignment="0" applyProtection="0"/>
    <xf numFmtId="4" fontId="109" fillId="0" borderId="0" applyFont="0" applyFill="0" applyBorder="0" applyAlignment="0" applyProtection="0"/>
    <xf numFmtId="4" fontId="109" fillId="0" borderId="0" applyFont="0" applyFill="0" applyBorder="0" applyAlignment="0" applyProtection="0"/>
    <xf numFmtId="4" fontId="109" fillId="0" borderId="0" applyFont="0" applyFill="0" applyBorder="0" applyAlignment="0" applyProtection="0"/>
    <xf numFmtId="4" fontId="109" fillId="0" borderId="0" applyFont="0" applyFill="0" applyBorder="0" applyAlignment="0" applyProtection="0"/>
    <xf numFmtId="4" fontId="109" fillId="0" borderId="0" applyFont="0" applyFill="0" applyBorder="0" applyAlignment="0" applyProtection="0"/>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0" fontId="94" fillId="0" borderId="30">
      <alignment horizontal="center"/>
    </xf>
    <xf numFmtId="3" fontId="109" fillId="0" borderId="0" applyFont="0" applyFill="0" applyBorder="0" applyAlignment="0" applyProtection="0"/>
    <xf numFmtId="3" fontId="109" fillId="0" borderId="0" applyFont="0" applyFill="0" applyBorder="0" applyAlignment="0" applyProtection="0"/>
    <xf numFmtId="0" fontId="109" fillId="80" borderId="0" applyNumberFormat="0" applyFont="0" applyBorder="0" applyAlignment="0" applyProtection="0"/>
    <xf numFmtId="180" fontId="90" fillId="0" borderId="0">
      <alignment vertical="top"/>
    </xf>
    <xf numFmtId="0" fontId="24" fillId="0" borderId="0">
      <alignment horizontal="left"/>
    </xf>
    <xf numFmtId="0" fontId="187" fillId="81" borderId="0" applyNumberFormat="0" applyFont="0" applyBorder="0" applyAlignment="0">
      <alignment horizontal="center"/>
    </xf>
    <xf numFmtId="0" fontId="87" fillId="0" borderId="0"/>
    <xf numFmtId="254" fontId="188" fillId="0" borderId="0" applyNumberFormat="0" applyFill="0" applyBorder="0" applyAlignment="0" applyProtection="0">
      <alignment horizontal="left"/>
    </xf>
    <xf numFmtId="38" fontId="5" fillId="0" borderId="0"/>
    <xf numFmtId="38" fontId="5" fillId="0" borderId="0"/>
    <xf numFmtId="38" fontId="5" fillId="0" borderId="0"/>
    <xf numFmtId="0" fontId="5" fillId="0" borderId="0"/>
    <xf numFmtId="38" fontId="5" fillId="0" borderId="0"/>
    <xf numFmtId="0" fontId="5" fillId="0" borderId="0"/>
    <xf numFmtId="38" fontId="5" fillId="0" borderId="0"/>
    <xf numFmtId="0" fontId="5" fillId="0" borderId="0"/>
    <xf numFmtId="38" fontId="5" fillId="0" borderId="0"/>
    <xf numFmtId="0" fontId="5" fillId="0" borderId="0"/>
    <xf numFmtId="38" fontId="5" fillId="0" borderId="0"/>
    <xf numFmtId="0" fontId="5" fillId="0" borderId="0"/>
    <xf numFmtId="38" fontId="5" fillId="0" borderId="0"/>
    <xf numFmtId="0" fontId="5" fillId="0" borderId="0"/>
    <xf numFmtId="38" fontId="5" fillId="0" borderId="0"/>
    <xf numFmtId="0" fontId="5" fillId="0" borderId="0"/>
    <xf numFmtId="0" fontId="5" fillId="0" borderId="0"/>
    <xf numFmtId="38" fontId="5" fillId="0" borderId="0"/>
    <xf numFmtId="0" fontId="5" fillId="0" borderId="0"/>
    <xf numFmtId="38" fontId="5" fillId="0" borderId="0"/>
    <xf numFmtId="0" fontId="5" fillId="0" borderId="0"/>
    <xf numFmtId="38" fontId="5" fillId="0" borderId="0"/>
    <xf numFmtId="0" fontId="5" fillId="0" borderId="0"/>
    <xf numFmtId="38" fontId="5" fillId="0" borderId="0"/>
    <xf numFmtId="0" fontId="5" fillId="0" borderId="0"/>
    <xf numFmtId="38" fontId="5" fillId="0" borderId="0"/>
    <xf numFmtId="0" fontId="5" fillId="0" borderId="0"/>
    <xf numFmtId="38" fontId="5" fillId="0" borderId="0"/>
    <xf numFmtId="0" fontId="5" fillId="0" borderId="0"/>
    <xf numFmtId="38" fontId="5" fillId="0" borderId="0"/>
    <xf numFmtId="0" fontId="5" fillId="0" borderId="0"/>
    <xf numFmtId="38" fontId="5" fillId="0" borderId="0"/>
    <xf numFmtId="0" fontId="5" fillId="0" borderId="0"/>
    <xf numFmtId="38" fontId="5" fillId="0" borderId="0"/>
    <xf numFmtId="38" fontId="5" fillId="0" borderId="0"/>
    <xf numFmtId="0" fontId="5" fillId="0" borderId="0"/>
    <xf numFmtId="38" fontId="5" fillId="0" borderId="0"/>
    <xf numFmtId="0" fontId="5" fillId="0" borderId="0"/>
    <xf numFmtId="38" fontId="5" fillId="0" borderId="0"/>
    <xf numFmtId="0" fontId="5" fillId="0" borderId="0"/>
    <xf numFmtId="38" fontId="5" fillId="0" borderId="0"/>
    <xf numFmtId="0" fontId="5" fillId="0" borderId="0"/>
    <xf numFmtId="38" fontId="5" fillId="0" borderId="0"/>
    <xf numFmtId="0" fontId="5" fillId="0" borderId="0"/>
    <xf numFmtId="38" fontId="5" fillId="0" borderId="0"/>
    <xf numFmtId="0" fontId="5" fillId="0" borderId="0"/>
    <xf numFmtId="38" fontId="5" fillId="0" borderId="0"/>
    <xf numFmtId="0" fontId="5" fillId="0" borderId="0"/>
    <xf numFmtId="0" fontId="5" fillId="0" borderId="0"/>
    <xf numFmtId="38" fontId="5" fillId="0" borderId="0"/>
    <xf numFmtId="0" fontId="5" fillId="0" borderId="0"/>
    <xf numFmtId="38" fontId="5" fillId="0" borderId="0"/>
    <xf numFmtId="0" fontId="5" fillId="0" borderId="0"/>
    <xf numFmtId="38" fontId="5" fillId="0" borderId="0"/>
    <xf numFmtId="0" fontId="5" fillId="0" borderId="0"/>
    <xf numFmtId="38" fontId="5" fillId="0" borderId="0"/>
    <xf numFmtId="0" fontId="5" fillId="0" borderId="0"/>
    <xf numFmtId="38" fontId="5" fillId="0" borderId="0"/>
    <xf numFmtId="0" fontId="5" fillId="0" borderId="0"/>
    <xf numFmtId="38" fontId="5" fillId="0" borderId="0"/>
    <xf numFmtId="0" fontId="5" fillId="0" borderId="0"/>
    <xf numFmtId="38" fontId="5" fillId="0" borderId="0"/>
    <xf numFmtId="0" fontId="5" fillId="0" borderId="0"/>
    <xf numFmtId="38" fontId="5" fillId="0" borderId="0"/>
    <xf numFmtId="0" fontId="5" fillId="0" borderId="0"/>
    <xf numFmtId="38" fontId="5" fillId="0" borderId="0"/>
    <xf numFmtId="0" fontId="188" fillId="0" borderId="0"/>
    <xf numFmtId="38" fontId="188" fillId="0" borderId="0"/>
    <xf numFmtId="38" fontId="5" fillId="0" borderId="0"/>
    <xf numFmtId="38" fontId="5" fillId="0" borderId="0"/>
    <xf numFmtId="0" fontId="5" fillId="0" borderId="0"/>
    <xf numFmtId="0" fontId="5" fillId="0" borderId="0"/>
    <xf numFmtId="38" fontId="5" fillId="0" borderId="0"/>
    <xf numFmtId="192" fontId="93" fillId="0" borderId="0"/>
    <xf numFmtId="0" fontId="51" fillId="14" borderId="0" applyNumberFormat="0" applyBorder="0" applyAlignment="0" applyProtection="0"/>
    <xf numFmtId="0" fontId="136" fillId="0" borderId="0" applyBorder="0" applyAlignment="0" applyProtection="0"/>
    <xf numFmtId="0" fontId="5" fillId="0" borderId="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0" fontId="52" fillId="27" borderId="95" applyNumberFormat="0" applyAlignment="0" applyProtection="0"/>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65" borderId="102" applyNumberFormat="0" applyProtection="0">
      <alignment vertical="center"/>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82"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4" fontId="24" fillId="25" borderId="102" applyNumberFormat="0" applyProtection="0">
      <alignment horizontal="left" vertical="center" indent="1"/>
    </xf>
    <xf numFmtId="241" fontId="189" fillId="0" borderId="0" applyProtection="0">
      <alignment horizontal="center"/>
    </xf>
    <xf numFmtId="0" fontId="160" fillId="65" borderId="0" applyNumberFormat="0" applyBorder="0" applyAlignment="0" applyProtection="0"/>
    <xf numFmtId="39" fontId="109" fillId="0" borderId="0" applyFont="0" applyFill="0" applyBorder="0" applyAlignment="0" applyProtection="0"/>
    <xf numFmtId="39" fontId="109" fillId="0" borderId="0" applyFont="0" applyFill="0" applyBorder="0" applyAlignment="0" applyProtection="0"/>
    <xf numFmtId="0" fontId="109" fillId="0" borderId="0" applyFont="0" applyFill="0" applyBorder="0" applyAlignment="0" applyProtection="0"/>
    <xf numFmtId="39" fontId="109" fillId="0" borderId="0" applyFont="0" applyFill="0" applyBorder="0" applyAlignment="0" applyProtection="0"/>
    <xf numFmtId="0" fontId="109" fillId="0" borderId="0" applyFont="0" applyFill="0" applyBorder="0" applyAlignment="0" applyProtection="0"/>
    <xf numFmtId="0" fontId="109" fillId="0" borderId="0" applyFont="0" applyFill="0" applyBorder="0" applyAlignment="0" applyProtection="0"/>
    <xf numFmtId="255" fontId="5" fillId="0" borderId="0">
      <protection locked="0"/>
    </xf>
    <xf numFmtId="41" fontId="5" fillId="0" borderId="0" applyFont="0" applyFill="0" applyBorder="0" applyAlignment="0" applyProtection="0"/>
    <xf numFmtId="43" fontId="5" fillId="0" borderId="0" applyFont="0" applyFill="0" applyBorder="0" applyAlignment="0" applyProtection="0"/>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0" fontId="187" fillId="1" borderId="103" applyNumberFormat="0" applyFont="0" applyAlignment="0">
      <alignment horizontal="center"/>
    </xf>
    <xf numFmtId="1" fontId="5" fillId="0" borderId="0"/>
    <xf numFmtId="3" fontId="5" fillId="70" borderId="70" applyFont="0">
      <alignment horizontal="right" vertical="center"/>
    </xf>
    <xf numFmtId="3" fontId="5" fillId="70" borderId="70" applyFont="0">
      <alignment horizontal="right" vertical="center"/>
    </xf>
    <xf numFmtId="3" fontId="5" fillId="70" borderId="70" applyFont="0">
      <alignment horizontal="right" vertical="center"/>
    </xf>
    <xf numFmtId="3" fontId="5" fillId="70" borderId="70" applyFont="0">
      <alignment horizontal="right" vertical="center"/>
    </xf>
    <xf numFmtId="3" fontId="5" fillId="70" borderId="70" applyFont="0">
      <alignment horizontal="right" vertical="center"/>
    </xf>
    <xf numFmtId="3" fontId="5" fillId="70" borderId="70" applyFont="0">
      <alignment horizontal="right" vertical="center"/>
    </xf>
    <xf numFmtId="3" fontId="5" fillId="70" borderId="70" applyFont="0">
      <alignment horizontal="right" vertical="center"/>
    </xf>
    <xf numFmtId="3" fontId="5" fillId="70" borderId="70" applyFont="0">
      <alignment horizontal="right" vertical="center"/>
    </xf>
    <xf numFmtId="0" fontId="165" fillId="0" borderId="0" applyNumberFormat="0" applyFill="0" applyBorder="0" applyAlignment="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147" fillId="0" borderId="70">
      <alignment horizontal="center"/>
    </xf>
    <xf numFmtId="0" fontId="5" fillId="0" borderId="0" applyNumberFormat="0" applyFont="0" applyFill="0" applyBorder="0" applyAlignment="0" applyProtection="0"/>
    <xf numFmtId="0" fontId="5" fillId="0" borderId="0"/>
    <xf numFmtId="0" fontId="5" fillId="0" borderId="0"/>
    <xf numFmtId="0" fontId="40" fillId="0" borderId="0"/>
    <xf numFmtId="0" fontId="40" fillId="0" borderId="0"/>
    <xf numFmtId="0" fontId="5" fillId="0" borderId="0"/>
    <xf numFmtId="0" fontId="5" fillId="0" borderId="0"/>
    <xf numFmtId="0" fontId="190" fillId="0" borderId="0"/>
    <xf numFmtId="0" fontId="5" fillId="0" borderId="0"/>
    <xf numFmtId="0"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0"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0"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174" fontId="5" fillId="0" borderId="0"/>
    <xf numFmtId="0" fontId="76" fillId="0" borderId="0">
      <alignment vertical="center"/>
    </xf>
    <xf numFmtId="174" fontId="5" fillId="0" borderId="0"/>
    <xf numFmtId="174" fontId="5" fillId="0" borderId="0"/>
    <xf numFmtId="174" fontId="5" fillId="0" borderId="0"/>
    <xf numFmtId="37" fontId="24" fillId="0" borderId="0"/>
    <xf numFmtId="0" fontId="76" fillId="0" borderId="0">
      <alignment vertical="center"/>
    </xf>
    <xf numFmtId="0" fontId="5" fillId="0" borderId="0"/>
    <xf numFmtId="0" fontId="5" fillId="0" borderId="0"/>
    <xf numFmtId="0" fontId="5" fillId="0" borderId="0"/>
    <xf numFmtId="0" fontId="5" fillId="0" borderId="0"/>
    <xf numFmtId="0" fontId="5" fillId="0" borderId="0">
      <alignment vertical="top"/>
    </xf>
    <xf numFmtId="0" fontId="41" fillId="0" borderId="0" applyNumberFormat="0" applyBorder="0" applyAlignment="0"/>
    <xf numFmtId="0" fontId="191" fillId="0" borderId="0" applyNumberFormat="0" applyBorder="0" applyAlignment="0"/>
    <xf numFmtId="0" fontId="191" fillId="0" borderId="0" applyNumberFormat="0" applyBorder="0" applyAlignment="0"/>
    <xf numFmtId="0" fontId="80" fillId="0" borderId="0" applyNumberFormat="0" applyBorder="0" applyAlignment="0"/>
    <xf numFmtId="0" fontId="192" fillId="0" borderId="0" applyNumberFormat="0" applyBorder="0" applyAlignment="0"/>
    <xf numFmtId="0" fontId="192" fillId="0" borderId="0" applyNumberFormat="0" applyBorder="0" applyAlignment="0"/>
    <xf numFmtId="0" fontId="192" fillId="0" borderId="0" applyNumberFormat="0" applyBorder="0" applyAlignment="0"/>
    <xf numFmtId="0" fontId="191" fillId="14" borderId="0" applyNumberFormat="0" applyBorder="0" applyAlignment="0"/>
    <xf numFmtId="0" fontId="80" fillId="0" borderId="0" applyNumberFormat="0" applyBorder="0" applyAlignment="0"/>
    <xf numFmtId="0" fontId="191" fillId="14" borderId="0" applyNumberFormat="0" applyBorder="0" applyAlignment="0"/>
    <xf numFmtId="0" fontId="159" fillId="0" borderId="0"/>
    <xf numFmtId="40" fontId="193" fillId="0" borderId="0" applyBorder="0">
      <alignment horizontal="right"/>
    </xf>
    <xf numFmtId="0" fontId="193" fillId="0" borderId="0" applyBorder="0">
      <alignment horizontal="right"/>
    </xf>
    <xf numFmtId="225" fontId="5" fillId="83" borderId="70">
      <alignment vertical="center"/>
    </xf>
    <xf numFmtId="225" fontId="5" fillId="83" borderId="70">
      <alignment vertical="center"/>
    </xf>
    <xf numFmtId="225" fontId="5" fillId="83" borderId="70">
      <alignment vertical="center"/>
    </xf>
    <xf numFmtId="225" fontId="5" fillId="83" borderId="70">
      <alignment vertical="center"/>
    </xf>
    <xf numFmtId="225" fontId="5" fillId="83" borderId="70">
      <alignment vertical="center"/>
    </xf>
    <xf numFmtId="225" fontId="5" fillId="83" borderId="70">
      <alignment vertical="center"/>
    </xf>
    <xf numFmtId="225" fontId="5" fillId="83" borderId="70">
      <alignment vertical="center"/>
    </xf>
    <xf numFmtId="225" fontId="5" fillId="83" borderId="70">
      <alignment vertical="center"/>
    </xf>
    <xf numFmtId="1" fontId="5" fillId="84" borderId="70" applyFont="0">
      <alignment horizontal="right" vertical="center"/>
    </xf>
    <xf numFmtId="1" fontId="5" fillId="84" borderId="70" applyFont="0">
      <alignment horizontal="right" vertical="center"/>
    </xf>
    <xf numFmtId="1" fontId="5" fillId="84" borderId="70" applyFont="0">
      <alignment horizontal="right" vertical="center"/>
    </xf>
    <xf numFmtId="1" fontId="5" fillId="84" borderId="70" applyFont="0">
      <alignment horizontal="right" vertical="center"/>
    </xf>
    <xf numFmtId="1" fontId="5" fillId="84" borderId="70" applyFont="0">
      <alignment horizontal="right" vertical="center"/>
    </xf>
    <xf numFmtId="1" fontId="5" fillId="84" borderId="70" applyFont="0">
      <alignment horizontal="right" vertical="center"/>
    </xf>
    <xf numFmtId="1" fontId="5" fillId="84" borderId="70" applyFont="0">
      <alignment horizontal="right" vertical="center"/>
    </xf>
    <xf numFmtId="1" fontId="5" fillId="84" borderId="70" applyFont="0">
      <alignment horizontal="right" vertical="center"/>
    </xf>
    <xf numFmtId="256" fontId="5" fillId="84" borderId="70" applyFont="0">
      <alignment vertical="center"/>
    </xf>
    <xf numFmtId="256" fontId="5" fillId="84" borderId="70" applyFont="0">
      <alignment vertical="center"/>
    </xf>
    <xf numFmtId="256" fontId="5" fillId="84" borderId="70" applyFont="0">
      <alignment vertical="center"/>
    </xf>
    <xf numFmtId="256" fontId="5" fillId="84" borderId="70" applyFont="0">
      <alignment vertical="center"/>
    </xf>
    <xf numFmtId="256" fontId="5" fillId="84" borderId="70" applyFont="0">
      <alignment vertical="center"/>
    </xf>
    <xf numFmtId="256" fontId="5" fillId="84" borderId="70" applyFont="0">
      <alignment vertical="center"/>
    </xf>
    <xf numFmtId="256" fontId="5" fillId="84" borderId="70" applyFont="0">
      <alignment vertical="center"/>
    </xf>
    <xf numFmtId="256" fontId="5" fillId="84" borderId="70" applyFont="0">
      <alignment vertical="center"/>
    </xf>
    <xf numFmtId="0" fontId="5" fillId="84" borderId="70" applyFont="0">
      <alignment horizontal="center" vertical="center" wrapText="1"/>
    </xf>
    <xf numFmtId="0" fontId="5" fillId="84" borderId="70" applyFont="0">
      <alignment horizontal="center" vertical="center" wrapText="1"/>
    </xf>
    <xf numFmtId="0" fontId="5" fillId="84" borderId="70" applyFont="0">
      <alignment horizontal="center" vertical="center" wrapText="1"/>
    </xf>
    <xf numFmtId="0" fontId="5" fillId="84" borderId="70" applyFont="0">
      <alignment horizontal="center" vertical="center" wrapText="1"/>
    </xf>
    <xf numFmtId="0" fontId="5" fillId="84" borderId="70" applyFont="0">
      <alignment horizontal="center" vertical="center" wrapText="1"/>
    </xf>
    <xf numFmtId="0" fontId="5" fillId="84" borderId="70" applyFont="0">
      <alignment horizontal="center" vertical="center" wrapText="1"/>
    </xf>
    <xf numFmtId="0" fontId="5" fillId="84" borderId="70" applyFont="0">
      <alignment horizontal="center" vertical="center" wrapText="1"/>
    </xf>
    <xf numFmtId="0" fontId="5" fillId="84" borderId="70" applyFont="0">
      <alignment horizontal="center" vertical="center" wrapText="1"/>
    </xf>
    <xf numFmtId="0" fontId="46" fillId="27" borderId="86" applyNumberFormat="0" applyAlignment="0" applyProtection="0"/>
    <xf numFmtId="0" fontId="46" fillId="27" borderId="86" applyNumberFormat="0" applyAlignment="0" applyProtection="0"/>
    <xf numFmtId="0" fontId="46" fillId="27" borderId="86" applyNumberFormat="0" applyAlignment="0" applyProtection="0"/>
    <xf numFmtId="0" fontId="46" fillId="27" borderId="86" applyNumberFormat="0" applyAlignment="0" applyProtection="0"/>
    <xf numFmtId="0" fontId="46" fillId="27" borderId="86" applyNumberFormat="0" applyAlignment="0" applyProtection="0"/>
    <xf numFmtId="0" fontId="46" fillId="27" borderId="86" applyNumberFormat="0" applyAlignment="0" applyProtection="0"/>
    <xf numFmtId="0" fontId="46" fillId="27" borderId="86" applyNumberFormat="0" applyAlignment="0" applyProtection="0"/>
    <xf numFmtId="0" fontId="46" fillId="27" borderId="86" applyNumberFormat="0" applyAlignment="0" applyProtection="0"/>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87" fillId="0" borderId="96"/>
    <xf numFmtId="0" fontId="194" fillId="0" borderId="0" applyBorder="0" applyProtection="0">
      <alignment vertical="center"/>
    </xf>
    <xf numFmtId="214" fontId="194" fillId="0" borderId="57" applyBorder="0" applyProtection="0">
      <alignment horizontal="right" vertical="center"/>
    </xf>
    <xf numFmtId="214" fontId="194" fillId="0" borderId="57" applyBorder="0" applyProtection="0">
      <alignment horizontal="right" vertical="center"/>
    </xf>
    <xf numFmtId="214" fontId="194" fillId="0" borderId="57" applyBorder="0" applyProtection="0">
      <alignment horizontal="right" vertical="center"/>
    </xf>
    <xf numFmtId="214" fontId="194" fillId="0" borderId="57" applyBorder="0" applyProtection="0">
      <alignment horizontal="right" vertical="center"/>
    </xf>
    <xf numFmtId="214" fontId="194" fillId="0" borderId="57" applyBorder="0" applyProtection="0">
      <alignment horizontal="right" vertical="center"/>
    </xf>
    <xf numFmtId="214" fontId="194" fillId="0" borderId="57" applyBorder="0" applyProtection="0">
      <alignment horizontal="right" vertical="center"/>
    </xf>
    <xf numFmtId="214" fontId="194" fillId="0" borderId="57" applyBorder="0" applyProtection="0">
      <alignment horizontal="right" vertical="center"/>
    </xf>
    <xf numFmtId="214" fontId="194" fillId="0" borderId="57" applyBorder="0" applyProtection="0">
      <alignment horizontal="right" vertical="center"/>
    </xf>
    <xf numFmtId="214" fontId="194" fillId="0" borderId="57" applyBorder="0" applyProtection="0">
      <alignment horizontal="right" vertical="center"/>
    </xf>
    <xf numFmtId="214" fontId="194" fillId="0" borderId="57" applyBorder="0" applyProtection="0">
      <alignment horizontal="right" vertical="center"/>
    </xf>
    <xf numFmtId="214" fontId="194" fillId="0" borderId="57" applyBorder="0" applyProtection="0">
      <alignment horizontal="right" vertical="center"/>
    </xf>
    <xf numFmtId="214" fontId="194" fillId="0" borderId="57" applyBorder="0" applyProtection="0">
      <alignment horizontal="right" vertical="center"/>
    </xf>
    <xf numFmtId="214" fontId="194" fillId="0" borderId="57" applyBorder="0" applyProtection="0">
      <alignment horizontal="right" vertical="center"/>
    </xf>
    <xf numFmtId="0" fontId="195" fillId="85" borderId="0" applyBorder="0" applyProtection="0">
      <alignment horizontal="centerContinuous" vertical="center"/>
    </xf>
    <xf numFmtId="0" fontId="195" fillId="86" borderId="57" applyBorder="0" applyProtection="0">
      <alignment horizontal="centerContinuous" vertical="center"/>
    </xf>
    <xf numFmtId="0" fontId="195" fillId="86" borderId="57" applyBorder="0" applyProtection="0">
      <alignment horizontal="centerContinuous" vertical="center"/>
    </xf>
    <xf numFmtId="0" fontId="195" fillId="86" borderId="57" applyBorder="0" applyProtection="0">
      <alignment horizontal="centerContinuous" vertical="center"/>
    </xf>
    <xf numFmtId="0" fontId="195" fillId="86" borderId="57" applyBorder="0" applyProtection="0">
      <alignment horizontal="centerContinuous" vertical="center"/>
    </xf>
    <xf numFmtId="0" fontId="195" fillId="86" borderId="57" applyBorder="0" applyProtection="0">
      <alignment horizontal="centerContinuous" vertical="center"/>
    </xf>
    <xf numFmtId="0" fontId="195" fillId="86" borderId="57" applyBorder="0" applyProtection="0">
      <alignment horizontal="centerContinuous" vertical="center"/>
    </xf>
    <xf numFmtId="0" fontId="195" fillId="86" borderId="57" applyBorder="0" applyProtection="0">
      <alignment horizontal="centerContinuous" vertical="center"/>
    </xf>
    <xf numFmtId="0" fontId="195" fillId="86" borderId="57" applyBorder="0" applyProtection="0">
      <alignment horizontal="centerContinuous" vertical="center"/>
    </xf>
    <xf numFmtId="0" fontId="195" fillId="86" borderId="57" applyBorder="0" applyProtection="0">
      <alignment horizontal="centerContinuous" vertical="center"/>
    </xf>
    <xf numFmtId="0" fontId="195" fillId="86" borderId="57" applyBorder="0" applyProtection="0">
      <alignment horizontal="centerContinuous" vertical="center"/>
    </xf>
    <xf numFmtId="0" fontId="195" fillId="86" borderId="57" applyBorder="0" applyProtection="0">
      <alignment horizontal="centerContinuous" vertical="center"/>
    </xf>
    <xf numFmtId="0" fontId="195" fillId="86" borderId="57" applyBorder="0" applyProtection="0">
      <alignment horizontal="centerContinuous" vertical="center"/>
    </xf>
    <xf numFmtId="0" fontId="195" fillId="86" borderId="57" applyBorder="0" applyProtection="0">
      <alignment horizontal="centerContinuous" vertical="center"/>
    </xf>
    <xf numFmtId="0" fontId="147" fillId="0" borderId="0" applyFill="0" applyBorder="0" applyProtection="0"/>
    <xf numFmtId="0" fontId="147" fillId="0" borderId="0" applyFill="0" applyBorder="0" applyProtection="0"/>
    <xf numFmtId="0" fontId="147" fillId="0" borderId="0" applyFill="0" applyBorder="0" applyProtection="0"/>
    <xf numFmtId="0" fontId="196" fillId="0" borderId="0" applyFill="0" applyBorder="0" applyProtection="0">
      <alignment horizontal="left"/>
    </xf>
    <xf numFmtId="0" fontId="133" fillId="0" borderId="25" applyFill="0" applyBorder="0" applyProtection="0">
      <alignment horizontal="left" vertical="top"/>
    </xf>
    <xf numFmtId="49" fontId="41" fillId="0" borderId="0" applyFill="0" applyBorder="0" applyAlignment="0"/>
    <xf numFmtId="205" fontId="41" fillId="0" borderId="0" applyFill="0" applyBorder="0" applyAlignment="0"/>
    <xf numFmtId="257" fontId="96" fillId="0" borderId="0" applyFill="0" applyBorder="0" applyAlignment="0"/>
    <xf numFmtId="258" fontId="96" fillId="0" borderId="0" applyFill="0" applyBorder="0" applyAlignment="0"/>
    <xf numFmtId="0" fontId="74" fillId="0" borderId="0" applyNumberFormat="0" applyFont="0" applyFill="0" applyBorder="0" applyProtection="0">
      <alignment horizontal="left" vertical="top" wrapText="1"/>
    </xf>
    <xf numFmtId="0" fontId="53" fillId="0" borderId="0" applyNumberFormat="0" applyFill="0" applyBorder="0" applyAlignment="0" applyProtection="0"/>
    <xf numFmtId="0" fontId="54" fillId="0" borderId="0" applyNumberFormat="0" applyFill="0" applyBorder="0" applyAlignment="0" applyProtection="0"/>
    <xf numFmtId="49" fontId="5" fillId="0" borderId="0"/>
    <xf numFmtId="205" fontId="5" fillId="0" borderId="0"/>
    <xf numFmtId="0" fontId="197" fillId="0" borderId="0" applyFill="0" applyBorder="0" applyProtection="0">
      <alignment horizontal="left" vertical="top"/>
    </xf>
    <xf numFmtId="0" fontId="198" fillId="87" borderId="0"/>
    <xf numFmtId="0" fontId="199" fillId="0" borderId="0" applyNumberFormat="0" applyFill="0" applyBorder="0" applyAlignment="0" applyProtection="0"/>
    <xf numFmtId="0" fontId="55" fillId="0" borderId="0" applyNumberFormat="0" applyFont="0" applyFill="0" applyBorder="0" applyAlignment="0" applyProtection="0"/>
    <xf numFmtId="174" fontId="55" fillId="0" borderId="0" applyNumberFormat="0" applyFill="0" applyBorder="0" applyAlignment="0" applyProtection="0"/>
    <xf numFmtId="0" fontId="58" fillId="0" borderId="0" applyNumberFormat="0" applyFill="0" applyBorder="0" applyAlignment="0" applyProtection="0"/>
    <xf numFmtId="172" fontId="58" fillId="0" borderId="0" applyNumberFormat="0" applyFill="0" applyBorder="0" applyAlignment="0" applyProtection="0"/>
    <xf numFmtId="174" fontId="55" fillId="0" borderId="0" applyNumberFormat="0" applyFill="0" applyBorder="0" applyAlignment="0" applyProtection="0"/>
    <xf numFmtId="0" fontId="200" fillId="0" borderId="0" applyNumberFormat="0" applyFill="0" applyBorder="0" applyAlignment="0" applyProtection="0"/>
    <xf numFmtId="174"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ont="0" applyFill="0" applyBorder="0" applyAlignment="0" applyProtection="0"/>
    <xf numFmtId="0" fontId="55" fillId="0" borderId="0" applyNumberFormat="0" applyFill="0" applyBorder="0" applyAlignment="0" applyProtection="0"/>
    <xf numFmtId="172" fontId="55" fillId="0" borderId="0" applyNumberFormat="0" applyFill="0" applyBorder="0" applyAlignment="0" applyProtection="0"/>
    <xf numFmtId="172" fontId="55" fillId="0" borderId="0" applyNumberFormat="0" applyFill="0" applyBorder="0" applyAlignment="0" applyProtection="0"/>
    <xf numFmtId="0" fontId="55" fillId="0" borderId="0" applyNumberFormat="0" applyFill="0" applyBorder="0" applyAlignment="0" applyProtection="0"/>
    <xf numFmtId="1" fontId="201" fillId="0" borderId="0">
      <alignment horizontal="center"/>
    </xf>
    <xf numFmtId="0" fontId="147" fillId="0" borderId="0" applyNumberFormat="0" applyFill="0" applyBorder="0" applyAlignment="0" applyProtection="0"/>
    <xf numFmtId="192" fontId="202" fillId="0" borderId="58"/>
    <xf numFmtId="0" fontId="56" fillId="0" borderId="66" applyNumberFormat="0" applyFill="0" applyAlignment="0" applyProtection="0"/>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0" fontId="57" fillId="0" borderId="67" applyNumberFormat="0" applyFill="0" applyAlignment="0" applyProtection="0"/>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0" fontId="49" fillId="0" borderId="68" applyNumberFormat="0" applyFill="0" applyAlignment="0" applyProtection="0"/>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0" fontId="55" fillId="0" borderId="0" applyNumberFormat="0" applyFill="0" applyBorder="0" applyAlignment="0" applyProtection="0"/>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192" fontId="202" fillId="0" borderId="58"/>
    <xf numFmtId="4" fontId="203" fillId="0" borderId="0">
      <alignment horizontal="left" vertical="top"/>
    </xf>
    <xf numFmtId="192" fontId="202" fillId="0" borderId="58"/>
    <xf numFmtId="0" fontId="124" fillId="0" borderId="0">
      <protection locked="0"/>
    </xf>
    <xf numFmtId="174" fontId="124" fillId="0" borderId="0">
      <protection locked="0"/>
    </xf>
    <xf numFmtId="174" fontId="124" fillId="0" borderId="0">
      <protection locked="0"/>
    </xf>
    <xf numFmtId="174" fontId="124" fillId="0" borderId="0">
      <protection locked="0"/>
    </xf>
    <xf numFmtId="174" fontId="124" fillId="0" borderId="0">
      <protection locked="0"/>
    </xf>
    <xf numFmtId="174" fontId="124" fillId="0" borderId="0">
      <protection locked="0"/>
    </xf>
    <xf numFmtId="0" fontId="124" fillId="0" borderId="0">
      <protection locked="0"/>
    </xf>
    <xf numFmtId="0" fontId="124" fillId="0" borderId="0">
      <protection locked="0"/>
    </xf>
    <xf numFmtId="174" fontId="124" fillId="0" borderId="0">
      <protection locked="0"/>
    </xf>
    <xf numFmtId="174" fontId="124" fillId="0" borderId="0">
      <protection locked="0"/>
    </xf>
    <xf numFmtId="174" fontId="124" fillId="0" borderId="0">
      <protection locked="0"/>
    </xf>
    <xf numFmtId="174" fontId="124" fillId="0" borderId="0">
      <protection locked="0"/>
    </xf>
    <xf numFmtId="174" fontId="124" fillId="0" borderId="0">
      <protection locked="0"/>
    </xf>
    <xf numFmtId="0" fontId="124" fillId="0" borderId="0">
      <protection locked="0"/>
    </xf>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174" fontId="43" fillId="0" borderId="104" applyNumberFormat="0" applyFill="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ont="0" applyFill="0" applyBorder="0" applyAlignment="0" applyProtection="0"/>
    <xf numFmtId="0" fontId="43" fillId="0" borderId="104" applyNumberFormat="0" applyFill="0" applyAlignment="0" applyProtection="0"/>
    <xf numFmtId="223" fontId="5" fillId="0" borderId="105">
      <protection locked="0"/>
    </xf>
    <xf numFmtId="172" fontId="43" fillId="0" borderId="104" applyNumberFormat="0" applyFill="0" applyAlignment="0" applyProtection="0"/>
    <xf numFmtId="172" fontId="43" fillId="0" borderId="104" applyNumberFormat="0" applyFill="0" applyAlignment="0" applyProtection="0"/>
    <xf numFmtId="0" fontId="43" fillId="0" borderId="104" applyNumberFormat="0" applyFill="0" applyAlignment="0" applyProtection="0"/>
    <xf numFmtId="0" fontId="43" fillId="0" borderId="104" applyNumberFormat="0" applyFill="0" applyAlignment="0" applyProtection="0"/>
    <xf numFmtId="0" fontId="155" fillId="0" borderId="106"/>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155" fillId="0" borderId="61"/>
    <xf numFmtId="0" fontId="78" fillId="0" borderId="0"/>
    <xf numFmtId="3" fontId="204" fillId="0" borderId="0" applyFont="0" applyFill="0" applyBorder="0" applyAlignment="0" applyProtection="0"/>
    <xf numFmtId="259" fontId="5" fillId="0" borderId="0" applyFont="0" applyFill="0" applyBorder="0" applyAlignment="0" applyProtection="0"/>
    <xf numFmtId="260" fontId="5" fillId="0" borderId="0" applyFont="0" applyFill="0" applyBorder="0" applyAlignment="0" applyProtection="0"/>
    <xf numFmtId="0" fontId="53" fillId="0" borderId="0" applyNumberFormat="0" applyFont="0" applyFill="0" applyBorder="0" applyAlignment="0" applyProtection="0"/>
    <xf numFmtId="0" fontId="53" fillId="0" borderId="0" applyNumberFormat="0" applyFont="0" applyFill="0" applyBorder="0" applyAlignment="0" applyProtection="0"/>
    <xf numFmtId="0" fontId="66" fillId="0" borderId="0" applyNumberFormat="0" applyFill="0" applyBorder="0" applyAlignment="0" applyProtection="0"/>
    <xf numFmtId="174" fontId="53" fillId="0" borderId="0" applyNumberFormat="0" applyFill="0" applyBorder="0" applyAlignment="0" applyProtection="0"/>
    <xf numFmtId="172" fontId="66" fillId="0" borderId="0" applyNumberFormat="0" applyFill="0" applyBorder="0" applyAlignment="0" applyProtection="0"/>
    <xf numFmtId="174" fontId="53" fillId="0" borderId="0" applyNumberFormat="0" applyFill="0" applyBorder="0" applyAlignment="0" applyProtection="0"/>
    <xf numFmtId="174" fontId="53" fillId="0" borderId="0" applyNumberFormat="0" applyFill="0" applyBorder="0" applyAlignment="0" applyProtection="0"/>
    <xf numFmtId="0" fontId="53" fillId="0" borderId="0" applyNumberFormat="0" applyFill="0" applyBorder="0" applyAlignment="0" applyProtection="0"/>
    <xf numFmtId="174" fontId="53" fillId="0" borderId="0" applyNumberFormat="0" applyFill="0" applyBorder="0" applyAlignment="0" applyProtection="0"/>
    <xf numFmtId="0" fontId="53" fillId="0" borderId="0" applyNumberFormat="0" applyFon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172" fontId="53" fillId="0" borderId="0" applyNumberFormat="0" applyFill="0" applyBorder="0" applyAlignment="0" applyProtection="0"/>
    <xf numFmtId="0" fontId="53" fillId="0" borderId="0" applyNumberFormat="0" applyFill="0" applyBorder="0" applyAlignment="0" applyProtection="0"/>
    <xf numFmtId="0" fontId="205" fillId="0" borderId="0"/>
    <xf numFmtId="44" fontId="1" fillId="0" borderId="0" applyFont="0" applyFill="0" applyBorder="0" applyAlignment="0" applyProtection="0"/>
    <xf numFmtId="9" fontId="109" fillId="0" borderId="0" applyFont="0" applyFill="0" applyBorder="0" applyAlignment="0" applyProtection="0"/>
    <xf numFmtId="41" fontId="120" fillId="0" borderId="0"/>
    <xf numFmtId="41" fontId="120" fillId="94" borderId="145" applyNumberFormat="0"/>
    <xf numFmtId="9" fontId="120" fillId="0" borderId="0" applyFont="0" applyFill="0" applyBorder="0" applyAlignment="0" applyProtection="0"/>
    <xf numFmtId="41" fontId="233" fillId="90" borderId="145" applyNumberFormat="0"/>
    <xf numFmtId="0" fontId="240" fillId="11" borderId="145" applyNumberFormat="0">
      <protection locked="0"/>
    </xf>
  </cellStyleXfs>
  <cellXfs count="730">
    <xf numFmtId="0" fontId="0" fillId="0" borderId="0" xfId="0"/>
    <xf numFmtId="0" fontId="7" fillId="0" borderId="0" xfId="0" applyFont="1" applyBorder="1" applyAlignment="1">
      <alignment horizontal="left" vertical="top"/>
    </xf>
    <xf numFmtId="0" fontId="7" fillId="0" borderId="0" xfId="0" applyFont="1" applyBorder="1" applyAlignment="1">
      <alignment horizontal="left" vertical="top" wrapText="1"/>
    </xf>
    <xf numFmtId="0" fontId="7" fillId="0" borderId="2" xfId="0" applyFont="1" applyBorder="1" applyAlignment="1">
      <alignment horizontal="left" vertical="top" wrapText="1"/>
    </xf>
    <xf numFmtId="0" fontId="7" fillId="0" borderId="2" xfId="0" applyFont="1" applyBorder="1" applyAlignment="1">
      <alignment vertical="top" wrapText="1"/>
    </xf>
    <xf numFmtId="0" fontId="7" fillId="0" borderId="0" xfId="0" applyFont="1" applyBorder="1" applyAlignment="1">
      <alignment horizontal="center" vertical="top"/>
    </xf>
    <xf numFmtId="0" fontId="7" fillId="0" borderId="0" xfId="0" applyFont="1"/>
    <xf numFmtId="0" fontId="7" fillId="0" borderId="0" xfId="0" applyFont="1" applyAlignment="1">
      <alignment wrapText="1"/>
    </xf>
    <xf numFmtId="0" fontId="7" fillId="0" borderId="0" xfId="0" applyFont="1" applyBorder="1" applyAlignment="1">
      <alignment horizontal="left" vertical="center"/>
    </xf>
    <xf numFmtId="14" fontId="7" fillId="0" borderId="4" xfId="0" applyNumberFormat="1" applyFont="1" applyBorder="1" applyAlignment="1">
      <alignment horizontal="left" vertical="center"/>
    </xf>
    <xf numFmtId="0" fontId="7" fillId="0" borderId="4" xfId="0" applyFont="1" applyBorder="1" applyAlignment="1">
      <alignment horizontal="left" vertical="center"/>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3" borderId="7" xfId="0" applyFont="1" applyFill="1" applyBorder="1" applyAlignment="1">
      <alignment horizontal="center" vertical="center" wrapText="1"/>
    </xf>
    <xf numFmtId="10" fontId="7" fillId="2" borderId="7" xfId="0" applyNumberFormat="1" applyFont="1" applyFill="1" applyBorder="1" applyAlignment="1">
      <alignment horizontal="center" vertical="center" wrapText="1"/>
    </xf>
    <xf numFmtId="10" fontId="12" fillId="6" borderId="7" xfId="1" applyNumberFormat="1" applyFont="1" applyFill="1" applyBorder="1" applyAlignment="1">
      <alignment horizontal="center" vertical="center" wrapText="1"/>
    </xf>
    <xf numFmtId="0" fontId="7" fillId="0" borderId="7" xfId="0" applyFont="1" applyBorder="1" applyAlignment="1">
      <alignment horizontal="center" vertical="center" wrapText="1"/>
    </xf>
    <xf numFmtId="10" fontId="12" fillId="6" borderId="7" xfId="0" applyNumberFormat="1" applyFont="1" applyFill="1" applyBorder="1" applyAlignment="1">
      <alignment horizontal="center" vertical="center"/>
    </xf>
    <xf numFmtId="164" fontId="12" fillId="6" borderId="7" xfId="1" applyNumberFormat="1" applyFont="1" applyFill="1" applyBorder="1" applyAlignment="1">
      <alignment horizontal="center" vertical="center" wrapText="1"/>
    </xf>
    <xf numFmtId="0" fontId="11" fillId="5" borderId="7" xfId="0" applyFont="1" applyFill="1" applyBorder="1" applyAlignment="1">
      <alignment horizontal="center" vertical="center" wrapText="1"/>
    </xf>
    <xf numFmtId="164" fontId="7" fillId="5" borderId="7" xfId="1" applyNumberFormat="1" applyFont="1" applyFill="1" applyBorder="1" applyAlignment="1">
      <alignment horizontal="center" vertical="center"/>
    </xf>
    <xf numFmtId="164" fontId="11" fillId="3" borderId="7" xfId="1" applyNumberFormat="1" applyFont="1" applyFill="1" applyBorder="1" applyAlignment="1">
      <alignment horizontal="center" vertical="center"/>
    </xf>
    <xf numFmtId="3" fontId="7" fillId="5" borderId="7" xfId="0" applyNumberFormat="1" applyFont="1" applyFill="1" applyBorder="1" applyAlignment="1">
      <alignment horizontal="center" vertical="center"/>
    </xf>
    <xf numFmtId="10" fontId="11" fillId="5" borderId="7" xfId="0" applyNumberFormat="1" applyFont="1" applyFill="1" applyBorder="1" applyAlignment="1">
      <alignment horizontal="center" vertical="center" wrapText="1"/>
    </xf>
    <xf numFmtId="10" fontId="7" fillId="5" borderId="7" xfId="0" applyNumberFormat="1" applyFont="1" applyFill="1" applyBorder="1" applyAlignment="1">
      <alignment horizontal="center" vertical="center" wrapText="1"/>
    </xf>
    <xf numFmtId="10" fontId="12" fillId="6" borderId="7" xfId="0" applyNumberFormat="1" applyFont="1" applyFill="1" applyBorder="1" applyAlignment="1">
      <alignment horizontal="center" vertical="center" wrapText="1"/>
    </xf>
    <xf numFmtId="0" fontId="7" fillId="5" borderId="7" xfId="0" applyFont="1" applyFill="1" applyBorder="1" applyAlignment="1">
      <alignment horizontal="center" vertical="center" wrapText="1"/>
    </xf>
    <xf numFmtId="10" fontId="7" fillId="5" borderId="7" xfId="1" applyNumberFormat="1" applyFont="1" applyFill="1" applyBorder="1" applyAlignment="1">
      <alignment horizontal="center" vertical="center"/>
    </xf>
    <xf numFmtId="0" fontId="13" fillId="6" borderId="7" xfId="0" applyFont="1" applyFill="1" applyBorder="1" applyAlignment="1">
      <alignment horizontal="center" vertical="center" wrapText="1"/>
    </xf>
    <xf numFmtId="0" fontId="15" fillId="3" borderId="7" xfId="0" applyFont="1" applyFill="1" applyBorder="1" applyAlignment="1">
      <alignment horizontal="center" vertical="center" wrapText="1"/>
    </xf>
    <xf numFmtId="0" fontId="13" fillId="5" borderId="7" xfId="0" applyFont="1" applyFill="1" applyBorder="1" applyAlignment="1">
      <alignment horizontal="center" vertical="center" wrapText="1"/>
    </xf>
    <xf numFmtId="0" fontId="7" fillId="4" borderId="7" xfId="0" applyFont="1" applyFill="1" applyBorder="1" applyAlignment="1">
      <alignment horizontal="left" vertical="center" wrapText="1"/>
    </xf>
    <xf numFmtId="0" fontId="12" fillId="6" borderId="7"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4" borderId="7" xfId="0" applyFont="1" applyFill="1" applyBorder="1" applyAlignment="1">
      <alignment horizontal="left" vertical="center" wrapText="1"/>
    </xf>
    <xf numFmtId="164" fontId="12" fillId="6" borderId="7" xfId="0" applyNumberFormat="1" applyFont="1" applyFill="1" applyBorder="1" applyAlignment="1">
      <alignment horizontal="center" vertical="center" wrapText="1"/>
    </xf>
    <xf numFmtId="0" fontId="7" fillId="2" borderId="7" xfId="0" applyFont="1" applyFill="1" applyBorder="1" applyAlignment="1">
      <alignment horizontal="center" vertical="center" wrapText="1"/>
    </xf>
    <xf numFmtId="10" fontId="7" fillId="2" borderId="7" xfId="0" applyNumberFormat="1" applyFont="1" applyFill="1" applyBorder="1" applyAlignment="1">
      <alignment horizontal="center" vertical="center"/>
    </xf>
    <xf numFmtId="0" fontId="12" fillId="6" borderId="7" xfId="0" applyNumberFormat="1" applyFont="1" applyFill="1" applyBorder="1" applyAlignment="1">
      <alignment horizontal="center" vertical="center" wrapText="1"/>
    </xf>
    <xf numFmtId="10" fontId="7" fillId="2" borderId="7" xfId="1" applyNumberFormat="1" applyFont="1" applyFill="1" applyBorder="1" applyAlignment="1">
      <alignment horizontal="center" vertical="center" wrapText="1"/>
    </xf>
    <xf numFmtId="0" fontId="7" fillId="3" borderId="7" xfId="0" applyNumberFormat="1" applyFont="1" applyFill="1" applyBorder="1" applyAlignment="1">
      <alignment horizontal="center" vertical="center" wrapText="1"/>
    </xf>
    <xf numFmtId="9" fontId="12" fillId="6" borderId="7" xfId="0" applyNumberFormat="1" applyFont="1" applyFill="1" applyBorder="1" applyAlignment="1">
      <alignment horizontal="center" vertical="center" wrapText="1"/>
    </xf>
    <xf numFmtId="0" fontId="7" fillId="5" borderId="7" xfId="0" applyFont="1" applyFill="1" applyBorder="1" applyAlignment="1">
      <alignment horizontal="center" vertical="center"/>
    </xf>
    <xf numFmtId="0" fontId="11" fillId="0" borderId="7" xfId="0" applyFont="1" applyFill="1" applyBorder="1" applyAlignment="1">
      <alignment vertical="center" wrapText="1"/>
    </xf>
    <xf numFmtId="49" fontId="12" fillId="6" borderId="7" xfId="0" applyNumberFormat="1" applyFont="1" applyFill="1" applyBorder="1" applyAlignment="1">
      <alignment horizontal="center" vertical="center" wrapText="1"/>
    </xf>
    <xf numFmtId="49" fontId="7" fillId="2" borderId="7" xfId="0" applyNumberFormat="1" applyFont="1" applyFill="1" applyBorder="1" applyAlignment="1">
      <alignment horizontal="center" vertical="center" wrapText="1"/>
    </xf>
    <xf numFmtId="49" fontId="7" fillId="3" borderId="7" xfId="0" applyNumberFormat="1" applyFont="1" applyFill="1" applyBorder="1" applyAlignment="1">
      <alignment horizontal="center" vertical="center" wrapText="1"/>
    </xf>
    <xf numFmtId="0" fontId="11" fillId="0" borderId="7" xfId="0" applyFont="1" applyFill="1" applyBorder="1" applyAlignment="1">
      <alignment horizontal="left" vertical="center" wrapText="1"/>
    </xf>
    <xf numFmtId="164" fontId="7" fillId="2" borderId="7" xfId="0" applyNumberFormat="1" applyFont="1" applyFill="1" applyBorder="1" applyAlignment="1">
      <alignment horizontal="center" vertical="center" wrapText="1"/>
    </xf>
    <xf numFmtId="164" fontId="7" fillId="5" borderId="7" xfId="0" applyNumberFormat="1" applyFont="1" applyFill="1" applyBorder="1" applyAlignment="1">
      <alignment horizontal="center" vertical="center" wrapText="1"/>
    </xf>
    <xf numFmtId="164" fontId="7" fillId="5" borderId="7" xfId="1" applyNumberFormat="1" applyFont="1" applyFill="1" applyBorder="1" applyAlignment="1">
      <alignment horizontal="center" vertical="center" wrapText="1"/>
    </xf>
    <xf numFmtId="164" fontId="7" fillId="2" borderId="7" xfId="1" applyNumberFormat="1" applyFont="1" applyFill="1" applyBorder="1" applyAlignment="1">
      <alignment horizontal="center" vertical="center" wrapText="1"/>
    </xf>
    <xf numFmtId="10" fontId="7" fillId="5" borderId="7" xfId="0" applyNumberFormat="1" applyFont="1" applyFill="1" applyBorder="1" applyAlignment="1">
      <alignment horizontal="center" vertical="center"/>
    </xf>
    <xf numFmtId="10" fontId="14" fillId="6" borderId="7" xfId="1" applyNumberFormat="1" applyFont="1" applyFill="1" applyBorder="1" applyAlignment="1">
      <alignment horizontal="center" vertical="center" wrapText="1"/>
    </xf>
    <xf numFmtId="1" fontId="7" fillId="5" borderId="7" xfId="0" applyNumberFormat="1" applyFont="1" applyFill="1" applyBorder="1" applyAlignment="1">
      <alignment horizontal="center" vertical="center" wrapText="1"/>
    </xf>
    <xf numFmtId="1" fontId="12" fillId="6" borderId="7" xfId="1" applyNumberFormat="1" applyFont="1" applyFill="1" applyBorder="1" applyAlignment="1">
      <alignment horizontal="center" vertical="center" wrapText="1"/>
    </xf>
    <xf numFmtId="0" fontId="8" fillId="4" borderId="7" xfId="0" applyFont="1" applyFill="1" applyBorder="1" applyAlignment="1">
      <alignment horizontal="left" vertical="center" wrapText="1"/>
    </xf>
    <xf numFmtId="3" fontId="12" fillId="6" borderId="7" xfId="0" applyNumberFormat="1" applyFont="1" applyFill="1" applyBorder="1" applyAlignment="1">
      <alignment horizontal="center" vertical="center" wrapText="1"/>
    </xf>
    <xf numFmtId="164" fontId="11" fillId="5" borderId="7" xfId="1" applyNumberFormat="1" applyFont="1" applyFill="1" applyBorder="1" applyAlignment="1">
      <alignment horizontal="center" vertical="center"/>
    </xf>
    <xf numFmtId="0" fontId="7" fillId="4" borderId="7" xfId="0" applyFont="1" applyFill="1" applyBorder="1" applyAlignment="1">
      <alignment horizontal="center" vertical="center" wrapText="1"/>
    </xf>
    <xf numFmtId="10" fontId="7" fillId="3" borderId="7" xfId="0" applyNumberFormat="1" applyFont="1" applyFill="1" applyBorder="1" applyAlignment="1">
      <alignment horizontal="center" vertical="center" wrapText="1"/>
    </xf>
    <xf numFmtId="164" fontId="7" fillId="3" borderId="7" xfId="1" applyNumberFormat="1" applyFont="1" applyFill="1" applyBorder="1" applyAlignment="1">
      <alignment horizontal="center" vertical="center"/>
    </xf>
    <xf numFmtId="9" fontId="8" fillId="2" borderId="7" xfId="0" applyNumberFormat="1" applyFont="1" applyFill="1" applyBorder="1" applyAlignment="1">
      <alignment horizontal="center" vertical="center" wrapText="1"/>
    </xf>
    <xf numFmtId="9" fontId="8" fillId="3" borderId="7" xfId="0" applyNumberFormat="1" applyFont="1" applyFill="1" applyBorder="1" applyAlignment="1">
      <alignment horizontal="center" vertical="center" wrapText="1"/>
    </xf>
    <xf numFmtId="0" fontId="7" fillId="0" borderId="7" xfId="0" applyFont="1" applyFill="1" applyBorder="1" applyAlignment="1">
      <alignment horizontal="center" vertical="center" wrapText="1"/>
    </xf>
    <xf numFmtId="2" fontId="7" fillId="5" borderId="7" xfId="0" applyNumberFormat="1" applyFont="1" applyFill="1" applyBorder="1" applyAlignment="1">
      <alignment horizontal="center" vertical="center" wrapText="1"/>
    </xf>
    <xf numFmtId="164" fontId="7" fillId="3" borderId="7" xfId="0" applyNumberFormat="1" applyFont="1" applyFill="1" applyBorder="1" applyAlignment="1">
      <alignment horizontal="center" vertical="center" wrapText="1"/>
    </xf>
    <xf numFmtId="0" fontId="8" fillId="5" borderId="7" xfId="0" applyFont="1" applyFill="1" applyBorder="1" applyAlignment="1">
      <alignment horizontal="center" vertical="center" wrapText="1"/>
    </xf>
    <xf numFmtId="0" fontId="7" fillId="0" borderId="7" xfId="0" quotePrefix="1" applyNumberFormat="1" applyFont="1" applyBorder="1" applyAlignment="1">
      <alignment horizontal="center" vertical="center" wrapText="1"/>
    </xf>
    <xf numFmtId="0" fontId="7" fillId="5" borderId="7" xfId="0" quotePrefix="1" applyFont="1" applyFill="1" applyBorder="1" applyAlignment="1">
      <alignment horizontal="center" vertical="center" wrapText="1"/>
    </xf>
    <xf numFmtId="0" fontId="12" fillId="5" borderId="7" xfId="0" applyFont="1" applyFill="1" applyBorder="1" applyAlignment="1">
      <alignment horizontal="center" vertical="center" wrapText="1"/>
    </xf>
    <xf numFmtId="0" fontId="12" fillId="5" borderId="7" xfId="0" applyNumberFormat="1" applyFont="1" applyFill="1" applyBorder="1" applyAlignment="1">
      <alignment horizontal="center" vertical="center" wrapText="1"/>
    </xf>
    <xf numFmtId="49" fontId="12" fillId="5" borderId="7" xfId="0" applyNumberFormat="1" applyFont="1" applyFill="1" applyBorder="1" applyAlignment="1">
      <alignment horizontal="center" vertical="center" wrapText="1"/>
    </xf>
    <xf numFmtId="9" fontId="12" fillId="5" borderId="7" xfId="0" applyNumberFormat="1" applyFont="1" applyFill="1" applyBorder="1" applyAlignment="1">
      <alignment horizontal="center" vertical="center" wrapText="1"/>
    </xf>
    <xf numFmtId="0" fontId="12" fillId="5" borderId="7" xfId="0" quotePrefix="1" applyNumberFormat="1" applyFont="1" applyFill="1" applyBorder="1" applyAlignment="1">
      <alignment horizontal="center" vertical="center" wrapText="1"/>
    </xf>
    <xf numFmtId="0" fontId="16" fillId="0" borderId="7" xfId="0" applyFont="1" applyBorder="1" applyAlignment="1">
      <alignment horizontal="center" vertical="center"/>
    </xf>
    <xf numFmtId="0" fontId="7" fillId="0" borderId="7" xfId="0" applyFont="1" applyFill="1" applyBorder="1" applyAlignment="1">
      <alignment horizontal="left" vertical="center" wrapText="1"/>
    </xf>
    <xf numFmtId="0" fontId="13" fillId="2" borderId="7" xfId="0" applyFont="1" applyFill="1" applyBorder="1" applyAlignment="1">
      <alignment horizontal="center" vertical="center" wrapText="1"/>
    </xf>
    <xf numFmtId="0" fontId="7" fillId="0" borderId="0" xfId="0" applyFont="1" applyBorder="1" applyAlignment="1">
      <alignment horizontal="center" vertical="center" wrapText="1"/>
    </xf>
    <xf numFmtId="0" fontId="7" fillId="0" borderId="12" xfId="0" applyFont="1" applyBorder="1" applyAlignment="1">
      <alignment horizontal="center" vertical="center" wrapText="1"/>
    </xf>
    <xf numFmtId="0" fontId="7" fillId="7" borderId="12" xfId="0" applyFont="1" applyFill="1" applyBorder="1" applyAlignment="1">
      <alignment horizontal="center" vertical="center" wrapText="1"/>
    </xf>
    <xf numFmtId="10" fontId="7" fillId="0" borderId="0" xfId="0" applyNumberFormat="1" applyFont="1" applyBorder="1" applyAlignment="1">
      <alignment horizontal="left" vertical="top"/>
    </xf>
    <xf numFmtId="10" fontId="12" fillId="5" borderId="12" xfId="0" quotePrefix="1" applyNumberFormat="1" applyFont="1" applyFill="1" applyBorder="1" applyAlignment="1">
      <alignment horizontal="center" vertical="center" wrapText="1"/>
    </xf>
    <xf numFmtId="10" fontId="14" fillId="6" borderId="12" xfId="1" applyNumberFormat="1" applyFont="1" applyFill="1" applyBorder="1" applyAlignment="1">
      <alignment horizontal="center" vertical="center" wrapText="1"/>
    </xf>
    <xf numFmtId="0" fontId="12" fillId="6" borderId="12" xfId="0" quotePrefix="1" applyNumberFormat="1" applyFont="1" applyFill="1" applyBorder="1" applyAlignment="1">
      <alignment horizontal="center" vertical="center" wrapText="1"/>
    </xf>
    <xf numFmtId="8" fontId="20" fillId="5" borderId="12" xfId="0" applyNumberFormat="1" applyFont="1" applyFill="1" applyBorder="1" applyAlignment="1">
      <alignment horizontal="center" vertical="center" wrapText="1" readingOrder="1"/>
    </xf>
    <xf numFmtId="164" fontId="21" fillId="3" borderId="12" xfId="0" applyNumberFormat="1" applyFont="1" applyFill="1" applyBorder="1" applyAlignment="1">
      <alignment horizontal="center" vertical="center" wrapText="1" readingOrder="1"/>
    </xf>
    <xf numFmtId="164" fontId="12" fillId="5" borderId="12" xfId="0" quotePrefix="1" applyNumberFormat="1" applyFont="1" applyFill="1" applyBorder="1" applyAlignment="1">
      <alignment horizontal="center" vertical="center" wrapText="1"/>
    </xf>
    <xf numFmtId="0" fontId="18" fillId="5" borderId="12" xfId="1" applyNumberFormat="1" applyFont="1" applyFill="1" applyBorder="1" applyAlignment="1">
      <alignment horizontal="center" vertical="center" wrapText="1"/>
    </xf>
    <xf numFmtId="10" fontId="7" fillId="0" borderId="8" xfId="0" applyNumberFormat="1" applyFont="1" applyBorder="1" applyAlignment="1">
      <alignment horizontal="center" vertical="center" wrapText="1"/>
    </xf>
    <xf numFmtId="10" fontId="7" fillId="0" borderId="9" xfId="0" applyNumberFormat="1" applyFont="1" applyBorder="1" applyAlignment="1">
      <alignment horizontal="center" vertical="center" wrapText="1"/>
    </xf>
    <xf numFmtId="10" fontId="7" fillId="0" borderId="5" xfId="0" applyNumberFormat="1" applyFont="1" applyBorder="1" applyAlignment="1">
      <alignment horizontal="center" vertical="center" wrapText="1"/>
    </xf>
    <xf numFmtId="164" fontId="20" fillId="5" borderId="12" xfId="0" applyNumberFormat="1" applyFont="1" applyFill="1" applyBorder="1" applyAlignment="1">
      <alignment horizontal="center" vertical="center" wrapText="1" readingOrder="1"/>
    </xf>
    <xf numFmtId="164" fontId="18" fillId="0" borderId="12" xfId="0" applyNumberFormat="1" applyFont="1" applyFill="1" applyBorder="1" applyAlignment="1">
      <alignment horizontal="center" vertical="center" wrapText="1"/>
    </xf>
    <xf numFmtId="164" fontId="12" fillId="0" borderId="12" xfId="0" applyNumberFormat="1" applyFont="1" applyFill="1" applyBorder="1" applyAlignment="1">
      <alignment horizontal="center" vertical="center" wrapText="1"/>
    </xf>
    <xf numFmtId="0" fontId="12" fillId="5" borderId="12" xfId="0" quotePrefix="1" applyNumberFormat="1" applyFont="1" applyFill="1" applyBorder="1" applyAlignment="1">
      <alignment horizontal="center" vertical="center" wrapText="1"/>
    </xf>
    <xf numFmtId="0" fontId="11" fillId="3" borderId="12" xfId="0" quotePrefix="1" applyNumberFormat="1" applyFont="1" applyFill="1" applyBorder="1" applyAlignment="1">
      <alignment horizontal="center" vertical="center" wrapText="1"/>
    </xf>
    <xf numFmtId="1" fontId="12" fillId="5" borderId="12" xfId="0" quotePrefix="1" applyNumberFormat="1" applyFont="1" applyFill="1" applyBorder="1" applyAlignment="1">
      <alignment horizontal="center" vertical="center" wrapText="1"/>
    </xf>
    <xf numFmtId="164" fontId="18" fillId="0" borderId="12" xfId="1" applyNumberFormat="1" applyFont="1" applyFill="1" applyBorder="1" applyAlignment="1">
      <alignment horizontal="center" vertical="center"/>
    </xf>
    <xf numFmtId="164" fontId="12" fillId="6" borderId="12" xfId="0" quotePrefix="1" applyNumberFormat="1" applyFont="1" applyFill="1" applyBorder="1" applyAlignment="1">
      <alignment horizontal="center" vertical="center" wrapText="1"/>
    </xf>
    <xf numFmtId="164" fontId="12" fillId="5" borderId="12" xfId="0" applyNumberFormat="1" applyFont="1" applyFill="1" applyBorder="1" applyAlignment="1">
      <alignment horizontal="center" vertical="center" wrapText="1"/>
    </xf>
    <xf numFmtId="164" fontId="18" fillId="6" borderId="12" xfId="0" applyNumberFormat="1" applyFont="1" applyFill="1" applyBorder="1" applyAlignment="1">
      <alignment horizontal="center" vertical="center" wrapText="1"/>
    </xf>
    <xf numFmtId="0" fontId="7" fillId="0" borderId="12" xfId="0" applyFont="1" applyFill="1" applyBorder="1" applyAlignment="1">
      <alignment horizontal="center" vertical="center" wrapText="1"/>
    </xf>
    <xf numFmtId="0" fontId="11" fillId="0" borderId="12" xfId="0" applyNumberFormat="1" applyFont="1" applyFill="1" applyBorder="1" applyAlignment="1">
      <alignment horizontal="center" vertical="center" wrapText="1"/>
    </xf>
    <xf numFmtId="164" fontId="20" fillId="5" borderId="18" xfId="0" applyNumberFormat="1" applyFont="1" applyFill="1" applyBorder="1" applyAlignment="1">
      <alignment horizontal="center" vertical="center" wrapText="1" readingOrder="1"/>
    </xf>
    <xf numFmtId="164" fontId="7" fillId="0" borderId="12" xfId="0" applyNumberFormat="1" applyFont="1" applyFill="1" applyBorder="1" applyAlignment="1">
      <alignment horizontal="center" vertical="center" wrapText="1"/>
    </xf>
    <xf numFmtId="164" fontId="12" fillId="4" borderId="12" xfId="0" applyNumberFormat="1" applyFont="1" applyFill="1" applyBorder="1" applyAlignment="1">
      <alignment horizontal="center" vertical="center" wrapText="1"/>
    </xf>
    <xf numFmtId="164" fontId="19" fillId="6" borderId="12" xfId="0" applyNumberFormat="1" applyFont="1" applyFill="1" applyBorder="1" applyAlignment="1">
      <alignment horizontal="center" vertical="center" wrapText="1"/>
    </xf>
    <xf numFmtId="164" fontId="12" fillId="0" borderId="12" xfId="0" applyNumberFormat="1" applyFont="1" applyFill="1" applyBorder="1" applyAlignment="1">
      <alignment horizontal="center" vertical="center"/>
    </xf>
    <xf numFmtId="0" fontId="12" fillId="6" borderId="12" xfId="1" applyNumberFormat="1" applyFont="1" applyFill="1" applyBorder="1" applyAlignment="1">
      <alignment horizontal="center" vertical="center" wrapText="1"/>
    </xf>
    <xf numFmtId="0" fontId="11" fillId="0" borderId="12" xfId="1" applyNumberFormat="1" applyFont="1" applyFill="1" applyBorder="1" applyAlignment="1">
      <alignment horizontal="center" vertical="center" wrapText="1"/>
    </xf>
    <xf numFmtId="168" fontId="7" fillId="0" borderId="12" xfId="12" applyNumberFormat="1" applyFont="1" applyBorder="1" applyAlignment="1">
      <alignment horizontal="center"/>
    </xf>
    <xf numFmtId="10" fontId="16" fillId="0" borderId="12" xfId="1" applyNumberFormat="1" applyFont="1" applyBorder="1" applyAlignment="1">
      <alignment horizontal="center"/>
    </xf>
    <xf numFmtId="0" fontId="11" fillId="0" borderId="12" xfId="0" applyFont="1" applyFill="1" applyBorder="1" applyAlignment="1">
      <alignment horizontal="center" vertical="top"/>
    </xf>
    <xf numFmtId="0" fontId="12" fillId="6" borderId="12" xfId="0" applyFont="1" applyFill="1" applyBorder="1" applyAlignment="1">
      <alignment horizontal="center" vertical="center"/>
    </xf>
    <xf numFmtId="164" fontId="19" fillId="5" borderId="12" xfId="0" applyNumberFormat="1" applyFont="1" applyFill="1" applyBorder="1" applyAlignment="1">
      <alignment horizontal="center" vertical="center" wrapText="1"/>
    </xf>
    <xf numFmtId="0" fontId="7" fillId="0" borderId="0" xfId="0" applyFont="1" applyFill="1" applyBorder="1" applyAlignment="1">
      <alignment horizontal="left" vertical="top"/>
    </xf>
    <xf numFmtId="10" fontId="11" fillId="3" borderId="12" xfId="0" quotePrefix="1" applyNumberFormat="1" applyFont="1" applyFill="1" applyBorder="1" applyAlignment="1">
      <alignment horizontal="center" vertical="center" wrapText="1"/>
    </xf>
    <xf numFmtId="6" fontId="0" fillId="0" borderId="0" xfId="0" applyNumberFormat="1" applyFont="1" applyFill="1" applyBorder="1" applyAlignment="1">
      <alignment horizontal="center" vertical="center"/>
    </xf>
    <xf numFmtId="0" fontId="11" fillId="0" borderId="12" xfId="0" quotePrefix="1" applyNumberFormat="1" applyFont="1" applyFill="1" applyBorder="1" applyAlignment="1">
      <alignment horizontal="center" vertical="center" wrapText="1"/>
    </xf>
    <xf numFmtId="0" fontId="18" fillId="0" borderId="17" xfId="0" applyNumberFormat="1" applyFont="1" applyFill="1" applyBorder="1" applyAlignment="1">
      <alignment horizontal="center" vertical="center" wrapText="1"/>
    </xf>
    <xf numFmtId="167" fontId="7" fillId="0" borderId="12" xfId="0" applyNumberFormat="1" applyFont="1" applyFill="1" applyBorder="1" applyAlignment="1">
      <alignment horizontal="center" vertical="top"/>
    </xf>
    <xf numFmtId="164" fontId="11" fillId="0" borderId="12" xfId="0" applyNumberFormat="1" applyFont="1" applyFill="1" applyBorder="1" applyAlignment="1">
      <alignment horizontal="center" vertical="center" wrapText="1"/>
    </xf>
    <xf numFmtId="0" fontId="17" fillId="0" borderId="0" xfId="0" applyFont="1" applyFill="1" applyBorder="1" applyAlignment="1">
      <alignment horizontal="left" vertical="center" wrapText="1"/>
    </xf>
    <xf numFmtId="164" fontId="12" fillId="0" borderId="0" xfId="0" applyNumberFormat="1" applyFont="1" applyFill="1" applyBorder="1" applyAlignment="1">
      <alignment horizontal="center" vertical="center" wrapText="1"/>
    </xf>
    <xf numFmtId="166" fontId="7" fillId="0" borderId="0" xfId="12" applyNumberFormat="1" applyFont="1" applyFill="1" applyBorder="1" applyAlignment="1">
      <alignment horizontal="left" vertical="top"/>
    </xf>
    <xf numFmtId="0" fontId="16" fillId="7" borderId="10" xfId="0" applyFont="1" applyFill="1" applyBorder="1" applyAlignment="1">
      <alignment horizontal="center" vertical="center"/>
    </xf>
    <xf numFmtId="164" fontId="12" fillId="5" borderId="16" xfId="0" quotePrefix="1" applyNumberFormat="1" applyFont="1" applyFill="1" applyBorder="1" applyAlignment="1">
      <alignment horizontal="center" vertical="center" wrapText="1"/>
    </xf>
    <xf numFmtId="164" fontId="11" fillId="3" borderId="12" xfId="0" applyNumberFormat="1" applyFont="1" applyFill="1" applyBorder="1" applyAlignment="1">
      <alignment horizontal="center" vertical="center" wrapText="1"/>
    </xf>
    <xf numFmtId="0" fontId="18" fillId="5" borderId="17" xfId="0" applyNumberFormat="1" applyFont="1" applyFill="1" applyBorder="1" applyAlignment="1">
      <alignment horizontal="center" vertical="center" wrapText="1"/>
    </xf>
    <xf numFmtId="0" fontId="13" fillId="2" borderId="7" xfId="0" applyFont="1" applyFill="1" applyBorder="1" applyAlignment="1">
      <alignment horizontal="center" vertical="center" wrapText="1"/>
    </xf>
    <xf numFmtId="3" fontId="7" fillId="0" borderId="12" xfId="0" applyNumberFormat="1" applyFont="1" applyBorder="1"/>
    <xf numFmtId="166" fontId="7" fillId="0" borderId="12" xfId="12" applyNumberFormat="1" applyFont="1" applyBorder="1"/>
    <xf numFmtId="10" fontId="3" fillId="0" borderId="14" xfId="0" quotePrefix="1" applyNumberFormat="1" applyFont="1" applyFill="1" applyBorder="1" applyAlignment="1">
      <alignment horizontal="center" vertical="center" wrapText="1"/>
    </xf>
    <xf numFmtId="164" fontId="12" fillId="5" borderId="12" xfId="1" applyNumberFormat="1" applyFont="1" applyFill="1" applyBorder="1" applyAlignment="1">
      <alignment horizontal="center" vertical="center"/>
    </xf>
    <xf numFmtId="49" fontId="18" fillId="5" borderId="12" xfId="1" applyNumberFormat="1" applyFont="1" applyFill="1" applyBorder="1" applyAlignment="1">
      <alignment horizontal="center" vertical="center" wrapText="1"/>
    </xf>
    <xf numFmtId="49" fontId="18" fillId="5" borderId="12" xfId="1" applyNumberFormat="1" applyFont="1" applyFill="1" applyBorder="1" applyAlignment="1">
      <alignment horizontal="center" vertical="center"/>
    </xf>
    <xf numFmtId="169" fontId="12" fillId="5" borderId="12" xfId="0" applyNumberFormat="1" applyFont="1" applyFill="1" applyBorder="1" applyAlignment="1">
      <alignment horizontal="center" vertical="center"/>
    </xf>
    <xf numFmtId="0" fontId="18" fillId="5" borderId="12" xfId="0" applyNumberFormat="1" applyFont="1" applyFill="1" applyBorder="1" applyAlignment="1">
      <alignment horizontal="center" vertical="center" wrapText="1"/>
    </xf>
    <xf numFmtId="2" fontId="18" fillId="5" borderId="12" xfId="0" applyNumberFormat="1" applyFont="1" applyFill="1" applyBorder="1" applyAlignment="1">
      <alignment horizontal="center" vertical="center"/>
    </xf>
    <xf numFmtId="0" fontId="18" fillId="5" borderId="12" xfId="0" applyNumberFormat="1" applyFont="1" applyFill="1" applyBorder="1" applyAlignment="1">
      <alignment horizontal="center" vertical="center"/>
    </xf>
    <xf numFmtId="10" fontId="18" fillId="0" borderId="12" xfId="0" applyNumberFormat="1" applyFont="1" applyFill="1" applyBorder="1" applyAlignment="1">
      <alignment horizontal="center" vertical="center" wrapText="1"/>
    </xf>
    <xf numFmtId="164" fontId="7" fillId="3" borderId="12" xfId="0" applyNumberFormat="1" applyFont="1" applyFill="1" applyBorder="1" applyAlignment="1">
      <alignment horizontal="center" vertical="center"/>
    </xf>
    <xf numFmtId="0" fontId="0" fillId="0" borderId="0" xfId="0" applyNumberFormat="1" applyFont="1" applyFill="1" applyBorder="1" applyAlignment="1">
      <alignment horizontal="left" vertical="center"/>
    </xf>
    <xf numFmtId="0" fontId="0" fillId="0" borderId="0" xfId="0" applyNumberFormat="1" applyFont="1" applyBorder="1" applyAlignment="1">
      <alignment horizontal="left" vertical="center"/>
    </xf>
    <xf numFmtId="0" fontId="0" fillId="0" borderId="0" xfId="0" applyNumberFormat="1" applyFont="1" applyFill="1" applyBorder="1" applyAlignment="1">
      <alignment horizontal="left" vertical="top"/>
    </xf>
    <xf numFmtId="0" fontId="0" fillId="0" borderId="0" xfId="0" applyNumberFormat="1" applyFont="1" applyBorder="1" applyAlignment="1">
      <alignment horizontal="left" vertical="top"/>
    </xf>
    <xf numFmtId="0" fontId="7" fillId="0" borderId="0" xfId="0" applyNumberFormat="1" applyFont="1" applyFill="1" applyBorder="1" applyAlignment="1">
      <alignment horizontal="left" vertical="top"/>
    </xf>
    <xf numFmtId="0" fontId="11" fillId="7" borderId="12" xfId="0" applyFont="1" applyFill="1" applyBorder="1" applyAlignment="1">
      <alignment horizontal="left" vertical="center" wrapText="1"/>
    </xf>
    <xf numFmtId="10" fontId="11" fillId="3" borderId="18" xfId="0" quotePrefix="1" applyNumberFormat="1" applyFont="1" applyFill="1" applyBorder="1" applyAlignment="1">
      <alignment horizontal="center" vertical="center" wrapText="1"/>
    </xf>
    <xf numFmtId="164" fontId="7" fillId="0" borderId="18" xfId="0" applyNumberFormat="1" applyFont="1" applyFill="1" applyBorder="1" applyAlignment="1">
      <alignment horizontal="center" vertical="center" wrapText="1"/>
    </xf>
    <xf numFmtId="3" fontId="7" fillId="0" borderId="18" xfId="0" applyNumberFormat="1" applyFont="1" applyBorder="1"/>
    <xf numFmtId="164" fontId="12" fillId="0" borderId="18" xfId="0" applyNumberFormat="1" applyFont="1" applyFill="1" applyBorder="1" applyAlignment="1">
      <alignment horizontal="center" vertical="center" wrapText="1"/>
    </xf>
    <xf numFmtId="10" fontId="16" fillId="0" borderId="18" xfId="1" applyNumberFormat="1" applyFont="1" applyBorder="1" applyAlignment="1">
      <alignment horizontal="center"/>
    </xf>
    <xf numFmtId="164" fontId="12" fillId="6" borderId="20" xfId="0" applyNumberFormat="1" applyFont="1" applyFill="1" applyBorder="1" applyAlignment="1">
      <alignment horizontal="center" vertical="center" wrapText="1"/>
    </xf>
    <xf numFmtId="10" fontId="14" fillId="6" borderId="18" xfId="1" applyNumberFormat="1" applyFont="1" applyFill="1" applyBorder="1" applyAlignment="1">
      <alignment horizontal="center" vertical="center" wrapText="1"/>
    </xf>
    <xf numFmtId="0" fontId="12" fillId="6" borderId="18" xfId="1" applyNumberFormat="1" applyFont="1" applyFill="1" applyBorder="1" applyAlignment="1">
      <alignment horizontal="center" vertical="center" wrapText="1"/>
    </xf>
    <xf numFmtId="0" fontId="11" fillId="0" borderId="18" xfId="1" applyNumberFormat="1" applyFont="1" applyFill="1" applyBorder="1" applyAlignment="1">
      <alignment horizontal="center" vertical="center" wrapText="1"/>
    </xf>
    <xf numFmtId="0" fontId="18" fillId="0" borderId="0" xfId="0" applyNumberFormat="1" applyFont="1" applyFill="1" applyBorder="1" applyAlignment="1">
      <alignment horizontal="center" vertical="center" wrapText="1"/>
    </xf>
    <xf numFmtId="0" fontId="11" fillId="0" borderId="18" xfId="0" applyNumberFormat="1" applyFont="1" applyFill="1" applyBorder="1" applyAlignment="1">
      <alignment horizontal="center" vertical="center" wrapText="1"/>
    </xf>
    <xf numFmtId="164" fontId="18" fillId="0" borderId="21" xfId="1" applyNumberFormat="1" applyFont="1" applyFill="1" applyBorder="1" applyAlignment="1">
      <alignment horizontal="center" vertical="center"/>
    </xf>
    <xf numFmtId="8" fontId="20" fillId="5" borderId="21" xfId="0" applyNumberFormat="1" applyFont="1" applyFill="1" applyBorder="1" applyAlignment="1">
      <alignment horizontal="center" vertical="center" wrapText="1" readingOrder="1"/>
    </xf>
    <xf numFmtId="164" fontId="22" fillId="5" borderId="21" xfId="0" applyNumberFormat="1" applyFont="1" applyFill="1" applyBorder="1" applyAlignment="1">
      <alignment horizontal="center" vertical="center" wrapText="1" readingOrder="1"/>
    </xf>
    <xf numFmtId="164" fontId="20" fillId="5" borderId="22" xfId="0" applyNumberFormat="1" applyFont="1" applyFill="1" applyBorder="1" applyAlignment="1">
      <alignment horizontal="center" vertical="center" wrapText="1" readingOrder="1"/>
    </xf>
    <xf numFmtId="0" fontId="23" fillId="6" borderId="21" xfId="0" applyFont="1" applyFill="1" applyBorder="1" applyAlignment="1">
      <alignment horizontal="center" vertical="center" wrapText="1" readingOrder="1"/>
    </xf>
    <xf numFmtId="0" fontId="26" fillId="0" borderId="22" xfId="0" applyFont="1" applyFill="1" applyBorder="1" applyAlignment="1">
      <alignment horizontal="center" vertical="center" wrapText="1" readingOrder="1"/>
    </xf>
    <xf numFmtId="164" fontId="23" fillId="5" borderId="18" xfId="0" applyNumberFormat="1" applyFont="1" applyFill="1" applyBorder="1" applyAlignment="1">
      <alignment horizontal="center" vertical="center" wrapText="1" readingOrder="1"/>
    </xf>
    <xf numFmtId="164" fontId="22" fillId="5" borderId="18" xfId="0" applyNumberFormat="1" applyFont="1" applyFill="1" applyBorder="1" applyAlignment="1">
      <alignment horizontal="center" vertical="center" wrapText="1" readingOrder="1"/>
    </xf>
    <xf numFmtId="49" fontId="18" fillId="5" borderId="18" xfId="1" applyNumberFormat="1" applyFont="1" applyFill="1" applyBorder="1" applyAlignment="1">
      <alignment horizontal="center" vertical="center"/>
    </xf>
    <xf numFmtId="0" fontId="20" fillId="5" borderId="18" xfId="0" applyFont="1" applyFill="1" applyBorder="1" applyAlignment="1">
      <alignment horizontal="center" vertical="center" wrapText="1" readingOrder="1"/>
    </xf>
    <xf numFmtId="1" fontId="20" fillId="5" borderId="18" xfId="0" applyNumberFormat="1" applyFont="1" applyFill="1" applyBorder="1" applyAlignment="1">
      <alignment horizontal="center" vertical="center" wrapText="1" readingOrder="1"/>
    </xf>
    <xf numFmtId="0" fontId="20" fillId="5" borderId="18" xfId="0" applyNumberFormat="1" applyFont="1" applyFill="1" applyBorder="1" applyAlignment="1">
      <alignment horizontal="center" vertical="center" wrapText="1" readingOrder="1"/>
    </xf>
    <xf numFmtId="10" fontId="20" fillId="5" borderId="18" xfId="0" applyNumberFormat="1" applyFont="1" applyFill="1" applyBorder="1" applyAlignment="1">
      <alignment horizontal="center" vertical="center" wrapText="1" readingOrder="1"/>
    </xf>
    <xf numFmtId="164" fontId="18" fillId="0" borderId="18" xfId="0" applyNumberFormat="1" applyFont="1" applyFill="1" applyBorder="1" applyAlignment="1">
      <alignment horizontal="center" vertical="center" wrapText="1"/>
    </xf>
    <xf numFmtId="164" fontId="11" fillId="0" borderId="18" xfId="0" applyNumberFormat="1" applyFont="1" applyFill="1" applyBorder="1" applyAlignment="1">
      <alignment horizontal="center" vertical="center" wrapText="1"/>
    </xf>
    <xf numFmtId="0" fontId="18" fillId="5" borderId="18" xfId="1" applyNumberFormat="1" applyFont="1" applyFill="1" applyBorder="1" applyAlignment="1">
      <alignment horizontal="center" vertical="center" wrapText="1"/>
    </xf>
    <xf numFmtId="164" fontId="12" fillId="5" borderId="18" xfId="0" applyNumberFormat="1" applyFont="1" applyFill="1" applyBorder="1" applyAlignment="1">
      <alignment horizontal="center" vertical="center" wrapText="1"/>
    </xf>
    <xf numFmtId="0" fontId="11" fillId="0" borderId="12" xfId="0" applyFont="1" applyFill="1" applyBorder="1" applyAlignment="1">
      <alignment horizontal="right" vertical="center" wrapText="1"/>
    </xf>
    <xf numFmtId="0" fontId="11" fillId="7" borderId="12" xfId="0" applyFont="1" applyFill="1" applyBorder="1" applyAlignment="1">
      <alignment vertical="center" wrapText="1"/>
    </xf>
    <xf numFmtId="0" fontId="18" fillId="0" borderId="12" xfId="0" applyNumberFormat="1" applyFont="1" applyFill="1" applyBorder="1" applyAlignment="1">
      <alignment horizontal="center" vertical="center" wrapText="1"/>
    </xf>
    <xf numFmtId="10" fontId="18" fillId="5" borderId="12" xfId="1" applyNumberFormat="1" applyFont="1" applyFill="1" applyBorder="1" applyAlignment="1">
      <alignment horizontal="center" vertical="center" wrapText="1"/>
    </xf>
    <xf numFmtId="10" fontId="18" fillId="0" borderId="12" xfId="1" applyNumberFormat="1" applyFont="1" applyFill="1" applyBorder="1" applyAlignment="1">
      <alignment horizontal="center" vertical="center" wrapText="1"/>
    </xf>
    <xf numFmtId="0" fontId="11" fillId="7" borderId="12" xfId="0" applyFont="1" applyFill="1" applyBorder="1" applyAlignment="1">
      <alignment horizontal="left" vertical="top" wrapText="1"/>
    </xf>
    <xf numFmtId="0" fontId="27" fillId="0" borderId="12" xfId="0" quotePrefix="1" applyNumberFormat="1" applyFont="1" applyFill="1" applyBorder="1" applyAlignment="1">
      <alignment horizontal="center" vertical="center" wrapText="1"/>
    </xf>
    <xf numFmtId="166" fontId="7" fillId="0" borderId="12" xfId="12" applyNumberFormat="1" applyFont="1" applyFill="1" applyBorder="1" applyAlignment="1">
      <alignment horizontal="center" vertical="center" wrapText="1"/>
    </xf>
    <xf numFmtId="166" fontId="12" fillId="0" borderId="12" xfId="12" applyNumberFormat="1" applyFont="1" applyFill="1" applyBorder="1" applyAlignment="1">
      <alignment horizontal="center" vertical="center" wrapText="1"/>
    </xf>
    <xf numFmtId="166" fontId="7" fillId="0" borderId="18" xfId="12" applyNumberFormat="1" applyFont="1" applyBorder="1"/>
    <xf numFmtId="166" fontId="7" fillId="0" borderId="18" xfId="12" applyNumberFormat="1" applyFont="1" applyFill="1" applyBorder="1" applyAlignment="1">
      <alignment horizontal="center" vertical="center" wrapText="1"/>
    </xf>
    <xf numFmtId="166" fontId="11" fillId="0" borderId="12" xfId="12" applyNumberFormat="1" applyFont="1" applyFill="1" applyBorder="1" applyAlignment="1">
      <alignment horizontal="center" vertical="center" wrapText="1"/>
    </xf>
    <xf numFmtId="166" fontId="11" fillId="0" borderId="12" xfId="12" applyNumberFormat="1" applyFont="1" applyBorder="1" applyAlignment="1">
      <alignment horizontal="center"/>
    </xf>
    <xf numFmtId="0" fontId="28" fillId="6" borderId="11" xfId="0" applyFont="1" applyFill="1" applyBorder="1" applyAlignment="1">
      <alignment horizontal="center" vertical="center" wrapText="1"/>
    </xf>
    <xf numFmtId="0" fontId="29" fillId="2" borderId="11" xfId="0" applyFont="1" applyFill="1" applyBorder="1" applyAlignment="1">
      <alignment horizontal="center" vertical="center" wrapText="1"/>
    </xf>
    <xf numFmtId="0" fontId="30" fillId="3" borderId="11" xfId="0" applyFont="1" applyFill="1" applyBorder="1" applyAlignment="1">
      <alignment horizontal="center" vertical="center" wrapText="1"/>
    </xf>
    <xf numFmtId="0" fontId="28" fillId="5" borderId="11" xfId="0" applyFont="1" applyFill="1" applyBorder="1" applyAlignment="1">
      <alignment horizontal="center" vertical="center" wrapText="1"/>
    </xf>
    <xf numFmtId="0" fontId="28" fillId="6" borderId="12" xfId="0" applyFont="1" applyFill="1" applyBorder="1" applyAlignment="1">
      <alignment horizontal="center" vertical="center" wrapText="1"/>
    </xf>
    <xf numFmtId="0" fontId="29" fillId="2" borderId="12" xfId="0" applyFont="1" applyFill="1" applyBorder="1" applyAlignment="1">
      <alignment horizontal="center" vertical="center" wrapText="1"/>
    </xf>
    <xf numFmtId="0" fontId="30" fillId="3" borderId="12" xfId="0" applyFont="1" applyFill="1" applyBorder="1" applyAlignment="1">
      <alignment horizontal="center" vertical="center" wrapText="1"/>
    </xf>
    <xf numFmtId="0" fontId="28" fillId="5" borderId="12" xfId="0" applyFont="1" applyFill="1" applyBorder="1" applyAlignment="1">
      <alignment horizontal="center" vertical="center" wrapText="1"/>
    </xf>
    <xf numFmtId="164" fontId="28" fillId="6" borderId="12" xfId="0" applyNumberFormat="1" applyFont="1" applyFill="1" applyBorder="1" applyAlignment="1">
      <alignment horizontal="center" vertical="center" wrapText="1"/>
    </xf>
    <xf numFmtId="0" fontId="31" fillId="3" borderId="12" xfId="0" applyFont="1" applyFill="1" applyBorder="1" applyAlignment="1">
      <alignment horizontal="center" vertical="center" wrapText="1"/>
    </xf>
    <xf numFmtId="164" fontId="28" fillId="0" borderId="12" xfId="0" applyNumberFormat="1" applyFont="1" applyFill="1" applyBorder="1" applyAlignment="1">
      <alignment horizontal="center" vertical="center" wrapText="1"/>
    </xf>
    <xf numFmtId="0" fontId="29" fillId="0" borderId="12" xfId="0" applyFont="1" applyFill="1" applyBorder="1" applyAlignment="1">
      <alignment horizontal="center" vertical="center" wrapText="1"/>
    </xf>
    <xf numFmtId="0" fontId="31" fillId="0" borderId="12" xfId="0" applyFont="1" applyFill="1" applyBorder="1" applyAlignment="1">
      <alignment horizontal="center" vertical="center" wrapText="1"/>
    </xf>
    <xf numFmtId="0" fontId="28" fillId="0" borderId="12" xfId="0" applyFont="1" applyFill="1" applyBorder="1" applyAlignment="1">
      <alignment horizontal="center" vertical="center" wrapText="1"/>
    </xf>
    <xf numFmtId="0" fontId="28" fillId="6" borderId="12" xfId="0" applyNumberFormat="1" applyFont="1" applyFill="1" applyBorder="1" applyAlignment="1">
      <alignment horizontal="center" vertical="center" wrapText="1"/>
    </xf>
    <xf numFmtId="10" fontId="29" fillId="2" borderId="12" xfId="1" applyNumberFormat="1" applyFont="1" applyFill="1" applyBorder="1" applyAlignment="1">
      <alignment horizontal="center" vertical="center" wrapText="1"/>
    </xf>
    <xf numFmtId="0" fontId="31" fillId="3" borderId="12" xfId="0" applyNumberFormat="1" applyFont="1" applyFill="1" applyBorder="1" applyAlignment="1">
      <alignment horizontal="center" vertical="center" wrapText="1"/>
    </xf>
    <xf numFmtId="0" fontId="28" fillId="5" borderId="12" xfId="0" applyNumberFormat="1" applyFont="1" applyFill="1" applyBorder="1" applyAlignment="1">
      <alignment horizontal="center" vertical="center" wrapText="1"/>
    </xf>
    <xf numFmtId="9" fontId="28" fillId="6" borderId="12" xfId="0" applyNumberFormat="1" applyFont="1" applyFill="1" applyBorder="1" applyAlignment="1">
      <alignment horizontal="center" vertical="center" wrapText="1"/>
    </xf>
    <xf numFmtId="49" fontId="28" fillId="6" borderId="12" xfId="0" applyNumberFormat="1" applyFont="1" applyFill="1" applyBorder="1" applyAlignment="1">
      <alignment horizontal="center" vertical="center" wrapText="1"/>
    </xf>
    <xf numFmtId="49" fontId="29" fillId="2" borderId="12" xfId="0" applyNumberFormat="1" applyFont="1" applyFill="1" applyBorder="1" applyAlignment="1">
      <alignment horizontal="center" vertical="center" wrapText="1"/>
    </xf>
    <xf numFmtId="49" fontId="31" fillId="3" borderId="12" xfId="0" applyNumberFormat="1" applyFont="1" applyFill="1" applyBorder="1" applyAlignment="1">
      <alignment horizontal="center" vertical="center" wrapText="1"/>
    </xf>
    <xf numFmtId="49" fontId="28" fillId="5" borderId="12" xfId="0" applyNumberFormat="1" applyFont="1" applyFill="1" applyBorder="1" applyAlignment="1">
      <alignment horizontal="center" vertical="center" wrapText="1"/>
    </xf>
    <xf numFmtId="3" fontId="28" fillId="6" borderId="12" xfId="0" applyNumberFormat="1" applyFont="1" applyFill="1" applyBorder="1" applyAlignment="1">
      <alignment horizontal="center" vertical="center" wrapText="1"/>
    </xf>
    <xf numFmtId="3" fontId="28" fillId="0" borderId="12" xfId="0" applyNumberFormat="1" applyFont="1" applyFill="1" applyBorder="1" applyAlignment="1">
      <alignment horizontal="center" vertical="center" wrapText="1"/>
    </xf>
    <xf numFmtId="9" fontId="28" fillId="0" borderId="12" xfId="0" applyNumberFormat="1" applyFont="1" applyFill="1" applyBorder="1" applyAlignment="1">
      <alignment horizontal="center" vertical="center" wrapText="1"/>
    </xf>
    <xf numFmtId="6" fontId="28" fillId="6" borderId="12" xfId="0" applyNumberFormat="1" applyFont="1" applyFill="1" applyBorder="1" applyAlignment="1">
      <alignment horizontal="center" vertical="center" wrapText="1"/>
    </xf>
    <xf numFmtId="6" fontId="29" fillId="2" borderId="12" xfId="0" applyNumberFormat="1" applyFont="1" applyFill="1" applyBorder="1" applyAlignment="1">
      <alignment horizontal="center" vertical="center" wrapText="1"/>
    </xf>
    <xf numFmtId="165" fontId="31" fillId="3" borderId="12" xfId="0" applyNumberFormat="1" applyFont="1" applyFill="1" applyBorder="1" applyAlignment="1">
      <alignment horizontal="center" vertical="center" wrapText="1"/>
    </xf>
    <xf numFmtId="6" fontId="28" fillId="5" borderId="12" xfId="0" applyNumberFormat="1" applyFont="1" applyFill="1" applyBorder="1" applyAlignment="1">
      <alignment horizontal="center" vertical="center" wrapText="1"/>
    </xf>
    <xf numFmtId="9" fontId="28" fillId="6" borderId="12" xfId="1" applyFont="1" applyFill="1" applyBorder="1" applyAlignment="1">
      <alignment horizontal="center" vertical="center" wrapText="1"/>
    </xf>
    <xf numFmtId="9" fontId="29" fillId="2" borderId="12" xfId="1" applyFont="1" applyFill="1" applyBorder="1" applyAlignment="1">
      <alignment horizontal="center" vertical="center" wrapText="1"/>
    </xf>
    <xf numFmtId="9" fontId="31" fillId="3" borderId="12" xfId="1" applyFont="1" applyFill="1" applyBorder="1" applyAlignment="1">
      <alignment horizontal="center" vertical="center" wrapText="1"/>
    </xf>
    <xf numFmtId="9" fontId="28" fillId="5" borderId="12" xfId="1" applyFont="1" applyFill="1" applyBorder="1" applyAlignment="1">
      <alignment horizontal="center" vertical="center" wrapText="1"/>
    </xf>
    <xf numFmtId="10" fontId="28" fillId="6" borderId="12" xfId="1" applyNumberFormat="1" applyFont="1" applyFill="1" applyBorder="1" applyAlignment="1">
      <alignment horizontal="center" vertical="center" wrapText="1"/>
    </xf>
    <xf numFmtId="10" fontId="30" fillId="3" borderId="12" xfId="1" applyNumberFormat="1" applyFont="1" applyFill="1" applyBorder="1" applyAlignment="1">
      <alignment horizontal="center" vertical="center" wrapText="1"/>
    </xf>
    <xf numFmtId="10" fontId="28" fillId="5" borderId="12" xfId="1" applyNumberFormat="1" applyFont="1" applyFill="1" applyBorder="1" applyAlignment="1">
      <alignment horizontal="center" vertical="center" wrapText="1"/>
    </xf>
    <xf numFmtId="0" fontId="30" fillId="0" borderId="12" xfId="0" applyFont="1" applyFill="1" applyBorder="1" applyAlignment="1">
      <alignment horizontal="center" vertical="center" wrapText="1"/>
    </xf>
    <xf numFmtId="9" fontId="28" fillId="5" borderId="12" xfId="0" applyNumberFormat="1" applyFont="1" applyFill="1" applyBorder="1" applyAlignment="1">
      <alignment horizontal="center" vertical="center" wrapText="1"/>
    </xf>
    <xf numFmtId="10" fontId="31" fillId="3" borderId="12" xfId="0" applyNumberFormat="1" applyFont="1" applyFill="1" applyBorder="1" applyAlignment="1">
      <alignment horizontal="center" vertical="center" wrapText="1"/>
    </xf>
    <xf numFmtId="9" fontId="29" fillId="2" borderId="12" xfId="0" applyNumberFormat="1" applyFont="1" applyFill="1" applyBorder="1" applyAlignment="1">
      <alignment horizontal="center" vertical="center" wrapText="1"/>
    </xf>
    <xf numFmtId="9" fontId="32" fillId="3" borderId="12" xfId="0" applyNumberFormat="1" applyFont="1" applyFill="1" applyBorder="1" applyAlignment="1">
      <alignment horizontal="center" vertical="center" wrapText="1"/>
    </xf>
    <xf numFmtId="10" fontId="28" fillId="6" borderId="12" xfId="0" applyNumberFormat="1" applyFont="1" applyFill="1" applyBorder="1" applyAlignment="1">
      <alignment horizontal="center" vertical="center" wrapText="1"/>
    </xf>
    <xf numFmtId="10" fontId="29" fillId="2" borderId="12" xfId="0" applyNumberFormat="1" applyFont="1" applyFill="1" applyBorder="1" applyAlignment="1">
      <alignment horizontal="center" vertical="center" wrapText="1"/>
    </xf>
    <xf numFmtId="0" fontId="28" fillId="5" borderId="12" xfId="0" quotePrefix="1" applyNumberFormat="1" applyFont="1" applyFill="1" applyBorder="1" applyAlignment="1">
      <alignment horizontal="center" vertical="center" wrapText="1"/>
    </xf>
    <xf numFmtId="0" fontId="31" fillId="0" borderId="0" xfId="0" applyFont="1" applyBorder="1" applyAlignment="1">
      <alignment horizontal="left" vertical="top"/>
    </xf>
    <xf numFmtId="0" fontId="29" fillId="0" borderId="0" xfId="0" applyFont="1" applyBorder="1" applyAlignment="1">
      <alignment horizontal="left" vertical="top"/>
    </xf>
    <xf numFmtId="167" fontId="11" fillId="0" borderId="12" xfId="0" applyNumberFormat="1" applyFont="1" applyFill="1" applyBorder="1" applyAlignment="1">
      <alignment horizontal="center" vertical="top"/>
    </xf>
    <xf numFmtId="164" fontId="12" fillId="5" borderId="16" xfId="0" applyNumberFormat="1" applyFont="1" applyFill="1" applyBorder="1" applyAlignment="1">
      <alignment horizontal="center" vertical="center" wrapText="1"/>
    </xf>
    <xf numFmtId="164" fontId="11" fillId="0" borderId="23" xfId="0" applyNumberFormat="1" applyFont="1" applyFill="1" applyBorder="1" applyAlignment="1">
      <alignment horizontal="center" vertical="center" wrapText="1"/>
    </xf>
    <xf numFmtId="164" fontId="11" fillId="0" borderId="0" xfId="0" applyNumberFormat="1" applyFont="1" applyFill="1" applyBorder="1" applyAlignment="1">
      <alignment horizontal="center" vertical="center" wrapText="1"/>
    </xf>
    <xf numFmtId="166" fontId="11" fillId="0" borderId="12" xfId="12" applyNumberFormat="1" applyFont="1" applyFill="1" applyBorder="1" applyAlignment="1">
      <alignment horizontal="center"/>
    </xf>
    <xf numFmtId="166" fontId="11" fillId="0" borderId="16" xfId="12" applyNumberFormat="1" applyFont="1" applyFill="1" applyBorder="1"/>
    <xf numFmtId="166" fontId="11" fillId="0" borderId="12" xfId="12" applyNumberFormat="1" applyFont="1" applyFill="1" applyBorder="1"/>
    <xf numFmtId="3" fontId="11" fillId="0" borderId="12" xfId="0" applyNumberFormat="1" applyFont="1" applyFill="1" applyBorder="1"/>
    <xf numFmtId="168" fontId="11" fillId="0" borderId="12" xfId="12" applyNumberFormat="1" applyFont="1" applyFill="1" applyBorder="1" applyAlignment="1">
      <alignment horizontal="center"/>
    </xf>
    <xf numFmtId="10" fontId="17" fillId="0" borderId="12" xfId="1" applyNumberFormat="1" applyFont="1" applyFill="1" applyBorder="1" applyAlignment="1">
      <alignment horizontal="center"/>
    </xf>
    <xf numFmtId="10" fontId="11" fillId="0" borderId="12" xfId="0" quotePrefix="1" applyNumberFormat="1" applyFont="1" applyFill="1" applyBorder="1" applyAlignment="1">
      <alignment horizontal="center" vertical="center" wrapText="1"/>
    </xf>
    <xf numFmtId="0" fontId="11" fillId="0" borderId="0" xfId="0" applyFont="1" applyFill="1" applyBorder="1" applyAlignment="1">
      <alignment horizontal="left" vertical="top"/>
    </xf>
    <xf numFmtId="166" fontId="11" fillId="0" borderId="0" xfId="12" applyNumberFormat="1" applyFont="1" applyFill="1" applyBorder="1" applyAlignment="1">
      <alignment horizontal="left" vertical="top"/>
    </xf>
    <xf numFmtId="164" fontId="11" fillId="2" borderId="12" xfId="0" quotePrefix="1" applyNumberFormat="1" applyFont="1" applyFill="1" applyBorder="1" applyAlignment="1">
      <alignment horizontal="center" vertical="center" wrapText="1"/>
    </xf>
    <xf numFmtId="0" fontId="0" fillId="0" borderId="0" xfId="0" applyNumberFormat="1" applyFont="1" applyFill="1" applyBorder="1" applyAlignment="1">
      <alignment horizontal="left" vertical="top" wrapText="1"/>
    </xf>
    <xf numFmtId="0" fontId="7" fillId="0" borderId="0" xfId="0" applyFont="1" applyFill="1" applyBorder="1" applyAlignment="1">
      <alignment horizontal="left" vertical="top" wrapText="1"/>
    </xf>
    <xf numFmtId="166" fontId="11" fillId="0" borderId="12" xfId="12" applyNumberFormat="1" applyFont="1" applyFill="1" applyBorder="1" applyAlignment="1">
      <alignment vertical="center"/>
    </xf>
    <xf numFmtId="164" fontId="12" fillId="0" borderId="23" xfId="0" applyNumberFormat="1" applyFont="1" applyFill="1" applyBorder="1" applyAlignment="1">
      <alignment horizontal="center" vertical="center" wrapText="1"/>
    </xf>
    <xf numFmtId="38" fontId="7" fillId="0" borderId="0" xfId="0" applyNumberFormat="1" applyFont="1" applyFill="1" applyBorder="1" applyAlignment="1">
      <alignment horizontal="left" vertical="top"/>
    </xf>
    <xf numFmtId="164" fontId="12" fillId="2" borderId="12" xfId="0" quotePrefix="1" applyNumberFormat="1" applyFont="1" applyFill="1" applyBorder="1" applyAlignment="1">
      <alignment horizontal="center" vertical="center" wrapText="1"/>
    </xf>
    <xf numFmtId="170" fontId="7" fillId="0" borderId="0" xfId="0" applyNumberFormat="1" applyFont="1" applyFill="1" applyBorder="1" applyAlignment="1">
      <alignment horizontal="left" vertical="top"/>
    </xf>
    <xf numFmtId="0" fontId="18" fillId="6" borderId="12" xfId="1" applyNumberFormat="1" applyFont="1" applyFill="1" applyBorder="1" applyAlignment="1">
      <alignment horizontal="center" vertical="center" wrapText="1"/>
    </xf>
    <xf numFmtId="166" fontId="11" fillId="0" borderId="12" xfId="12" applyNumberFormat="1" applyFont="1" applyFill="1" applyBorder="1" applyAlignment="1">
      <alignment horizontal="center" vertical="center"/>
    </xf>
    <xf numFmtId="0" fontId="11" fillId="0" borderId="0" xfId="0" applyFont="1" applyFill="1" applyBorder="1" applyAlignment="1">
      <alignment horizontal="center" vertical="top"/>
    </xf>
    <xf numFmtId="166" fontId="11" fillId="0" borderId="0" xfId="12" applyNumberFormat="1" applyFont="1" applyFill="1" applyBorder="1" applyAlignment="1">
      <alignment horizontal="center" vertical="top"/>
    </xf>
    <xf numFmtId="3" fontId="0" fillId="0" borderId="0" xfId="0" applyNumberFormat="1"/>
    <xf numFmtId="166" fontId="0" fillId="0" borderId="0" xfId="12" applyNumberFormat="1" applyFont="1" applyFill="1"/>
    <xf numFmtId="167" fontId="28" fillId="0" borderId="12" xfId="0" applyNumberFormat="1" applyFont="1" applyFill="1" applyBorder="1" applyAlignment="1">
      <alignment horizontal="center" vertical="center" wrapText="1"/>
    </xf>
    <xf numFmtId="166" fontId="24" fillId="0" borderId="0" xfId="33" applyNumberFormat="1" applyFont="1"/>
    <xf numFmtId="166" fontId="24" fillId="0" borderId="0" xfId="33" applyNumberFormat="1" applyFont="1"/>
    <xf numFmtId="166" fontId="24" fillId="0" borderId="0" xfId="33" applyNumberFormat="1" applyFont="1"/>
    <xf numFmtId="0" fontId="31" fillId="0" borderId="2" xfId="0" applyFont="1" applyBorder="1" applyAlignment="1">
      <alignment horizontal="center" vertical="center" wrapText="1"/>
    </xf>
    <xf numFmtId="0" fontId="31" fillId="0" borderId="0" xfId="0" applyFont="1" applyAlignment="1">
      <alignment wrapText="1"/>
    </xf>
    <xf numFmtId="0" fontId="33" fillId="0" borderId="1" xfId="0" applyFont="1" applyBorder="1" applyAlignment="1">
      <alignment horizontal="left" vertical="center" wrapText="1"/>
    </xf>
    <xf numFmtId="0" fontId="33" fillId="0" borderId="0" xfId="0" applyFont="1" applyAlignment="1">
      <alignment wrapText="1"/>
    </xf>
    <xf numFmtId="0" fontId="33" fillId="0" borderId="27" xfId="0" applyFont="1" applyBorder="1" applyAlignment="1">
      <alignment horizontal="left" vertical="center" wrapText="1"/>
    </xf>
    <xf numFmtId="0" fontId="33" fillId="0" borderId="3" xfId="0" applyFont="1" applyBorder="1" applyAlignment="1">
      <alignment horizontal="left" vertical="center" wrapText="1"/>
    </xf>
    <xf numFmtId="0" fontId="33" fillId="0" borderId="1" xfId="0" applyFont="1" applyBorder="1" applyAlignment="1">
      <alignment wrapText="1"/>
    </xf>
    <xf numFmtId="0" fontId="33" fillId="0" borderId="27" xfId="0" applyFont="1" applyBorder="1" applyAlignment="1">
      <alignment wrapText="1"/>
    </xf>
    <xf numFmtId="0" fontId="33" fillId="0" borderId="3" xfId="0" applyFont="1" applyBorder="1" applyAlignment="1">
      <alignment wrapText="1"/>
    </xf>
    <xf numFmtId="0" fontId="33" fillId="0" borderId="2" xfId="0" applyFont="1" applyBorder="1" applyAlignment="1">
      <alignment horizontal="left" vertical="center" wrapText="1"/>
    </xf>
    <xf numFmtId="0" fontId="33" fillId="0" borderId="2" xfId="0" applyFont="1" applyBorder="1" applyAlignment="1">
      <alignment horizontal="center" vertical="center" wrapText="1"/>
    </xf>
    <xf numFmtId="0" fontId="33" fillId="0" borderId="1" xfId="0" applyFont="1" applyBorder="1" applyAlignment="1">
      <alignment horizontal="center" wrapText="1"/>
    </xf>
    <xf numFmtId="0" fontId="33" fillId="0" borderId="27" xfId="0" applyFont="1" applyBorder="1" applyAlignment="1">
      <alignment horizontal="center" wrapText="1"/>
    </xf>
    <xf numFmtId="0" fontId="33" fillId="0" borderId="0" xfId="0" applyFont="1" applyAlignment="1">
      <alignment horizontal="left" wrapText="1"/>
    </xf>
    <xf numFmtId="0" fontId="33" fillId="0" borderId="0" xfId="0" applyFont="1" applyAlignment="1">
      <alignment horizontal="left" vertical="center" wrapText="1"/>
    </xf>
    <xf numFmtId="0" fontId="33" fillId="0" borderId="2" xfId="0" applyFont="1" applyBorder="1" applyAlignment="1">
      <alignment vertical="center" wrapText="1"/>
    </xf>
    <xf numFmtId="0" fontId="33" fillId="0" borderId="1" xfId="0" applyFont="1" applyBorder="1" applyAlignment="1">
      <alignment horizontal="center" vertical="center" wrapText="1"/>
    </xf>
    <xf numFmtId="0" fontId="33" fillId="0" borderId="3" xfId="0" applyFont="1" applyBorder="1" applyAlignment="1">
      <alignment horizontal="center" vertical="center" wrapText="1"/>
    </xf>
    <xf numFmtId="0" fontId="35" fillId="0" borderId="0" xfId="0" applyFont="1"/>
    <xf numFmtId="0" fontId="35" fillId="0" borderId="0" xfId="0" applyFont="1" applyBorder="1"/>
    <xf numFmtId="0" fontId="0" fillId="0" borderId="0" xfId="0"/>
    <xf numFmtId="0" fontId="38" fillId="0" borderId="0" xfId="0" applyFont="1" applyBorder="1" applyAlignment="1">
      <alignment horizontal="left" vertical="center" wrapText="1" readingOrder="1"/>
    </xf>
    <xf numFmtId="10" fontId="38" fillId="11" borderId="0" xfId="0" applyNumberFormat="1" applyFont="1" applyFill="1" applyBorder="1" applyAlignment="1">
      <alignment horizontal="center" vertical="center" wrapText="1" readingOrder="1"/>
    </xf>
    <xf numFmtId="0" fontId="38" fillId="11" borderId="0" xfId="0" applyFont="1" applyFill="1" applyBorder="1" applyAlignment="1">
      <alignment horizontal="center" vertical="center" wrapText="1" readingOrder="1"/>
    </xf>
    <xf numFmtId="0" fontId="36" fillId="8" borderId="32" xfId="0" applyFont="1" applyFill="1" applyBorder="1" applyAlignment="1">
      <alignment horizontal="center" vertical="center" wrapText="1" readingOrder="1"/>
    </xf>
    <xf numFmtId="10" fontId="38" fillId="12" borderId="36" xfId="0" applyNumberFormat="1" applyFont="1" applyFill="1" applyBorder="1" applyAlignment="1">
      <alignment horizontal="center" vertical="center" wrapText="1" readingOrder="1"/>
    </xf>
    <xf numFmtId="0" fontId="38" fillId="12" borderId="36" xfId="0" applyFont="1" applyFill="1" applyBorder="1" applyAlignment="1">
      <alignment horizontal="center" vertical="center" wrapText="1" readingOrder="1"/>
    </xf>
    <xf numFmtId="0" fontId="37" fillId="2" borderId="38" xfId="0" applyFont="1" applyFill="1" applyBorder="1" applyAlignment="1">
      <alignment horizontal="center" vertical="center" wrapText="1" readingOrder="1"/>
    </xf>
    <xf numFmtId="0" fontId="38" fillId="0" borderId="28" xfId="0" applyFont="1" applyBorder="1" applyAlignment="1">
      <alignment horizontal="left" vertical="center" wrapText="1" readingOrder="1"/>
    </xf>
    <xf numFmtId="0" fontId="38" fillId="11" borderId="28" xfId="0" applyFont="1" applyFill="1" applyBorder="1" applyAlignment="1">
      <alignment horizontal="center" vertical="center" wrapText="1" readingOrder="1"/>
    </xf>
    <xf numFmtId="0" fontId="38" fillId="12" borderId="40" xfId="0" applyFont="1" applyFill="1" applyBorder="1" applyAlignment="1">
      <alignment horizontal="center" vertical="center" wrapText="1" readingOrder="1"/>
    </xf>
    <xf numFmtId="17" fontId="42" fillId="0" borderId="41" xfId="0" applyNumberFormat="1" applyFont="1" applyBorder="1" applyAlignment="1">
      <alignment horizontal="center" vertical="center"/>
    </xf>
    <xf numFmtId="0" fontId="35" fillId="0" borderId="42" xfId="0" applyFont="1" applyFill="1" applyBorder="1"/>
    <xf numFmtId="0" fontId="34" fillId="0" borderId="37" xfId="0" applyFont="1" applyBorder="1" applyAlignment="1">
      <alignment horizontal="center" vertical="center" wrapText="1" readingOrder="1"/>
    </xf>
    <xf numFmtId="0" fontId="34" fillId="0" borderId="32" xfId="0" applyFont="1" applyBorder="1" applyAlignment="1">
      <alignment horizontal="center" vertical="center" wrapText="1" readingOrder="1"/>
    </xf>
    <xf numFmtId="0" fontId="38" fillId="12" borderId="44" xfId="0" applyFont="1" applyFill="1" applyBorder="1" applyAlignment="1">
      <alignment horizontal="center" vertical="center" wrapText="1" readingOrder="1"/>
    </xf>
    <xf numFmtId="10" fontId="38" fillId="10" borderId="42" xfId="0" applyNumberFormat="1" applyFont="1" applyFill="1" applyBorder="1" applyAlignment="1">
      <alignment horizontal="center" vertical="center" wrapText="1" readingOrder="1"/>
    </xf>
    <xf numFmtId="10" fontId="38" fillId="11" borderId="42" xfId="0" applyNumberFormat="1" applyFont="1" applyFill="1" applyBorder="1" applyAlignment="1">
      <alignment horizontal="center" vertical="center" wrapText="1" readingOrder="1"/>
    </xf>
    <xf numFmtId="1" fontId="38" fillId="10" borderId="43" xfId="0" applyNumberFormat="1" applyFont="1" applyFill="1" applyBorder="1" applyAlignment="1">
      <alignment horizontal="center" vertical="center" wrapText="1" readingOrder="1"/>
    </xf>
    <xf numFmtId="0" fontId="31" fillId="0" borderId="45" xfId="0" applyFont="1" applyBorder="1" applyAlignment="1">
      <alignment horizontal="center" vertical="center"/>
    </xf>
    <xf numFmtId="0" fontId="42" fillId="0" borderId="0" xfId="0" applyFont="1" applyAlignment="1">
      <alignment horizontal="center" vertical="center"/>
    </xf>
    <xf numFmtId="1" fontId="38" fillId="0" borderId="42" xfId="0" applyNumberFormat="1" applyFont="1" applyFill="1" applyBorder="1" applyAlignment="1">
      <alignment horizontal="center" vertical="center" wrapText="1" readingOrder="1"/>
    </xf>
    <xf numFmtId="0" fontId="31" fillId="0" borderId="45" xfId="0" applyFont="1" applyFill="1" applyBorder="1" applyAlignment="1">
      <alignment horizontal="center" vertical="center"/>
    </xf>
    <xf numFmtId="1" fontId="38" fillId="0" borderId="43" xfId="0" applyNumberFormat="1" applyFont="1" applyFill="1" applyBorder="1" applyAlignment="1">
      <alignment horizontal="center" vertical="center" wrapText="1" readingOrder="1"/>
    </xf>
    <xf numFmtId="0" fontId="38" fillId="0" borderId="48" xfId="0" applyFont="1" applyBorder="1" applyAlignment="1">
      <alignment horizontal="left" vertical="center" wrapText="1" readingOrder="1"/>
    </xf>
    <xf numFmtId="0" fontId="38" fillId="11" borderId="48" xfId="0" applyFont="1" applyFill="1" applyBorder="1" applyAlignment="1">
      <alignment horizontal="center" vertical="center" wrapText="1" readingOrder="1"/>
    </xf>
    <xf numFmtId="0" fontId="38" fillId="12" borderId="49" xfId="0" applyFont="1" applyFill="1" applyBorder="1" applyAlignment="1">
      <alignment horizontal="center" vertical="center" wrapText="1" readingOrder="1"/>
    </xf>
    <xf numFmtId="10" fontId="38" fillId="11" borderId="48" xfId="0" applyNumberFormat="1" applyFont="1" applyFill="1" applyBorder="1" applyAlignment="1">
      <alignment horizontal="center" vertical="center" wrapText="1" readingOrder="1"/>
    </xf>
    <xf numFmtId="10" fontId="38" fillId="12" borderId="49" xfId="0" applyNumberFormat="1" applyFont="1" applyFill="1" applyBorder="1" applyAlignment="1">
      <alignment horizontal="center" vertical="center" wrapText="1" readingOrder="1"/>
    </xf>
    <xf numFmtId="0" fontId="34" fillId="0" borderId="33" xfId="0" applyFont="1" applyBorder="1" applyAlignment="1">
      <alignment horizontal="center" vertical="center" wrapText="1" readingOrder="1"/>
    </xf>
    <xf numFmtId="0" fontId="34" fillId="0" borderId="29" xfId="0" applyFont="1" applyBorder="1" applyAlignment="1">
      <alignment horizontal="center" vertical="center" wrapText="1" readingOrder="1"/>
    </xf>
    <xf numFmtId="0" fontId="36" fillId="8" borderId="29" xfId="0" applyFont="1" applyFill="1" applyBorder="1" applyAlignment="1">
      <alignment horizontal="center" vertical="center" wrapText="1" readingOrder="1"/>
    </xf>
    <xf numFmtId="0" fontId="37" fillId="2" borderId="34" xfId="0" applyFont="1" applyFill="1" applyBorder="1" applyAlignment="1">
      <alignment horizontal="center" vertical="center" wrapText="1" readingOrder="1"/>
    </xf>
    <xf numFmtId="10" fontId="38" fillId="10" borderId="50" xfId="0" applyNumberFormat="1" applyFont="1" applyFill="1" applyBorder="1" applyAlignment="1">
      <alignment horizontal="center" vertical="center" wrapText="1" readingOrder="1"/>
    </xf>
    <xf numFmtId="10" fontId="36" fillId="0" borderId="50" xfId="0" applyNumberFormat="1" applyFont="1" applyFill="1" applyBorder="1" applyAlignment="1">
      <alignment horizontal="center" vertical="center" wrapText="1" readingOrder="1"/>
    </xf>
    <xf numFmtId="1" fontId="38" fillId="10" borderId="50" xfId="0" applyNumberFormat="1" applyFont="1" applyFill="1" applyBorder="1" applyAlignment="1">
      <alignment horizontal="center" vertical="center" wrapText="1" readingOrder="1"/>
    </xf>
    <xf numFmtId="1" fontId="38" fillId="0" borderId="50" xfId="0" applyNumberFormat="1" applyFont="1" applyFill="1" applyBorder="1" applyAlignment="1">
      <alignment horizontal="center" vertical="center" wrapText="1" readingOrder="1"/>
    </xf>
    <xf numFmtId="0" fontId="42" fillId="0" borderId="37" xfId="0" applyFont="1" applyBorder="1" applyAlignment="1">
      <alignment horizontal="center" vertical="center"/>
    </xf>
    <xf numFmtId="0" fontId="38" fillId="0" borderId="32" xfId="0" applyFont="1" applyBorder="1" applyAlignment="1">
      <alignment horizontal="left" vertical="center" wrapText="1" readingOrder="1"/>
    </xf>
    <xf numFmtId="9" fontId="38" fillId="11" borderId="32" xfId="1" applyFont="1" applyFill="1" applyBorder="1" applyAlignment="1">
      <alignment horizontal="center" wrapText="1" readingOrder="1"/>
    </xf>
    <xf numFmtId="9" fontId="38" fillId="12" borderId="38" xfId="1" applyFont="1" applyFill="1" applyBorder="1" applyAlignment="1">
      <alignment horizontal="center" wrapText="1" readingOrder="1"/>
    </xf>
    <xf numFmtId="9" fontId="38" fillId="10" borderId="42" xfId="0" applyNumberFormat="1" applyFont="1" applyFill="1" applyBorder="1" applyAlignment="1">
      <alignment horizontal="center" vertical="center" wrapText="1" readingOrder="1"/>
    </xf>
    <xf numFmtId="10" fontId="38" fillId="11" borderId="32" xfId="0" applyNumberFormat="1" applyFont="1" applyFill="1" applyBorder="1" applyAlignment="1">
      <alignment horizontal="center" vertical="center" wrapText="1" readingOrder="1"/>
    </xf>
    <xf numFmtId="10" fontId="38" fillId="12" borderId="38" xfId="0" applyNumberFormat="1" applyFont="1" applyFill="1" applyBorder="1" applyAlignment="1">
      <alignment horizontal="center" vertical="center" wrapText="1" readingOrder="1"/>
    </xf>
    <xf numFmtId="0" fontId="38" fillId="12" borderId="38" xfId="0" applyFont="1" applyFill="1" applyBorder="1" applyAlignment="1">
      <alignment horizontal="center" vertical="center" wrapText="1" readingOrder="1"/>
    </xf>
    <xf numFmtId="0" fontId="38" fillId="11" borderId="32" xfId="0" applyFont="1" applyFill="1" applyBorder="1" applyAlignment="1">
      <alignment horizontal="center" wrapText="1" readingOrder="1"/>
    </xf>
    <xf numFmtId="0" fontId="38" fillId="11" borderId="32" xfId="0" applyFont="1" applyFill="1" applyBorder="1" applyAlignment="1">
      <alignment horizontal="center" vertical="center" wrapText="1" readingOrder="1"/>
    </xf>
    <xf numFmtId="0" fontId="38" fillId="0" borderId="52" xfId="0" applyFont="1" applyBorder="1" applyAlignment="1">
      <alignment horizontal="left" vertical="center" wrapText="1" readingOrder="1"/>
    </xf>
    <xf numFmtId="0" fontId="38" fillId="11" borderId="52" xfId="0" applyFont="1" applyFill="1" applyBorder="1" applyAlignment="1">
      <alignment horizontal="center" vertical="center" wrapText="1" readingOrder="1"/>
    </xf>
    <xf numFmtId="0" fontId="38" fillId="12" borderId="53" xfId="0" applyFont="1" applyFill="1" applyBorder="1" applyAlignment="1">
      <alignment horizontal="center" vertical="center" wrapText="1" readingOrder="1"/>
    </xf>
    <xf numFmtId="10" fontId="38" fillId="10" borderId="54" xfId="0" applyNumberFormat="1" applyFont="1" applyFill="1" applyBorder="1" applyAlignment="1">
      <alignment horizontal="center" vertical="center" wrapText="1" readingOrder="1"/>
    </xf>
    <xf numFmtId="0" fontId="38" fillId="12" borderId="55" xfId="0" applyFont="1" applyFill="1" applyBorder="1" applyAlignment="1">
      <alignment horizontal="center" vertical="center" wrapText="1" readingOrder="1"/>
    </xf>
    <xf numFmtId="1" fontId="38" fillId="10" borderId="54" xfId="0" applyNumberFormat="1" applyFont="1" applyFill="1" applyBorder="1" applyAlignment="1">
      <alignment horizontal="center" vertical="center" wrapText="1" readingOrder="1"/>
    </xf>
    <xf numFmtId="0" fontId="31" fillId="0" borderId="54" xfId="0" applyFont="1" applyBorder="1" applyAlignment="1">
      <alignment horizontal="center" vertical="center"/>
    </xf>
    <xf numFmtId="10" fontId="38" fillId="11" borderId="54" xfId="0" applyNumberFormat="1" applyFont="1" applyFill="1" applyBorder="1" applyAlignment="1">
      <alignment horizontal="center" vertical="center" wrapText="1" readingOrder="1"/>
    </xf>
    <xf numFmtId="1" fontId="38" fillId="10" borderId="56" xfId="0" applyNumberFormat="1" applyFont="1" applyFill="1" applyBorder="1" applyAlignment="1">
      <alignment horizontal="center" vertical="center" wrapText="1" readingOrder="1"/>
    </xf>
    <xf numFmtId="10" fontId="36" fillId="0" borderId="42" xfId="0" applyNumberFormat="1" applyFont="1" applyFill="1" applyBorder="1" applyAlignment="1">
      <alignment horizontal="center" vertical="center" wrapText="1" readingOrder="1"/>
    </xf>
    <xf numFmtId="9" fontId="38" fillId="11" borderId="32" xfId="0" applyNumberFormat="1" applyFont="1" applyFill="1" applyBorder="1" applyAlignment="1">
      <alignment horizontal="center" vertical="center" wrapText="1" readingOrder="1"/>
    </xf>
    <xf numFmtId="9" fontId="38" fillId="12" borderId="38" xfId="0" applyNumberFormat="1" applyFont="1" applyFill="1" applyBorder="1" applyAlignment="1">
      <alignment horizontal="center" vertical="center" wrapText="1" readingOrder="1"/>
    </xf>
    <xf numFmtId="0" fontId="0" fillId="0" borderId="0" xfId="0" applyFill="1"/>
    <xf numFmtId="0" fontId="42" fillId="0" borderId="0" xfId="0" applyFont="1"/>
    <xf numFmtId="0" fontId="69" fillId="0" borderId="0" xfId="0" applyFont="1" applyBorder="1" applyAlignment="1">
      <alignment vertical="top" wrapText="1" readingOrder="1"/>
    </xf>
    <xf numFmtId="0" fontId="69" fillId="0" borderId="0" xfId="0" applyFont="1" applyBorder="1" applyAlignment="1">
      <alignment horizontal="left" vertical="top" wrapText="1" readingOrder="1"/>
    </xf>
    <xf numFmtId="0" fontId="0" fillId="0" borderId="0" xfId="0" applyFont="1" applyBorder="1" applyAlignment="1">
      <alignment vertical="top"/>
    </xf>
    <xf numFmtId="0" fontId="0" fillId="0" borderId="0" xfId="0" applyFont="1" applyFill="1" applyBorder="1" applyAlignment="1">
      <alignment vertical="top"/>
    </xf>
    <xf numFmtId="0" fontId="0" fillId="7" borderId="0" xfId="0" applyFill="1"/>
    <xf numFmtId="0" fontId="73" fillId="2" borderId="0" xfId="0" applyFont="1" applyFill="1"/>
    <xf numFmtId="173" fontId="0" fillId="0" borderId="25" xfId="0" applyNumberFormat="1" applyBorder="1"/>
    <xf numFmtId="173" fontId="0" fillId="0" borderId="0" xfId="0" applyNumberFormat="1" applyBorder="1"/>
    <xf numFmtId="173" fontId="0" fillId="0" borderId="69" xfId="0" applyNumberFormat="1" applyBorder="1"/>
    <xf numFmtId="0" fontId="0" fillId="0" borderId="107" xfId="0" applyBorder="1"/>
    <xf numFmtId="0" fontId="0" fillId="0" borderId="108" xfId="0" applyBorder="1"/>
    <xf numFmtId="0" fontId="0" fillId="0" borderId="109" xfId="0" applyBorder="1"/>
    <xf numFmtId="0" fontId="0" fillId="0" borderId="26" xfId="0" applyNumberFormat="1" applyBorder="1" applyAlignment="1">
      <alignment horizontal="right"/>
    </xf>
    <xf numFmtId="0" fontId="0" fillId="0" borderId="57" xfId="0" applyNumberFormat="1" applyBorder="1" applyAlignment="1">
      <alignment horizontal="right"/>
    </xf>
    <xf numFmtId="0" fontId="0" fillId="0" borderId="82" xfId="0" applyNumberFormat="1" applyBorder="1" applyAlignment="1">
      <alignment horizontal="right"/>
    </xf>
    <xf numFmtId="173" fontId="0" fillId="0" borderId="25" xfId="0" applyNumberFormat="1" applyFill="1" applyBorder="1"/>
    <xf numFmtId="173" fontId="0" fillId="0" borderId="0" xfId="0" applyNumberFormat="1" applyFill="1" applyBorder="1"/>
    <xf numFmtId="173" fontId="0" fillId="0" borderId="69" xfId="0" applyNumberFormat="1" applyFill="1" applyBorder="1"/>
    <xf numFmtId="173" fontId="0" fillId="7" borderId="25" xfId="0" applyNumberFormat="1" applyFill="1" applyBorder="1"/>
    <xf numFmtId="173" fontId="0" fillId="7" borderId="0" xfId="0" applyNumberFormat="1" applyFill="1" applyBorder="1"/>
    <xf numFmtId="173" fontId="0" fillId="7" borderId="69" xfId="0" applyNumberFormat="1" applyFill="1" applyBorder="1"/>
    <xf numFmtId="173" fontId="42" fillId="0" borderId="110" xfId="0" applyNumberFormat="1" applyFont="1" applyBorder="1"/>
    <xf numFmtId="173" fontId="42" fillId="0" borderId="103" xfId="0" applyNumberFormat="1" applyFont="1" applyBorder="1"/>
    <xf numFmtId="173" fontId="42" fillId="0" borderId="111" xfId="0" applyNumberFormat="1" applyFont="1" applyBorder="1"/>
    <xf numFmtId="173" fontId="42" fillId="0" borderId="107" xfId="0" applyNumberFormat="1" applyFont="1" applyBorder="1"/>
    <xf numFmtId="173" fontId="42" fillId="0" borderId="108" xfId="0" applyNumberFormat="1" applyFont="1" applyBorder="1"/>
    <xf numFmtId="173" fontId="42" fillId="0" borderId="109" xfId="0" applyNumberFormat="1" applyFont="1" applyBorder="1"/>
    <xf numFmtId="173" fontId="42" fillId="0" borderId="0" xfId="0" applyNumberFormat="1" applyFont="1" applyBorder="1"/>
    <xf numFmtId="0" fontId="0" fillId="0" borderId="69" xfId="0" applyBorder="1"/>
    <xf numFmtId="164" fontId="206" fillId="0" borderId="26" xfId="1" applyNumberFormat="1" applyFont="1" applyBorder="1"/>
    <xf numFmtId="164" fontId="206" fillId="0" borderId="57" xfId="1" applyNumberFormat="1" applyFont="1" applyBorder="1"/>
    <xf numFmtId="164" fontId="206" fillId="0" borderId="82" xfId="1" applyNumberFormat="1" applyFont="1" applyBorder="1"/>
    <xf numFmtId="0" fontId="69" fillId="0" borderId="0" xfId="0" applyFont="1" applyBorder="1" applyAlignment="1">
      <alignment vertical="top" readingOrder="1"/>
    </xf>
    <xf numFmtId="0" fontId="207" fillId="0" borderId="0" xfId="0" applyFont="1" applyBorder="1" applyAlignment="1">
      <alignment vertical="top"/>
    </xf>
    <xf numFmtId="0" fontId="208" fillId="0" borderId="0" xfId="0" applyFont="1" applyBorder="1" applyAlignment="1">
      <alignment vertical="top"/>
    </xf>
    <xf numFmtId="0" fontId="69" fillId="7" borderId="7" xfId="0" applyFont="1" applyFill="1" applyBorder="1" applyAlignment="1">
      <alignment vertical="top" wrapText="1" readingOrder="1"/>
    </xf>
    <xf numFmtId="0" fontId="69" fillId="7" borderId="7" xfId="0" applyFont="1" applyFill="1" applyBorder="1" applyAlignment="1">
      <alignment horizontal="left" vertical="top" wrapText="1" readingOrder="1"/>
    </xf>
    <xf numFmtId="0" fontId="70" fillId="8" borderId="7" xfId="0" applyFont="1" applyFill="1" applyBorder="1" applyAlignment="1">
      <alignment vertical="top" wrapText="1" readingOrder="1"/>
    </xf>
    <xf numFmtId="0" fontId="71" fillId="2" borderId="7" xfId="0" applyFont="1" applyFill="1" applyBorder="1" applyAlignment="1">
      <alignment vertical="top" wrapText="1" readingOrder="1"/>
    </xf>
    <xf numFmtId="172" fontId="70" fillId="9" borderId="7" xfId="0" applyNumberFormat="1" applyFont="1" applyFill="1" applyBorder="1" applyAlignment="1">
      <alignment horizontal="center" vertical="top" wrapText="1" readingOrder="1"/>
    </xf>
    <xf numFmtId="0" fontId="72" fillId="0" borderId="7" xfId="0" applyFont="1" applyBorder="1" applyAlignment="1">
      <alignment horizontal="left" vertical="top" wrapText="1" readingOrder="1"/>
    </xf>
    <xf numFmtId="10" fontId="72" fillId="0" borderId="7" xfId="0" applyNumberFormat="1" applyFont="1" applyBorder="1" applyAlignment="1">
      <alignment horizontal="left" vertical="top" wrapText="1" readingOrder="1"/>
    </xf>
    <xf numFmtId="10" fontId="72" fillId="10" borderId="7" xfId="0" applyNumberFormat="1" applyFont="1" applyFill="1" applyBorder="1" applyAlignment="1">
      <alignment horizontal="center" vertical="top" wrapText="1" readingOrder="1"/>
    </xf>
    <xf numFmtId="10" fontId="72" fillId="11" borderId="7" xfId="0" applyNumberFormat="1" applyFont="1" applyFill="1" applyBorder="1" applyAlignment="1">
      <alignment horizontal="center" vertical="top" wrapText="1" readingOrder="1"/>
    </xf>
    <xf numFmtId="10" fontId="72" fillId="12" borderId="7" xfId="0" applyNumberFormat="1" applyFont="1" applyFill="1" applyBorder="1" applyAlignment="1">
      <alignment horizontal="center" vertical="top" wrapText="1" readingOrder="1"/>
    </xf>
    <xf numFmtId="0" fontId="72" fillId="0" borderId="7" xfId="0" applyFont="1" applyFill="1" applyBorder="1" applyAlignment="1">
      <alignment horizontal="left" vertical="top" wrapText="1" readingOrder="1"/>
    </xf>
    <xf numFmtId="0" fontId="72" fillId="64" borderId="7" xfId="0" applyFont="1" applyFill="1" applyBorder="1" applyAlignment="1">
      <alignment horizontal="left" vertical="top" wrapText="1" readingOrder="1"/>
    </xf>
    <xf numFmtId="0" fontId="72" fillId="11" borderId="7" xfId="0" applyFont="1" applyFill="1" applyBorder="1" applyAlignment="1">
      <alignment horizontal="center" vertical="top" wrapText="1" readingOrder="1"/>
    </xf>
    <xf numFmtId="0" fontId="72" fillId="12" borderId="7" xfId="0" applyFont="1" applyFill="1" applyBorder="1" applyAlignment="1">
      <alignment horizontal="center" vertical="top" wrapText="1" readingOrder="1"/>
    </xf>
    <xf numFmtId="0" fontId="72" fillId="0" borderId="7" xfId="0" applyFont="1" applyBorder="1" applyAlignment="1">
      <alignment vertical="top" wrapText="1" readingOrder="1"/>
    </xf>
    <xf numFmtId="0" fontId="72" fillId="10" borderId="7" xfId="0" applyFont="1" applyFill="1" applyBorder="1" applyAlignment="1">
      <alignment horizontal="center" vertical="top" wrapText="1" readingOrder="1"/>
    </xf>
    <xf numFmtId="0" fontId="72" fillId="64" borderId="7" xfId="0" applyFont="1" applyFill="1" applyBorder="1" applyAlignment="1">
      <alignment horizontal="center" vertical="top" wrapText="1" readingOrder="1"/>
    </xf>
    <xf numFmtId="0" fontId="0" fillId="0" borderId="7" xfId="0" applyFont="1" applyBorder="1" applyAlignment="1">
      <alignment vertical="top"/>
    </xf>
    <xf numFmtId="0" fontId="70" fillId="8" borderId="7" xfId="0" applyFont="1" applyFill="1" applyBorder="1" applyAlignment="1">
      <alignment horizontal="center" vertical="top" wrapText="1" readingOrder="1"/>
    </xf>
    <xf numFmtId="0" fontId="71" fillId="2" borderId="7" xfId="0" applyFont="1" applyFill="1" applyBorder="1" applyAlignment="1">
      <alignment horizontal="center" vertical="top" wrapText="1" readingOrder="1"/>
    </xf>
    <xf numFmtId="9" fontId="72" fillId="10" borderId="7" xfId="0" applyNumberFormat="1" applyFont="1" applyFill="1" applyBorder="1" applyAlignment="1">
      <alignment horizontal="center" vertical="top" wrapText="1" readingOrder="1"/>
    </xf>
    <xf numFmtId="9" fontId="72" fillId="11" borderId="7" xfId="0" applyNumberFormat="1" applyFont="1" applyFill="1" applyBorder="1" applyAlignment="1">
      <alignment horizontal="center" vertical="top" wrapText="1" readingOrder="1"/>
    </xf>
    <xf numFmtId="9" fontId="72" fillId="12" borderId="7" xfId="0" applyNumberFormat="1" applyFont="1" applyFill="1" applyBorder="1" applyAlignment="1">
      <alignment horizontal="center" vertical="top" wrapText="1" readingOrder="1"/>
    </xf>
    <xf numFmtId="0" fontId="70" fillId="0" borderId="7" xfId="0" applyFont="1" applyBorder="1" applyAlignment="1">
      <alignment vertical="top" wrapText="1" readingOrder="1"/>
    </xf>
    <xf numFmtId="1" fontId="72" fillId="10" borderId="7" xfId="0" applyNumberFormat="1" applyFont="1" applyFill="1" applyBorder="1" applyAlignment="1">
      <alignment horizontal="center" vertical="top" wrapText="1" readingOrder="1"/>
    </xf>
    <xf numFmtId="1" fontId="72" fillId="11" borderId="7" xfId="0" applyNumberFormat="1" applyFont="1" applyFill="1" applyBorder="1" applyAlignment="1">
      <alignment horizontal="center" vertical="top" wrapText="1" readingOrder="1"/>
    </xf>
    <xf numFmtId="1" fontId="72" fillId="12" borderId="7" xfId="0" applyNumberFormat="1" applyFont="1" applyFill="1" applyBorder="1" applyAlignment="1">
      <alignment horizontal="center" vertical="top" wrapText="1" readingOrder="1"/>
    </xf>
    <xf numFmtId="0" fontId="70" fillId="0" borderId="7" xfId="0" applyFont="1" applyFill="1" applyBorder="1" applyAlignment="1">
      <alignment horizontal="center" vertical="top" wrapText="1" readingOrder="1"/>
    </xf>
    <xf numFmtId="10" fontId="72" fillId="0" borderId="7" xfId="0" applyNumberFormat="1" applyFont="1" applyFill="1" applyBorder="1" applyAlignment="1">
      <alignment horizontal="center" vertical="top" wrapText="1" readingOrder="1"/>
    </xf>
    <xf numFmtId="0" fontId="72" fillId="0" borderId="7" xfId="0" applyFont="1" applyFill="1" applyBorder="1" applyAlignment="1">
      <alignment horizontal="center" vertical="top" wrapText="1" readingOrder="1"/>
    </xf>
    <xf numFmtId="0" fontId="70" fillId="0" borderId="7" xfId="0" applyFont="1" applyBorder="1" applyAlignment="1">
      <alignment horizontal="left" vertical="top" wrapText="1" readingOrder="1"/>
    </xf>
    <xf numFmtId="0" fontId="72" fillId="64" borderId="7" xfId="0" applyFont="1" applyFill="1" applyBorder="1" applyAlignment="1">
      <alignment vertical="top" wrapText="1" readingOrder="1"/>
    </xf>
    <xf numFmtId="0" fontId="0" fillId="0" borderId="7" xfId="0" applyFont="1" applyFill="1" applyBorder="1" applyAlignment="1">
      <alignment vertical="top"/>
    </xf>
    <xf numFmtId="0" fontId="72" fillId="3" borderId="7" xfId="0" applyFont="1" applyFill="1" applyBorder="1" applyAlignment="1">
      <alignment horizontal="left" vertical="top" wrapText="1" readingOrder="1"/>
    </xf>
    <xf numFmtId="0" fontId="0" fillId="3" borderId="112" xfId="0" applyFont="1" applyFill="1" applyBorder="1" applyAlignment="1">
      <alignment vertical="top"/>
    </xf>
    <xf numFmtId="0" fontId="0" fillId="64" borderId="112" xfId="0" applyFont="1" applyFill="1" applyBorder="1" applyAlignment="1">
      <alignment vertical="top"/>
    </xf>
    <xf numFmtId="0" fontId="72" fillId="0" borderId="7" xfId="0" applyFont="1" applyBorder="1" applyAlignment="1">
      <alignment horizontal="center" vertical="top" wrapText="1" readingOrder="1"/>
    </xf>
    <xf numFmtId="261" fontId="0" fillId="0" borderId="0" xfId="62780" applyNumberFormat="1" applyFont="1"/>
    <xf numFmtId="261" fontId="42" fillId="8" borderId="0" xfId="62780" applyNumberFormat="1" applyFont="1" applyFill="1"/>
    <xf numFmtId="261" fontId="13" fillId="2" borderId="0" xfId="62780" applyNumberFormat="1" applyFont="1" applyFill="1"/>
    <xf numFmtId="0" fontId="0" fillId="0" borderId="7" xfId="0" applyFont="1" applyFill="1" applyBorder="1" applyAlignment="1">
      <alignment horizontal="center" vertical="top"/>
    </xf>
    <xf numFmtId="164" fontId="72" fillId="0" borderId="7" xfId="0" applyNumberFormat="1" applyFont="1" applyFill="1" applyBorder="1" applyAlignment="1">
      <alignment horizontal="left" vertical="top" wrapText="1" readingOrder="1"/>
    </xf>
    <xf numFmtId="0" fontId="0" fillId="64" borderId="7" xfId="0" applyFill="1" applyBorder="1"/>
    <xf numFmtId="0" fontId="0" fillId="0" borderId="25" xfId="0" applyFont="1" applyFill="1" applyBorder="1" applyAlignment="1">
      <alignment vertical="top"/>
    </xf>
    <xf numFmtId="0" fontId="42" fillId="0" borderId="69" xfId="0" applyFont="1" applyBorder="1" applyAlignment="1">
      <alignment vertical="top"/>
    </xf>
    <xf numFmtId="9" fontId="72" fillId="3" borderId="7" xfId="0" applyNumberFormat="1" applyFont="1" applyFill="1" applyBorder="1" applyAlignment="1">
      <alignment horizontal="center" vertical="top" wrapText="1" readingOrder="1"/>
    </xf>
    <xf numFmtId="0" fontId="72" fillId="3" borderId="7" xfId="0" applyFont="1" applyFill="1" applyBorder="1" applyAlignment="1">
      <alignment horizontal="center" vertical="top" wrapText="1" readingOrder="1"/>
    </xf>
    <xf numFmtId="10" fontId="72" fillId="3" borderId="7" xfId="0" applyNumberFormat="1" applyFont="1" applyFill="1" applyBorder="1" applyAlignment="1">
      <alignment horizontal="center" vertical="top" wrapText="1" readingOrder="1"/>
    </xf>
    <xf numFmtId="10" fontId="72" fillId="0" borderId="7" xfId="0" applyNumberFormat="1" applyFont="1" applyFill="1" applyBorder="1" applyAlignment="1">
      <alignment horizontal="left" vertical="top" wrapText="1" readingOrder="1"/>
    </xf>
    <xf numFmtId="6" fontId="72" fillId="0" borderId="7" xfId="0" applyNumberFormat="1" applyFont="1" applyFill="1" applyBorder="1" applyAlignment="1">
      <alignment horizontal="left" vertical="top" wrapText="1" readingOrder="1"/>
    </xf>
    <xf numFmtId="0" fontId="72" fillId="3" borderId="7" xfId="0" quotePrefix="1" applyFont="1" applyFill="1" applyBorder="1" applyAlignment="1">
      <alignment horizontal="left" vertical="top" wrapText="1" readingOrder="1"/>
    </xf>
    <xf numFmtId="2" fontId="0" fillId="0" borderId="0" xfId="62780" applyNumberFormat="1" applyFont="1" applyAlignment="1">
      <alignment horizontal="left"/>
    </xf>
    <xf numFmtId="0" fontId="0" fillId="3" borderId="0" xfId="0" applyFill="1"/>
    <xf numFmtId="0" fontId="42" fillId="0" borderId="0" xfId="0" applyFont="1" applyAlignment="1">
      <alignment horizontal="left"/>
    </xf>
    <xf numFmtId="0" fontId="0" fillId="0" borderId="0" xfId="0" applyAlignment="1">
      <alignment horizontal="left"/>
    </xf>
    <xf numFmtId="166" fontId="0" fillId="0" borderId="0" xfId="0" applyNumberFormat="1"/>
    <xf numFmtId="43" fontId="0" fillId="0" borderId="0" xfId="0" applyNumberFormat="1"/>
    <xf numFmtId="166" fontId="0" fillId="0" borderId="0" xfId="0" applyNumberFormat="1" applyAlignment="1">
      <alignment horizontal="right"/>
    </xf>
    <xf numFmtId="0" fontId="0" fillId="0" borderId="0" xfId="0" applyAlignment="1">
      <alignment horizontal="center"/>
    </xf>
    <xf numFmtId="15" fontId="0" fillId="0" borderId="0" xfId="0" applyNumberFormat="1"/>
    <xf numFmtId="166" fontId="0" fillId="0" borderId="0" xfId="12" applyNumberFormat="1" applyFont="1"/>
    <xf numFmtId="0" fontId="13" fillId="88" borderId="113" xfId="0" applyFont="1" applyFill="1" applyBorder="1"/>
    <xf numFmtId="0" fontId="13" fillId="88" borderId="114" xfId="0" applyFont="1" applyFill="1" applyBorder="1"/>
    <xf numFmtId="0" fontId="13" fillId="88" borderId="115" xfId="0" applyFont="1" applyFill="1" applyBorder="1"/>
    <xf numFmtId="49" fontId="0" fillId="89" borderId="113" xfId="0" applyNumberFormat="1" applyFont="1" applyFill="1" applyBorder="1" applyAlignment="1"/>
    <xf numFmtId="49" fontId="0" fillId="89" borderId="114" xfId="0" applyNumberFormat="1" applyFont="1" applyFill="1" applyBorder="1"/>
    <xf numFmtId="49" fontId="0" fillId="89" borderId="114" xfId="0" applyNumberFormat="1" applyFont="1" applyFill="1" applyBorder="1" applyAlignment="1"/>
    <xf numFmtId="0" fontId="0" fillId="89" borderId="114" xfId="0" applyFont="1" applyFill="1" applyBorder="1" applyAlignment="1">
      <alignment wrapText="1"/>
    </xf>
    <xf numFmtId="0" fontId="0" fillId="89" borderId="114" xfId="0" applyNumberFormat="1" applyFont="1" applyFill="1" applyBorder="1"/>
    <xf numFmtId="49" fontId="0" fillId="89" borderId="115" xfId="0" applyNumberFormat="1" applyFont="1" applyFill="1" applyBorder="1" applyAlignment="1"/>
    <xf numFmtId="49" fontId="0" fillId="0" borderId="113" xfId="0" applyNumberFormat="1" applyFont="1" applyBorder="1" applyAlignment="1"/>
    <xf numFmtId="49" fontId="0" fillId="0" borderId="114" xfId="0" applyNumberFormat="1" applyFont="1" applyBorder="1"/>
    <xf numFmtId="49" fontId="0" fillId="0" borderId="114" xfId="0" applyNumberFormat="1" applyFont="1" applyBorder="1" applyAlignment="1"/>
    <xf numFmtId="0" fontId="0" fillId="0" borderId="114" xfId="0" applyFont="1" applyBorder="1" applyAlignment="1">
      <alignment wrapText="1"/>
    </xf>
    <xf numFmtId="0" fontId="0" fillId="0" borderId="114" xfId="0" applyNumberFormat="1" applyFont="1" applyBorder="1"/>
    <xf numFmtId="49" fontId="0" fillId="0" borderId="115" xfId="0" applyNumberFormat="1" applyFont="1" applyBorder="1" applyAlignment="1"/>
    <xf numFmtId="0" fontId="42" fillId="0" borderId="81" xfId="0" applyFont="1" applyBorder="1" applyAlignment="1">
      <alignment horizontal="center" vertical="center"/>
    </xf>
    <xf numFmtId="0" fontId="42" fillId="0" borderId="81" xfId="0" applyFont="1" applyBorder="1" applyAlignment="1">
      <alignment horizontal="center" vertical="center" wrapText="1"/>
    </xf>
    <xf numFmtId="0" fontId="0" fillId="4" borderId="3" xfId="0" applyFill="1" applyBorder="1" applyAlignment="1">
      <alignment horizontal="center" vertical="center" wrapText="1"/>
    </xf>
    <xf numFmtId="0" fontId="0" fillId="0" borderId="81" xfId="0" applyBorder="1" applyAlignment="1">
      <alignment horizontal="center"/>
    </xf>
    <xf numFmtId="167" fontId="0" fillId="90" borderId="3" xfId="0" applyNumberFormat="1" applyFont="1" applyFill="1" applyBorder="1" applyAlignment="1">
      <alignment horizontal="center" vertical="center"/>
    </xf>
    <xf numFmtId="167" fontId="0" fillId="0" borderId="26" xfId="0" applyNumberFormat="1" applyFont="1" applyFill="1" applyBorder="1" applyAlignment="1">
      <alignment horizontal="center" vertical="center"/>
    </xf>
    <xf numFmtId="262" fontId="0" fillId="0" borderId="81" xfId="0" applyNumberFormat="1" applyBorder="1"/>
    <xf numFmtId="167" fontId="42" fillId="0" borderId="81" xfId="0" applyNumberFormat="1" applyFont="1" applyBorder="1" applyAlignment="1">
      <alignment horizontal="center"/>
    </xf>
    <xf numFmtId="0" fontId="0" fillId="0" borderId="81" xfId="0" applyBorder="1"/>
    <xf numFmtId="0" fontId="94" fillId="0" borderId="117" xfId="17484" applyFont="1" applyBorder="1"/>
    <xf numFmtId="0" fontId="109" fillId="0" borderId="0" xfId="17484"/>
    <xf numFmtId="0" fontId="209" fillId="0" borderId="0" xfId="17484" applyFont="1" applyBorder="1" applyAlignment="1">
      <alignment horizontal="right"/>
    </xf>
    <xf numFmtId="0" fontId="94" fillId="0" borderId="0" xfId="17484" applyFont="1"/>
    <xf numFmtId="0" fontId="209" fillId="0" borderId="0" xfId="17484" applyFont="1"/>
    <xf numFmtId="0" fontId="210" fillId="2" borderId="107" xfId="17484" applyFont="1" applyFill="1" applyBorder="1"/>
    <xf numFmtId="0" fontId="210" fillId="2" borderId="108" xfId="17484" applyFont="1" applyFill="1" applyBorder="1" applyAlignment="1">
      <alignment wrapText="1"/>
    </xf>
    <xf numFmtId="0" fontId="210" fillId="2" borderId="109" xfId="17484" applyFont="1" applyFill="1" applyBorder="1" applyAlignment="1">
      <alignment wrapText="1"/>
    </xf>
    <xf numFmtId="0" fontId="109" fillId="0" borderId="25" xfId="17484" applyBorder="1"/>
    <xf numFmtId="261" fontId="0" fillId="0" borderId="0" xfId="62780" applyNumberFormat="1" applyFont="1" applyBorder="1"/>
    <xf numFmtId="164" fontId="0" fillId="0" borderId="0" xfId="62781" applyNumberFormat="1" applyFont="1" applyBorder="1"/>
    <xf numFmtId="261" fontId="0" fillId="0" borderId="69" xfId="62780" applyNumberFormat="1" applyFont="1" applyBorder="1"/>
    <xf numFmtId="0" fontId="94" fillId="3" borderId="25" xfId="17484" applyFont="1" applyFill="1" applyBorder="1"/>
    <xf numFmtId="261" fontId="94" fillId="3" borderId="0" xfId="62780" applyNumberFormat="1" applyFont="1" applyFill="1" applyBorder="1"/>
    <xf numFmtId="164" fontId="94" fillId="3" borderId="0" xfId="62781" applyNumberFormat="1" applyFont="1" applyFill="1" applyBorder="1"/>
    <xf numFmtId="261" fontId="94" fillId="3" borderId="69" xfId="62780" applyNumberFormat="1" applyFont="1" applyFill="1" applyBorder="1"/>
    <xf numFmtId="0" fontId="94" fillId="91" borderId="25" xfId="17484" applyFont="1" applyFill="1" applyBorder="1"/>
    <xf numFmtId="261" fontId="94" fillId="91" borderId="0" xfId="62780" applyNumberFormat="1" applyFont="1" applyFill="1" applyBorder="1"/>
    <xf numFmtId="164" fontId="94" fillId="91" borderId="0" xfId="62781" applyNumberFormat="1" applyFont="1" applyFill="1" applyBorder="1"/>
    <xf numFmtId="261" fontId="94" fillId="91" borderId="69" xfId="62780" applyNumberFormat="1" applyFont="1" applyFill="1" applyBorder="1"/>
    <xf numFmtId="0" fontId="94" fillId="0" borderId="118" xfId="17484" applyFont="1" applyBorder="1"/>
    <xf numFmtId="261" fontId="94" fillId="0" borderId="119" xfId="62780" applyNumberFormat="1" applyFont="1" applyBorder="1"/>
    <xf numFmtId="164" fontId="94" fillId="0" borderId="119" xfId="62781" applyNumberFormat="1" applyFont="1" applyBorder="1"/>
    <xf numFmtId="261" fontId="94" fillId="0" borderId="120" xfId="62780" applyNumberFormat="1" applyFont="1" applyBorder="1"/>
    <xf numFmtId="0" fontId="109" fillId="0" borderId="25" xfId="17484" applyFill="1" applyBorder="1" applyAlignment="1">
      <alignment horizontal="right"/>
    </xf>
    <xf numFmtId="164" fontId="0" fillId="0" borderId="0" xfId="62781" applyNumberFormat="1" applyFont="1"/>
    <xf numFmtId="0" fontId="68" fillId="2" borderId="0" xfId="0" applyFont="1" applyFill="1" applyBorder="1"/>
    <xf numFmtId="0" fontId="68" fillId="2" borderId="0" xfId="0" applyFont="1" applyFill="1" applyBorder="1" applyAlignment="1">
      <alignment horizontal="center"/>
    </xf>
    <xf numFmtId="0" fontId="0" fillId="0" borderId="0" xfId="0" applyBorder="1"/>
    <xf numFmtId="0" fontId="0" fillId="0" borderId="121" xfId="0" applyBorder="1"/>
    <xf numFmtId="0" fontId="0" fillId="0" borderId="121" xfId="0" applyBorder="1" applyAlignment="1">
      <alignment horizontal="center"/>
    </xf>
    <xf numFmtId="0" fontId="0" fillId="0" borderId="122" xfId="0" applyBorder="1"/>
    <xf numFmtId="9" fontId="1" fillId="0" borderId="122" xfId="1" applyNumberFormat="1" applyFont="1" applyBorder="1" applyAlignment="1">
      <alignment horizontal="center"/>
    </xf>
    <xf numFmtId="9" fontId="0" fillId="0" borderId="122" xfId="1" applyNumberFormat="1" applyFont="1" applyBorder="1" applyAlignment="1">
      <alignment horizontal="center"/>
    </xf>
    <xf numFmtId="9" fontId="0" fillId="0" borderId="0" xfId="0" applyNumberFormat="1" applyBorder="1"/>
    <xf numFmtId="0" fontId="0" fillId="0" borderId="122" xfId="0" applyBorder="1" applyAlignment="1">
      <alignment horizontal="center"/>
    </xf>
    <xf numFmtId="0" fontId="0" fillId="0" borderId="123" xfId="0" applyBorder="1"/>
    <xf numFmtId="9" fontId="1" fillId="0" borderId="123" xfId="1" applyNumberFormat="1" applyFont="1" applyBorder="1" applyAlignment="1">
      <alignment horizontal="center"/>
    </xf>
    <xf numFmtId="9" fontId="0" fillId="0" borderId="123" xfId="1" applyNumberFormat="1" applyFont="1" applyBorder="1" applyAlignment="1">
      <alignment horizontal="center"/>
    </xf>
    <xf numFmtId="14" fontId="0" fillId="0" borderId="0" xfId="0" applyNumberFormat="1"/>
    <xf numFmtId="14" fontId="42" fillId="0" borderId="0" xfId="0" applyNumberFormat="1" applyFont="1" applyAlignment="1">
      <alignment horizontal="center"/>
    </xf>
    <xf numFmtId="0" fontId="42" fillId="0" borderId="0" xfId="0" applyFont="1" applyAlignment="1">
      <alignment horizontal="center"/>
    </xf>
    <xf numFmtId="166" fontId="42" fillId="0" borderId="103" xfId="12" applyNumberFormat="1" applyFont="1" applyBorder="1"/>
    <xf numFmtId="166" fontId="66" fillId="0" borderId="0" xfId="0" applyNumberFormat="1" applyFont="1"/>
    <xf numFmtId="0" fontId="66" fillId="0" borderId="0" xfId="0" applyFont="1"/>
    <xf numFmtId="0" fontId="5" fillId="0" borderId="0" xfId="17452"/>
    <xf numFmtId="0" fontId="213" fillId="0" borderId="124" xfId="0" applyFont="1" applyBorder="1" applyAlignment="1">
      <alignment vertical="center" wrapText="1"/>
    </xf>
    <xf numFmtId="16" fontId="215" fillId="92" borderId="124" xfId="0" applyNumberFormat="1" applyFont="1" applyFill="1" applyBorder="1" applyAlignment="1">
      <alignment horizontal="center" vertical="center" wrapText="1"/>
    </xf>
    <xf numFmtId="0" fontId="215" fillId="8" borderId="124" xfId="0" applyFont="1" applyFill="1" applyBorder="1" applyAlignment="1">
      <alignment horizontal="center" vertical="center" wrapText="1"/>
    </xf>
    <xf numFmtId="0" fontId="216" fillId="2" borderId="124" xfId="0" applyFont="1" applyFill="1" applyBorder="1" applyAlignment="1">
      <alignment horizontal="center" vertical="center" wrapText="1"/>
    </xf>
    <xf numFmtId="0" fontId="217" fillId="0" borderId="125" xfId="0" applyFont="1" applyBorder="1" applyAlignment="1">
      <alignment vertical="center" wrapText="1"/>
    </xf>
    <xf numFmtId="10" fontId="217" fillId="0" borderId="125" xfId="0" applyNumberFormat="1" applyFont="1" applyBorder="1" applyAlignment="1">
      <alignment horizontal="right" vertical="center" wrapText="1"/>
    </xf>
    <xf numFmtId="10" fontId="105" fillId="93" borderId="125" xfId="0" applyNumberFormat="1" applyFont="1" applyFill="1" applyBorder="1" applyAlignment="1">
      <alignment horizontal="center" vertical="center" wrapText="1"/>
    </xf>
    <xf numFmtId="10" fontId="217" fillId="11" borderId="125" xfId="0" applyNumberFormat="1" applyFont="1" applyFill="1" applyBorder="1" applyAlignment="1">
      <alignment horizontal="center" vertical="center" wrapText="1"/>
    </xf>
    <xf numFmtId="10" fontId="217" fillId="12" borderId="125" xfId="0" applyNumberFormat="1" applyFont="1" applyFill="1" applyBorder="1" applyAlignment="1">
      <alignment horizontal="center" vertical="center" wrapText="1"/>
    </xf>
    <xf numFmtId="0" fontId="217" fillId="0" borderId="124" xfId="0" applyFont="1" applyBorder="1" applyAlignment="1">
      <alignment vertical="center" wrapText="1"/>
    </xf>
    <xf numFmtId="10" fontId="217" fillId="0" borderId="124" xfId="0" applyNumberFormat="1" applyFont="1" applyBorder="1" applyAlignment="1">
      <alignment horizontal="right" vertical="center" wrapText="1"/>
    </xf>
    <xf numFmtId="10" fontId="105" fillId="93" borderId="124" xfId="0" applyNumberFormat="1" applyFont="1" applyFill="1" applyBorder="1" applyAlignment="1">
      <alignment horizontal="center" vertical="center" wrapText="1"/>
    </xf>
    <xf numFmtId="10" fontId="217" fillId="11" borderId="124" xfId="0" applyNumberFormat="1" applyFont="1" applyFill="1" applyBorder="1" applyAlignment="1">
      <alignment horizontal="center" vertical="center" wrapText="1"/>
    </xf>
    <xf numFmtId="10" fontId="217" fillId="12" borderId="124" xfId="0" applyNumberFormat="1" applyFont="1" applyFill="1" applyBorder="1" applyAlignment="1">
      <alignment horizontal="center" vertical="center" wrapText="1"/>
    </xf>
    <xf numFmtId="0" fontId="219" fillId="0" borderId="0" xfId="0" applyFont="1" applyAlignment="1">
      <alignment vertical="center"/>
    </xf>
    <xf numFmtId="0" fontId="211" fillId="2" borderId="0" xfId="17452" applyFont="1" applyFill="1"/>
    <xf numFmtId="0" fontId="220" fillId="2" borderId="127" xfId="0" applyFont="1" applyFill="1" applyBorder="1" applyAlignment="1">
      <alignment vertical="center" wrapText="1"/>
    </xf>
    <xf numFmtId="0" fontId="212" fillId="0" borderId="128" xfId="0" applyFont="1" applyBorder="1" applyAlignment="1">
      <alignment vertical="center" wrapText="1"/>
    </xf>
    <xf numFmtId="0" fontId="220" fillId="2" borderId="129" xfId="0" applyFont="1" applyFill="1" applyBorder="1" applyAlignment="1">
      <alignment vertical="center" wrapText="1"/>
    </xf>
    <xf numFmtId="0" fontId="221" fillId="0" borderId="131" xfId="0" applyFont="1" applyBorder="1" applyAlignment="1">
      <alignment vertical="center" wrapText="1"/>
    </xf>
    <xf numFmtId="0" fontId="221" fillId="0" borderId="130" xfId="0" applyFont="1" applyBorder="1" applyAlignment="1">
      <alignment vertical="center" wrapText="1"/>
    </xf>
    <xf numFmtId="0" fontId="223" fillId="0" borderId="130" xfId="0" applyFont="1" applyBorder="1" applyAlignment="1">
      <alignment vertical="center" wrapText="1"/>
    </xf>
    <xf numFmtId="0" fontId="224" fillId="2" borderId="127" xfId="0" applyFont="1" applyFill="1" applyBorder="1" applyAlignment="1">
      <alignment vertical="center"/>
    </xf>
    <xf numFmtId="16" fontId="224" fillId="2" borderId="128" xfId="0" applyNumberFormat="1" applyFont="1" applyFill="1" applyBorder="1" applyAlignment="1">
      <alignment horizontal="right" vertical="center"/>
    </xf>
    <xf numFmtId="0" fontId="225" fillId="0" borderId="129" xfId="0" applyFont="1" applyBorder="1" applyAlignment="1">
      <alignment vertical="center"/>
    </xf>
    <xf numFmtId="9" fontId="225" fillId="0" borderId="130" xfId="0" applyNumberFormat="1" applyFont="1" applyBorder="1" applyAlignment="1">
      <alignment horizontal="right" vertical="center"/>
    </xf>
    <xf numFmtId="0" fontId="226" fillId="0" borderId="0" xfId="0" applyFont="1" applyAlignment="1">
      <alignment vertical="center"/>
    </xf>
    <xf numFmtId="0" fontId="42" fillId="0" borderId="132" xfId="0" applyFont="1" applyBorder="1"/>
    <xf numFmtId="0" fontId="227" fillId="0" borderId="132" xfId="0" applyFont="1" applyBorder="1" applyAlignment="1">
      <alignment vertical="center" wrapText="1"/>
    </xf>
    <xf numFmtId="14" fontId="0" fillId="0" borderId="0" xfId="0" applyNumberFormat="1" applyFont="1" applyBorder="1"/>
    <xf numFmtId="10" fontId="217" fillId="0" borderId="0" xfId="1" applyNumberFormat="1" applyFont="1" applyBorder="1" applyAlignment="1">
      <alignment vertical="center" wrapText="1"/>
    </xf>
    <xf numFmtId="43" fontId="217" fillId="0" borderId="0" xfId="12" applyFont="1" applyBorder="1" applyAlignment="1">
      <alignment vertical="center" wrapText="1"/>
    </xf>
    <xf numFmtId="43" fontId="0" fillId="0" borderId="0" xfId="12" applyFont="1"/>
    <xf numFmtId="0" fontId="228" fillId="0" borderId="0" xfId="19308" applyFont="1"/>
    <xf numFmtId="0" fontId="5" fillId="0" borderId="0" xfId="19308"/>
    <xf numFmtId="0" fontId="13" fillId="2" borderId="0" xfId="0" applyFont="1" applyFill="1"/>
    <xf numFmtId="0" fontId="68" fillId="2" borderId="0" xfId="0" applyFont="1" applyFill="1"/>
    <xf numFmtId="0" fontId="229" fillId="2" borderId="0" xfId="0" applyFont="1" applyFill="1" applyBorder="1" applyAlignment="1">
      <alignment horizontal="left" vertical="center" wrapText="1" readingOrder="1"/>
    </xf>
    <xf numFmtId="0" fontId="230" fillId="2" borderId="0" xfId="0" applyFont="1" applyFill="1" applyBorder="1" applyAlignment="1">
      <alignment horizontal="left" vertical="center" wrapText="1" readingOrder="1"/>
    </xf>
    <xf numFmtId="0" fontId="230" fillId="2" borderId="0" xfId="0" applyFont="1" applyFill="1" applyBorder="1" applyAlignment="1">
      <alignment horizontal="center" vertical="center" wrapText="1" readingOrder="1"/>
    </xf>
    <xf numFmtId="0" fontId="230" fillId="2" borderId="0" xfId="0" applyFont="1" applyFill="1" applyBorder="1" applyAlignment="1">
      <alignment horizontal="center" wrapText="1" readingOrder="1"/>
    </xf>
    <xf numFmtId="0" fontId="229" fillId="2" borderId="0" xfId="0" applyFont="1" applyFill="1" applyBorder="1" applyAlignment="1">
      <alignment horizontal="center" vertical="center" wrapText="1" readingOrder="1"/>
    </xf>
    <xf numFmtId="0" fontId="230" fillId="2" borderId="133" xfId="0" applyFont="1" applyFill="1" applyBorder="1" applyAlignment="1">
      <alignment horizontal="left" vertical="center" wrapText="1" readingOrder="1"/>
    </xf>
    <xf numFmtId="0" fontId="230" fillId="2" borderId="134" xfId="0" applyFont="1" applyFill="1" applyBorder="1" applyAlignment="1">
      <alignment horizontal="left" vertical="center" wrapText="1" readingOrder="1"/>
    </xf>
    <xf numFmtId="0" fontId="229" fillId="2" borderId="135" xfId="0" applyFont="1" applyFill="1" applyBorder="1" applyAlignment="1">
      <alignment horizontal="center" vertical="center" wrapText="1" readingOrder="1"/>
    </xf>
    <xf numFmtId="0" fontId="230" fillId="2" borderId="136" xfId="0" applyFont="1" applyFill="1" applyBorder="1" applyAlignment="1">
      <alignment horizontal="center" vertical="center" wrapText="1" readingOrder="1"/>
    </xf>
    <xf numFmtId="0" fontId="230" fillId="2" borderId="137" xfId="0" applyFont="1" applyFill="1" applyBorder="1" applyAlignment="1">
      <alignment horizontal="center" vertical="center" wrapText="1" readingOrder="1"/>
    </xf>
    <xf numFmtId="0" fontId="230" fillId="2" borderId="138" xfId="0" applyFont="1" applyFill="1" applyBorder="1" applyAlignment="1">
      <alignment horizontal="center" vertical="center" wrapText="1" readingOrder="1"/>
    </xf>
    <xf numFmtId="0" fontId="230" fillId="2" borderId="139" xfId="0" applyFont="1" applyFill="1" applyBorder="1" applyAlignment="1">
      <alignment horizontal="center" vertical="center" wrapText="1" readingOrder="1"/>
    </xf>
    <xf numFmtId="0" fontId="231" fillId="2" borderId="0" xfId="0" applyFont="1" applyFill="1" applyBorder="1" applyAlignment="1">
      <alignment horizontal="left" vertical="center" wrapText="1" readingOrder="1"/>
    </xf>
    <xf numFmtId="0" fontId="232" fillId="2" borderId="133" xfId="0" applyFont="1" applyFill="1" applyBorder="1" applyAlignment="1">
      <alignment horizontal="left" vertical="center" wrapText="1" readingOrder="1"/>
    </xf>
    <xf numFmtId="0" fontId="232" fillId="2" borderId="134" xfId="0" applyFont="1" applyFill="1" applyBorder="1" applyAlignment="1">
      <alignment horizontal="left" vertical="center" wrapText="1" readingOrder="1"/>
    </xf>
    <xf numFmtId="0" fontId="231" fillId="2" borderId="140" xfId="0" applyFont="1" applyFill="1" applyBorder="1" applyAlignment="1">
      <alignment horizontal="center" vertical="center" wrapText="1" readingOrder="1"/>
    </xf>
    <xf numFmtId="0" fontId="232" fillId="2" borderId="135" xfId="0" applyFont="1" applyFill="1" applyBorder="1" applyAlignment="1">
      <alignment horizontal="center" vertical="center" wrapText="1" readingOrder="1"/>
    </xf>
    <xf numFmtId="0" fontId="232" fillId="2" borderId="136" xfId="0" applyFont="1" applyFill="1" applyBorder="1" applyAlignment="1">
      <alignment horizontal="center" vertical="center" wrapText="1" readingOrder="1"/>
    </xf>
    <xf numFmtId="0" fontId="232" fillId="2" borderId="141" xfId="0" applyFont="1" applyFill="1" applyBorder="1" applyAlignment="1">
      <alignment horizontal="center" vertical="center" wrapText="1" readingOrder="1"/>
    </xf>
    <xf numFmtId="0" fontId="232" fillId="2" borderId="139" xfId="0" applyFont="1" applyFill="1" applyBorder="1" applyAlignment="1">
      <alignment horizontal="center" vertical="center" wrapText="1" readingOrder="1"/>
    </xf>
    <xf numFmtId="17" fontId="0" fillId="0" borderId="108" xfId="0" applyNumberFormat="1" applyBorder="1"/>
    <xf numFmtId="17" fontId="0" fillId="0" borderId="109" xfId="0" applyNumberFormat="1" applyBorder="1"/>
    <xf numFmtId="0" fontId="0" fillId="0" borderId="25" xfId="0" applyBorder="1"/>
    <xf numFmtId="0" fontId="0" fillId="0" borderId="26" xfId="0" applyBorder="1"/>
    <xf numFmtId="0" fontId="0" fillId="0" borderId="57" xfId="0" applyBorder="1"/>
    <xf numFmtId="0" fontId="0" fillId="0" borderId="82" xfId="0" applyBorder="1"/>
    <xf numFmtId="17" fontId="0" fillId="0" borderId="0" xfId="0" applyNumberFormat="1"/>
    <xf numFmtId="0" fontId="0" fillId="0" borderId="0" xfId="0" applyNumberFormat="1"/>
    <xf numFmtId="9" fontId="0" fillId="0" borderId="0" xfId="0" applyNumberFormat="1"/>
    <xf numFmtId="49" fontId="13" fillId="2" borderId="12" xfId="0" applyNumberFormat="1" applyFont="1" applyFill="1" applyBorder="1" applyAlignment="1">
      <alignment horizontal="center" vertical="center" wrapText="1"/>
    </xf>
    <xf numFmtId="49" fontId="13" fillId="2" borderId="14" xfId="0" applyNumberFormat="1" applyFont="1" applyFill="1" applyBorder="1" applyAlignment="1">
      <alignment horizontal="center" vertical="center" wrapText="1"/>
    </xf>
    <xf numFmtId="49" fontId="13" fillId="2" borderId="7" xfId="0" applyNumberFormat="1" applyFont="1" applyFill="1" applyBorder="1" applyAlignment="1">
      <alignment horizontal="center" vertical="center" wrapText="1"/>
    </xf>
    <xf numFmtId="49" fontId="13" fillId="2" borderId="11" xfId="0" applyNumberFormat="1" applyFont="1" applyFill="1" applyBorder="1" applyAlignment="1">
      <alignment horizontal="center" vertical="center" wrapText="1"/>
    </xf>
    <xf numFmtId="49" fontId="13" fillId="2" borderId="10" xfId="0" applyNumberFormat="1" applyFont="1" applyFill="1" applyBorder="1" applyAlignment="1">
      <alignment horizontal="center" vertical="center" wrapText="1"/>
    </xf>
    <xf numFmtId="49" fontId="13" fillId="2" borderId="15" xfId="0" applyNumberFormat="1" applyFont="1" applyFill="1" applyBorder="1" applyAlignment="1">
      <alignment horizontal="center" vertical="center" wrapText="1"/>
    </xf>
    <xf numFmtId="0" fontId="16" fillId="7" borderId="10" xfId="0" applyFont="1" applyFill="1" applyBorder="1" applyAlignment="1">
      <alignment horizontal="center" vertical="center"/>
    </xf>
    <xf numFmtId="0" fontId="16" fillId="7" borderId="15" xfId="0" applyFont="1" applyFill="1" applyBorder="1" applyAlignment="1">
      <alignment horizontal="center" vertical="center"/>
    </xf>
    <xf numFmtId="0" fontId="16" fillId="7" borderId="19" xfId="0" applyFont="1" applyFill="1" applyBorder="1" applyAlignment="1">
      <alignment horizontal="center" vertical="center"/>
    </xf>
    <xf numFmtId="0" fontId="16" fillId="7" borderId="13" xfId="0" applyFont="1" applyFill="1" applyBorder="1" applyAlignment="1">
      <alignment horizontal="center" vertical="center"/>
    </xf>
    <xf numFmtId="0" fontId="13" fillId="2" borderId="7"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11" xfId="0" applyFont="1" applyFill="1" applyBorder="1" applyAlignment="1">
      <alignment horizontal="center" vertical="center" wrapText="1"/>
    </xf>
    <xf numFmtId="17" fontId="13" fillId="2" borderId="7" xfId="0" applyNumberFormat="1"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1"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6" fillId="0" borderId="7" xfId="0" applyFont="1" applyBorder="1" applyAlignment="1">
      <alignment horizontal="center" vertical="center"/>
    </xf>
    <xf numFmtId="0" fontId="2" fillId="2" borderId="7" xfId="0" applyFont="1" applyFill="1" applyBorder="1" applyAlignment="1">
      <alignment horizontal="center" vertical="center" wrapText="1"/>
    </xf>
    <xf numFmtId="0" fontId="7" fillId="0" borderId="7" xfId="0" applyFont="1" applyFill="1" applyBorder="1" applyAlignment="1">
      <alignment horizontal="left" vertical="center" wrapText="1"/>
    </xf>
    <xf numFmtId="0" fontId="33" fillId="0" borderId="1" xfId="0" applyFont="1" applyBorder="1" applyAlignment="1">
      <alignment horizontal="center" vertical="center" wrapText="1"/>
    </xf>
    <xf numFmtId="0" fontId="33" fillId="0" borderId="27" xfId="0" applyFont="1" applyBorder="1" applyAlignment="1">
      <alignment horizontal="center" vertical="center" wrapText="1"/>
    </xf>
    <xf numFmtId="0" fontId="33" fillId="0" borderId="3" xfId="0" applyFont="1" applyBorder="1" applyAlignment="1">
      <alignment horizontal="center" vertical="center" wrapText="1"/>
    </xf>
    <xf numFmtId="0" fontId="33" fillId="0" borderId="1" xfId="0" applyFont="1" applyBorder="1" applyAlignment="1">
      <alignment horizontal="left" vertical="top" wrapText="1"/>
    </xf>
    <xf numFmtId="0" fontId="33" fillId="0" borderId="27" xfId="0" applyFont="1" applyBorder="1" applyAlignment="1">
      <alignment horizontal="left" vertical="top" wrapText="1"/>
    </xf>
    <xf numFmtId="0" fontId="33" fillId="0" borderId="3" xfId="0" applyFont="1" applyBorder="1" applyAlignment="1">
      <alignment horizontal="left" vertical="top" wrapText="1"/>
    </xf>
    <xf numFmtId="0" fontId="33" fillId="0" borderId="24" xfId="0" applyFont="1" applyBorder="1" applyAlignment="1">
      <alignment horizontal="center" vertical="center" wrapText="1"/>
    </xf>
    <xf numFmtId="0" fontId="33" fillId="0" borderId="25" xfId="0" applyFont="1" applyBorder="1" applyAlignment="1">
      <alignment horizontal="center" vertical="center" wrapText="1"/>
    </xf>
    <xf numFmtId="0" fontId="33" fillId="0" borderId="26" xfId="0" applyFont="1" applyBorder="1" applyAlignment="1">
      <alignment horizontal="center" vertical="center" wrapText="1"/>
    </xf>
    <xf numFmtId="0" fontId="33" fillId="0" borderId="1" xfId="0" applyFont="1" applyBorder="1" applyAlignment="1">
      <alignment horizontal="left" vertical="center" wrapText="1"/>
    </xf>
    <xf numFmtId="0" fontId="33" fillId="0" borderId="27" xfId="0" applyFont="1" applyBorder="1" applyAlignment="1">
      <alignment horizontal="left" vertical="center" wrapText="1"/>
    </xf>
    <xf numFmtId="0" fontId="33" fillId="0" borderId="3" xfId="0" applyFont="1" applyBorder="1" applyAlignment="1">
      <alignment horizontal="left" vertical="center" wrapText="1"/>
    </xf>
    <xf numFmtId="0" fontId="70" fillId="0" borderId="7" xfId="0" applyFont="1" applyBorder="1" applyAlignment="1">
      <alignment vertical="top" wrapText="1" readingOrder="1"/>
    </xf>
    <xf numFmtId="0" fontId="42" fillId="0" borderId="37" xfId="0" applyFont="1" applyBorder="1" applyAlignment="1">
      <alignment horizontal="center" vertical="center"/>
    </xf>
    <xf numFmtId="0" fontId="0" fillId="0" borderId="37" xfId="0" applyFont="1" applyBorder="1" applyAlignment="1"/>
    <xf numFmtId="0" fontId="42" fillId="0" borderId="37" xfId="0" applyFont="1" applyBorder="1" applyAlignment="1">
      <alignment horizontal="center" vertical="center" wrapText="1"/>
    </xf>
    <xf numFmtId="0" fontId="42" fillId="0" borderId="51" xfId="0" applyFont="1" applyBorder="1" applyAlignment="1">
      <alignment horizontal="center" vertical="center" wrapText="1"/>
    </xf>
    <xf numFmtId="0" fontId="0" fillId="0" borderId="0" xfId="0" applyAlignment="1"/>
    <xf numFmtId="17" fontId="42" fillId="0" borderId="0" xfId="0" applyNumberFormat="1" applyFont="1" applyAlignment="1">
      <alignment horizontal="center" vertical="center"/>
    </xf>
    <xf numFmtId="0" fontId="42" fillId="0" borderId="47" xfId="0" applyFont="1" applyBorder="1" applyAlignment="1">
      <alignment horizontal="center" vertical="center"/>
    </xf>
    <xf numFmtId="0" fontId="0" fillId="0" borderId="46" xfId="0" applyBorder="1" applyAlignment="1">
      <alignment horizontal="center" vertical="center"/>
    </xf>
    <xf numFmtId="0" fontId="42" fillId="0" borderId="47" xfId="0" applyFont="1" applyBorder="1" applyAlignment="1">
      <alignment horizontal="center" vertical="center" wrapText="1"/>
    </xf>
    <xf numFmtId="0" fontId="42" fillId="0" borderId="35" xfId="0" applyFont="1" applyBorder="1" applyAlignment="1">
      <alignment horizontal="center" vertical="center" wrapText="1"/>
    </xf>
    <xf numFmtId="0" fontId="42" fillId="0" borderId="39" xfId="0" applyFont="1" applyBorder="1" applyAlignment="1">
      <alignment horizontal="center" vertical="center" wrapText="1"/>
    </xf>
    <xf numFmtId="0" fontId="42" fillId="0" borderId="35" xfId="0" applyFont="1" applyBorder="1" applyAlignment="1">
      <alignment horizontal="center" vertical="center"/>
    </xf>
    <xf numFmtId="0" fontId="0" fillId="0" borderId="35" xfId="0" applyFont="1" applyBorder="1" applyAlignment="1"/>
    <xf numFmtId="0" fontId="35" fillId="0" borderId="0" xfId="0" applyFont="1" applyBorder="1" applyAlignment="1"/>
    <xf numFmtId="0" fontId="220" fillId="2" borderId="41" xfId="0" applyFont="1" applyFill="1" applyBorder="1" applyAlignment="1">
      <alignment vertical="center" wrapText="1"/>
    </xf>
    <xf numFmtId="0" fontId="220" fillId="2" borderId="129" xfId="0" applyFont="1" applyFill="1" applyBorder="1" applyAlignment="1">
      <alignment vertical="center" wrapText="1"/>
    </xf>
    <xf numFmtId="0" fontId="221" fillId="0" borderId="41" xfId="0" applyFont="1" applyBorder="1" applyAlignment="1">
      <alignment vertical="center" wrapText="1"/>
    </xf>
    <xf numFmtId="0" fontId="221" fillId="0" borderId="129" xfId="0" applyFont="1" applyBorder="1" applyAlignment="1">
      <alignment vertical="center" wrapText="1"/>
    </xf>
    <xf numFmtId="0" fontId="220" fillId="2" borderId="42" xfId="0" applyFont="1" applyFill="1" applyBorder="1" applyAlignment="1">
      <alignment vertical="center" wrapText="1"/>
    </xf>
    <xf numFmtId="0" fontId="215" fillId="0" borderId="126" xfId="0" applyFont="1" applyBorder="1" applyAlignment="1">
      <alignment vertical="center" wrapText="1"/>
    </xf>
    <xf numFmtId="0" fontId="215" fillId="0" borderId="124" xfId="0" applyFont="1" applyBorder="1" applyAlignment="1">
      <alignment vertical="center" wrapText="1"/>
    </xf>
    <xf numFmtId="0" fontId="0" fillId="0" borderId="0" xfId="0" applyAlignment="1">
      <alignment horizontal="center"/>
    </xf>
    <xf numFmtId="0" fontId="42" fillId="0" borderId="110" xfId="0" applyFont="1" applyBorder="1" applyAlignment="1">
      <alignment horizontal="center"/>
    </xf>
    <xf numFmtId="0" fontId="42" fillId="0" borderId="80" xfId="0" applyFont="1" applyBorder="1" applyAlignment="1">
      <alignment horizontal="center"/>
    </xf>
    <xf numFmtId="0" fontId="42" fillId="0" borderId="116" xfId="0" applyFont="1" applyBorder="1" applyAlignment="1">
      <alignment horizontal="center"/>
    </xf>
    <xf numFmtId="0" fontId="42" fillId="0" borderId="79" xfId="0" applyFont="1" applyBorder="1" applyAlignment="1">
      <alignment horizontal="center"/>
    </xf>
    <xf numFmtId="0" fontId="42" fillId="4" borderId="0" xfId="0" applyFont="1" applyFill="1" applyBorder="1" applyAlignment="1">
      <alignment horizontal="center" vertical="center" wrapText="1"/>
    </xf>
    <xf numFmtId="41" fontId="105" fillId="0" borderId="0" xfId="62782" applyFont="1"/>
    <xf numFmtId="41" fontId="120" fillId="0" borderId="0" xfId="62782" applyFont="1"/>
    <xf numFmtId="0" fontId="233" fillId="0" borderId="0" xfId="62782" applyNumberFormat="1" applyFont="1" applyBorder="1" applyAlignment="1" applyProtection="1">
      <alignment horizontal="right"/>
      <protection locked="0"/>
    </xf>
    <xf numFmtId="0" fontId="234" fillId="0" borderId="0" xfId="19308" applyFont="1"/>
    <xf numFmtId="195" fontId="234" fillId="0" borderId="0" xfId="19308" applyNumberFormat="1" applyFont="1"/>
    <xf numFmtId="41" fontId="235" fillId="0" borderId="0" xfId="62782" applyFont="1"/>
    <xf numFmtId="41" fontId="120" fillId="0" borderId="0" xfId="62782"/>
    <xf numFmtId="41" fontId="233" fillId="0" borderId="0" xfId="62782" applyFont="1" applyProtection="1">
      <protection locked="0"/>
    </xf>
    <xf numFmtId="41" fontId="236" fillId="0" borderId="0" xfId="62782" applyNumberFormat="1" applyFont="1" applyBorder="1" applyAlignment="1">
      <alignment horizontal="left"/>
    </xf>
    <xf numFmtId="41" fontId="236" fillId="0" borderId="0" xfId="62782" applyFont="1" applyAlignment="1">
      <alignment horizontal="right"/>
    </xf>
    <xf numFmtId="195" fontId="236" fillId="0" borderId="0" xfId="62782" applyNumberFormat="1" applyFont="1"/>
    <xf numFmtId="195" fontId="236" fillId="0" borderId="0" xfId="62782" applyNumberFormat="1" applyFont="1" applyAlignment="1">
      <alignment horizontal="right"/>
    </xf>
    <xf numFmtId="195" fontId="233" fillId="0" borderId="0" xfId="62782" applyNumberFormat="1" applyFont="1" applyProtection="1">
      <protection locked="0"/>
    </xf>
    <xf numFmtId="195" fontId="236" fillId="0" borderId="0" xfId="62782" applyNumberFormat="1" applyFont="1" applyAlignment="1">
      <alignment horizontal="left"/>
    </xf>
    <xf numFmtId="195" fontId="105" fillId="0" borderId="0" xfId="62782" applyNumberFormat="1" applyFont="1"/>
    <xf numFmtId="41" fontId="237" fillId="0" borderId="0" xfId="62782" applyFont="1"/>
    <xf numFmtId="41" fontId="236" fillId="0" borderId="142" xfId="62782" applyFont="1" applyBorder="1" applyAlignment="1">
      <alignment horizontal="left"/>
    </xf>
    <xf numFmtId="41" fontId="236" fillId="0" borderId="142" xfId="62782" applyFont="1" applyBorder="1" applyAlignment="1">
      <alignment horizontal="right"/>
    </xf>
    <xf numFmtId="195" fontId="236" fillId="0" borderId="142" xfId="62782" applyNumberFormat="1" applyFont="1" applyBorder="1"/>
    <xf numFmtId="195" fontId="236" fillId="0" borderId="142" xfId="62782" applyNumberFormat="1" applyFont="1" applyBorder="1" applyAlignment="1">
      <alignment horizontal="left"/>
    </xf>
    <xf numFmtId="41" fontId="233" fillId="0" borderId="0" xfId="62782" applyFont="1" applyBorder="1" applyProtection="1">
      <protection locked="0"/>
    </xf>
    <xf numFmtId="14" fontId="233" fillId="0" borderId="0" xfId="62782" applyNumberFormat="1" applyFont="1" applyBorder="1" applyAlignment="1" applyProtection="1">
      <alignment horizontal="center"/>
      <protection locked="0"/>
    </xf>
    <xf numFmtId="195" fontId="233" fillId="0" borderId="143" xfId="62782" applyNumberFormat="1" applyFont="1" applyBorder="1" applyAlignment="1" applyProtection="1">
      <alignment horizontal="center"/>
      <protection locked="0"/>
    </xf>
    <xf numFmtId="41" fontId="236" fillId="0" borderId="0" xfId="62782" applyFont="1"/>
    <xf numFmtId="0" fontId="238" fillId="0" borderId="0" xfId="62782" applyNumberFormat="1" applyFont="1" applyBorder="1" applyAlignment="1" applyProtection="1">
      <alignment horizontal="center"/>
    </xf>
    <xf numFmtId="41" fontId="238" fillId="0" borderId="144" xfId="62782" applyFont="1" applyBorder="1" applyProtection="1">
      <protection locked="0"/>
    </xf>
    <xf numFmtId="195" fontId="238" fillId="0" borderId="144" xfId="62782" applyNumberFormat="1" applyFont="1" applyBorder="1" applyProtection="1">
      <protection locked="0"/>
    </xf>
    <xf numFmtId="41" fontId="233" fillId="0" borderId="0" xfId="62782" applyFont="1" applyBorder="1" applyAlignment="1" applyProtection="1">
      <alignment horizontal="center"/>
      <protection locked="0"/>
    </xf>
    <xf numFmtId="41" fontId="236" fillId="0" borderId="57" xfId="62782" applyFont="1" applyBorder="1" applyAlignment="1" applyProtection="1"/>
    <xf numFmtId="195" fontId="236" fillId="0" borderId="57" xfId="62782" applyNumberFormat="1" applyFont="1" applyBorder="1" applyAlignment="1" applyProtection="1"/>
    <xf numFmtId="41" fontId="120" fillId="0" borderId="0" xfId="62782" applyAlignment="1">
      <alignment horizontal="center"/>
    </xf>
    <xf numFmtId="41" fontId="238" fillId="0" borderId="0" xfId="62782" applyFont="1" applyBorder="1" applyAlignment="1" applyProtection="1">
      <alignment horizontal="left"/>
    </xf>
    <xf numFmtId="195" fontId="120" fillId="94" borderId="146" xfId="62783" applyNumberFormat="1" applyBorder="1"/>
    <xf numFmtId="195" fontId="120" fillId="94" borderId="145" xfId="62783" applyNumberFormat="1"/>
    <xf numFmtId="195" fontId="5" fillId="0" borderId="0" xfId="19308" applyNumberFormat="1"/>
    <xf numFmtId="41" fontId="233" fillId="0" borderId="0" xfId="62782" applyFont="1" applyBorder="1" applyAlignment="1" applyProtection="1">
      <alignment horizontal="center"/>
    </xf>
    <xf numFmtId="41" fontId="233" fillId="0" borderId="0" xfId="62782" applyFont="1" applyBorder="1" applyAlignment="1" applyProtection="1">
      <alignment horizontal="left" indent="1"/>
    </xf>
    <xf numFmtId="195" fontId="236" fillId="94" borderId="146" xfId="62783" applyNumberFormat="1" applyFont="1" applyBorder="1"/>
    <xf numFmtId="195" fontId="236" fillId="94" borderId="145" xfId="62783" applyNumberFormat="1" applyFont="1"/>
    <xf numFmtId="41" fontId="238" fillId="0" borderId="57" xfId="62782" applyFont="1" applyBorder="1" applyAlignment="1" applyProtection="1">
      <alignment horizontal="left"/>
    </xf>
    <xf numFmtId="195" fontId="236" fillId="94" borderId="147" xfId="62783" applyNumberFormat="1" applyFont="1" applyBorder="1"/>
    <xf numFmtId="195" fontId="236" fillId="94" borderId="148" xfId="62783" applyNumberFormat="1" applyFont="1" applyBorder="1"/>
    <xf numFmtId="41" fontId="238" fillId="0" borderId="0" xfId="62782" applyFont="1" applyBorder="1" applyAlignment="1" applyProtection="1">
      <alignment horizontal="left" indent="1"/>
    </xf>
    <xf numFmtId="195" fontId="236" fillId="94" borderId="149" xfId="62783" applyNumberFormat="1" applyFont="1" applyBorder="1"/>
    <xf numFmtId="195" fontId="236" fillId="94" borderId="150" xfId="62783" applyNumberFormat="1" applyFont="1" applyBorder="1"/>
    <xf numFmtId="41" fontId="233" fillId="0" borderId="0" xfId="62782" applyFont="1" applyBorder="1" applyAlignment="1" applyProtection="1">
      <alignment horizontal="left"/>
    </xf>
    <xf numFmtId="195" fontId="233" fillId="0" borderId="0" xfId="62782" applyNumberFormat="1" applyFont="1" applyBorder="1" applyAlignment="1" applyProtection="1">
      <alignment horizontal="left" indent="1"/>
    </xf>
    <xf numFmtId="0" fontId="233" fillId="0" borderId="0" xfId="62782" applyNumberFormat="1" applyFont="1" applyBorder="1" applyAlignment="1" applyProtection="1">
      <alignment horizontal="left"/>
    </xf>
    <xf numFmtId="41" fontId="120" fillId="0" borderId="0" xfId="62782" applyFont="1" applyBorder="1" applyAlignment="1">
      <alignment horizontal="center"/>
    </xf>
    <xf numFmtId="41" fontId="105" fillId="0" borderId="0" xfId="62782" applyFont="1" applyAlignment="1">
      <alignment horizontal="center"/>
    </xf>
    <xf numFmtId="0" fontId="233" fillId="0" borderId="0" xfId="62782" applyNumberFormat="1" applyFont="1" applyBorder="1" applyAlignment="1" applyProtection="1">
      <alignment horizontal="center"/>
      <protection locked="0"/>
    </xf>
    <xf numFmtId="195" fontId="120" fillId="94" borderId="146" xfId="62784" applyNumberFormat="1" applyFont="1" applyFill="1" applyBorder="1"/>
    <xf numFmtId="195" fontId="120" fillId="94" borderId="145" xfId="62784" applyNumberFormat="1" applyFont="1" applyFill="1" applyBorder="1"/>
    <xf numFmtId="10" fontId="233" fillId="3" borderId="0" xfId="62784" applyNumberFormat="1" applyFont="1" applyFill="1" applyProtection="1">
      <protection locked="0"/>
    </xf>
    <xf numFmtId="10" fontId="239" fillId="3" borderId="0" xfId="62784" applyNumberFormat="1" applyFont="1" applyFill="1" applyProtection="1">
      <protection locked="0"/>
    </xf>
    <xf numFmtId="0" fontId="42" fillId="91" borderId="151" xfId="0" applyFont="1" applyFill="1" applyBorder="1" applyAlignment="1">
      <alignment horizontal="center"/>
    </xf>
    <xf numFmtId="0" fontId="42" fillId="91" borderId="31" xfId="0" applyFont="1" applyFill="1" applyBorder="1" applyAlignment="1">
      <alignment horizontal="center"/>
    </xf>
    <xf numFmtId="0" fontId="42" fillId="91" borderId="128" xfId="0" applyFont="1" applyFill="1" applyBorder="1" applyAlignment="1">
      <alignment horizontal="center"/>
    </xf>
    <xf numFmtId="0" fontId="42" fillId="0" borderId="0" xfId="0" applyFont="1" applyAlignment="1"/>
    <xf numFmtId="0" fontId="0" fillId="2" borderId="129" xfId="0" applyFill="1" applyBorder="1"/>
    <xf numFmtId="0" fontId="42" fillId="2" borderId="152" xfId="0" applyFont="1" applyFill="1" applyBorder="1" applyAlignment="1">
      <alignment horizontal="center"/>
    </xf>
    <xf numFmtId="0" fontId="42" fillId="2" borderId="132" xfId="0" applyFont="1" applyFill="1" applyBorder="1" applyAlignment="1">
      <alignment horizontal="center"/>
    </xf>
    <xf numFmtId="0" fontId="42" fillId="2" borderId="130" xfId="0" applyFont="1" applyFill="1" applyBorder="1" applyAlignment="1">
      <alignment horizontal="center"/>
    </xf>
    <xf numFmtId="0" fontId="42" fillId="0" borderId="0" xfId="0" applyFont="1" applyAlignment="1">
      <alignment horizontal="center"/>
    </xf>
    <xf numFmtId="0" fontId="42" fillId="0" borderId="127" xfId="0" applyFont="1" applyBorder="1"/>
    <xf numFmtId="0" fontId="42" fillId="0" borderId="151" xfId="0" applyFont="1" applyBorder="1" applyAlignment="1">
      <alignment horizontal="center"/>
    </xf>
    <xf numFmtId="0" fontId="42" fillId="0" borderId="31" xfId="0" applyFont="1" applyBorder="1" applyAlignment="1">
      <alignment horizontal="center"/>
    </xf>
    <xf numFmtId="0" fontId="42" fillId="0" borderId="128" xfId="0" quotePrefix="1" applyFont="1" applyBorder="1" applyAlignment="1">
      <alignment horizontal="center"/>
    </xf>
    <xf numFmtId="0" fontId="0" fillId="0" borderId="0" xfId="0" applyBorder="1" applyAlignment="1">
      <alignment horizontal="center"/>
    </xf>
    <xf numFmtId="0" fontId="0" fillId="0" borderId="42" xfId="0" applyFont="1" applyBorder="1"/>
    <xf numFmtId="10" fontId="0" fillId="0" borderId="153" xfId="0" applyNumberFormat="1" applyBorder="1" applyAlignment="1">
      <alignment horizontal="center"/>
    </xf>
    <xf numFmtId="10" fontId="0" fillId="0" borderId="0" xfId="0" applyNumberFormat="1" applyBorder="1" applyAlignment="1">
      <alignment horizontal="center"/>
    </xf>
    <xf numFmtId="10" fontId="0" fillId="0" borderId="131" xfId="0" applyNumberFormat="1" applyBorder="1" applyAlignment="1">
      <alignment horizontal="center"/>
    </xf>
    <xf numFmtId="10" fontId="0" fillId="0" borderId="0" xfId="0" applyNumberFormat="1"/>
    <xf numFmtId="0" fontId="0" fillId="0" borderId="42" xfId="0" applyBorder="1"/>
    <xf numFmtId="0" fontId="42" fillId="95" borderId="127" xfId="0" applyFont="1" applyFill="1" applyBorder="1"/>
    <xf numFmtId="10" fontId="42" fillId="95" borderId="151" xfId="0" applyNumberFormat="1" applyFont="1" applyFill="1" applyBorder="1" applyAlignment="1">
      <alignment horizontal="center"/>
    </xf>
    <xf numFmtId="10" fontId="42" fillId="95" borderId="31" xfId="1" applyNumberFormat="1" applyFont="1" applyFill="1" applyBorder="1" applyAlignment="1">
      <alignment horizontal="center"/>
    </xf>
    <xf numFmtId="10" fontId="42" fillId="95" borderId="128" xfId="0" applyNumberFormat="1" applyFont="1" applyFill="1" applyBorder="1" applyAlignment="1">
      <alignment horizontal="center"/>
    </xf>
    <xf numFmtId="10" fontId="42" fillId="95" borderId="31" xfId="0" applyNumberFormat="1" applyFont="1" applyFill="1" applyBorder="1" applyAlignment="1">
      <alignment horizontal="center"/>
    </xf>
    <xf numFmtId="10" fontId="42" fillId="0" borderId="0" xfId="0" applyNumberFormat="1" applyFont="1"/>
    <xf numFmtId="0" fontId="42" fillId="4" borderId="127" xfId="0" applyFont="1" applyFill="1" applyBorder="1" applyAlignment="1">
      <alignment wrapText="1"/>
    </xf>
    <xf numFmtId="10" fontId="42" fillId="4" borderId="151" xfId="0" applyNumberFormat="1" applyFont="1" applyFill="1" applyBorder="1" applyAlignment="1">
      <alignment horizontal="center"/>
    </xf>
    <xf numFmtId="10" fontId="42" fillId="4" borderId="31" xfId="0" applyNumberFormat="1" applyFont="1" applyFill="1" applyBorder="1" applyAlignment="1">
      <alignment horizontal="center"/>
    </xf>
    <xf numFmtId="10" fontId="42" fillId="4" borderId="128" xfId="0" applyNumberFormat="1" applyFont="1" applyFill="1" applyBorder="1" applyAlignment="1">
      <alignment horizontal="center"/>
    </xf>
    <xf numFmtId="0" fontId="42" fillId="4" borderId="0" xfId="0" applyFont="1" applyFill="1" applyBorder="1"/>
    <xf numFmtId="0" fontId="42" fillId="4" borderId="0" xfId="0" applyFont="1" applyFill="1"/>
    <xf numFmtId="10" fontId="42" fillId="4" borderId="0" xfId="0" applyNumberFormat="1" applyFont="1" applyFill="1"/>
  </cellXfs>
  <cellStyles count="62787">
    <cellStyle name=" 1" xfId="96"/>
    <cellStyle name=" 1 2" xfId="97"/>
    <cellStyle name=" 2" xfId="98"/>
    <cellStyle name=" 2 2" xfId="99"/>
    <cellStyle name=" 2 2 2" xfId="100"/>
    <cellStyle name=" 3]_x000d__x000a_Zoomed=1_x000d__x000a_Row=274_x000d__x000a_Column=11_x000d__x000a_Height=487_x000d__x000a_Width=997_x000d__x000a_FontName=Arial_x000d__x000a_FontStyle=0_x000d__x000a_FontSize=10_x000d__x000a_PrtFontName" xfId="101"/>
    <cellStyle name="_x000a_386grabber=m" xfId="102"/>
    <cellStyle name="$" xfId="103"/>
    <cellStyle name="$ &amp; ¢" xfId="104"/>
    <cellStyle name="%" xfId="105"/>
    <cellStyle name="% 2" xfId="106"/>
    <cellStyle name="% 2 10" xfId="107"/>
    <cellStyle name="% 2 11" xfId="108"/>
    <cellStyle name="% 2 12" xfId="109"/>
    <cellStyle name="% 2 13" xfId="110"/>
    <cellStyle name="% 2 14" xfId="111"/>
    <cellStyle name="% 2 15" xfId="112"/>
    <cellStyle name="% 2 16" xfId="113"/>
    <cellStyle name="% 2 17" xfId="114"/>
    <cellStyle name="% 2 18" xfId="115"/>
    <cellStyle name="% 2 2" xfId="116"/>
    <cellStyle name="% 2 2 2" xfId="117"/>
    <cellStyle name="% 2 3" xfId="118"/>
    <cellStyle name="% 2 4" xfId="119"/>
    <cellStyle name="% 2 5" xfId="120"/>
    <cellStyle name="% 2 6" xfId="121"/>
    <cellStyle name="% 2 7" xfId="122"/>
    <cellStyle name="% 2 8" xfId="123"/>
    <cellStyle name="% 2 9" xfId="124"/>
    <cellStyle name="% 3" xfId="125"/>
    <cellStyle name="% 3 10" xfId="126"/>
    <cellStyle name="% 3 11" xfId="127"/>
    <cellStyle name="% 3 12" xfId="128"/>
    <cellStyle name="% 3 13" xfId="129"/>
    <cellStyle name="% 3 14" xfId="130"/>
    <cellStyle name="% 3 15" xfId="131"/>
    <cellStyle name="% 3 16" xfId="132"/>
    <cellStyle name="% 3 17" xfId="133"/>
    <cellStyle name="% 3 2" xfId="134"/>
    <cellStyle name="% 3 3" xfId="135"/>
    <cellStyle name="% 3 4" xfId="136"/>
    <cellStyle name="% 3 5" xfId="137"/>
    <cellStyle name="% 3 6" xfId="138"/>
    <cellStyle name="% 3 7" xfId="139"/>
    <cellStyle name="% 3 8" xfId="140"/>
    <cellStyle name="% 3 9" xfId="141"/>
    <cellStyle name="% 4" xfId="142"/>
    <cellStyle name="% 4 2" xfId="143"/>
    <cellStyle name="% 4 3" xfId="144"/>
    <cellStyle name="% 5" xfId="145"/>
    <cellStyle name="% 5 2" xfId="146"/>
    <cellStyle name="% 6" xfId="147"/>
    <cellStyle name="% 7" xfId="148"/>
    <cellStyle name="% 8" xfId="149"/>
    <cellStyle name="%.00" xfId="150"/>
    <cellStyle name="%_2008-07 Financials FT" xfId="151"/>
    <cellStyle name="%_2008-07 Financials FT 2" xfId="152"/>
    <cellStyle name="%_2008-07 Financials FT 2 2" xfId="153"/>
    <cellStyle name="%_2008-07 Financials FT 3" xfId="154"/>
    <cellStyle name="%_2008-07 Financials FT 3 2" xfId="155"/>
    <cellStyle name="%_2008-07 Financials FT 4" xfId="156"/>
    <cellStyle name="%_2008-07 Financials FT 5" xfId="157"/>
    <cellStyle name="%_2008-07 Financials FT_Summary Provision Model from 2 13 09 Forecast used for Jan F&amp;T Feb Actuals 3 05 09" xfId="158"/>
    <cellStyle name="%_2008-07 Financials FT_Summary Provision Model from 2 13 09 Forecast used for Jan F&amp;T Feb Actuals 3 05 09 10" xfId="159"/>
    <cellStyle name="%_2008-07 Financials FT_Summary Provision Model from 2 13 09 Forecast used for Jan F&amp;T Feb Actuals 3 05 09 11" xfId="160"/>
    <cellStyle name="%_2008-07 Financials FT_Summary Provision Model from 2 13 09 Forecast used for Jan F&amp;T Feb Actuals 3 05 09 12" xfId="161"/>
    <cellStyle name="%_2008-07 Financials FT_Summary Provision Model from 2 13 09 Forecast used for Jan F&amp;T Feb Actuals 3 05 09 13" xfId="162"/>
    <cellStyle name="%_2008-07 Financials FT_Summary Provision Model from 2 13 09 Forecast used for Jan F&amp;T Feb Actuals 3 05 09 14" xfId="163"/>
    <cellStyle name="%_2008-07 Financials FT_Summary Provision Model from 2 13 09 Forecast used for Jan F&amp;T Feb Actuals 3 05 09 15" xfId="164"/>
    <cellStyle name="%_2008-07 Financials FT_Summary Provision Model from 2 13 09 Forecast used for Jan F&amp;T Feb Actuals 3 05 09 16" xfId="165"/>
    <cellStyle name="%_2008-07 Financials FT_Summary Provision Model from 2 13 09 Forecast used for Jan F&amp;T Feb Actuals 3 05 09 2" xfId="166"/>
    <cellStyle name="%_2008-07 Financials FT_Summary Provision Model from 2 13 09 Forecast used for Jan F&amp;T Feb Actuals 3 05 09 3" xfId="167"/>
    <cellStyle name="%_2008-07 Financials FT_Summary Provision Model from 2 13 09 Forecast used for Jan F&amp;T Feb Actuals 3 05 09 4" xfId="168"/>
    <cellStyle name="%_2008-07 Financials FT_Summary Provision Model from 2 13 09 Forecast used for Jan F&amp;T Feb Actuals 3 05 09 5" xfId="169"/>
    <cellStyle name="%_2008-07 Financials FT_Summary Provision Model from 2 13 09 Forecast used for Jan F&amp;T Feb Actuals 3 05 09 6" xfId="170"/>
    <cellStyle name="%_2008-07 Financials FT_Summary Provision Model from 2 13 09 Forecast used for Jan F&amp;T Feb Actuals 3 05 09 7" xfId="171"/>
    <cellStyle name="%_2008-07 Financials FT_Summary Provision Model from 2 13 09 Forecast used for Jan F&amp;T Feb Actuals 3 05 09 8" xfId="172"/>
    <cellStyle name="%_2008-07 Financials FT_Summary Provision Model from 2 13 09 Forecast used for Jan F&amp;T Feb Actuals 3 05 09 9" xfId="173"/>
    <cellStyle name="%_2008-07 Financials FT_Summary Provision Model from 2 13 09 Forecast used for Jan FT Feb Actuals 3 05 09 (3)" xfId="174"/>
    <cellStyle name="%_2008-07 Financials FT_Summary Provision Model from 2 13 09 Forecast used for Jan FT Feb Actuals 3 05 09 (3) 10" xfId="175"/>
    <cellStyle name="%_2008-07 Financials FT_Summary Provision Model from 2 13 09 Forecast used for Jan FT Feb Actuals 3 05 09 (3) 11" xfId="176"/>
    <cellStyle name="%_2008-07 Financials FT_Summary Provision Model from 2 13 09 Forecast used for Jan FT Feb Actuals 3 05 09 (3) 12" xfId="177"/>
    <cellStyle name="%_2008-07 Financials FT_Summary Provision Model from 2 13 09 Forecast used for Jan FT Feb Actuals 3 05 09 (3) 13" xfId="178"/>
    <cellStyle name="%_2008-07 Financials FT_Summary Provision Model from 2 13 09 Forecast used for Jan FT Feb Actuals 3 05 09 (3) 14" xfId="179"/>
    <cellStyle name="%_2008-07 Financials FT_Summary Provision Model from 2 13 09 Forecast used for Jan FT Feb Actuals 3 05 09 (3) 15" xfId="180"/>
    <cellStyle name="%_2008-07 Financials FT_Summary Provision Model from 2 13 09 Forecast used for Jan FT Feb Actuals 3 05 09 (3) 16" xfId="181"/>
    <cellStyle name="%_2008-07 Financials FT_Summary Provision Model from 2 13 09 Forecast used for Jan FT Feb Actuals 3 05 09 (3) 2" xfId="182"/>
    <cellStyle name="%_2008-07 Financials FT_Summary Provision Model from 2 13 09 Forecast used for Jan FT Feb Actuals 3 05 09 (3) 3" xfId="183"/>
    <cellStyle name="%_2008-07 Financials FT_Summary Provision Model from 2 13 09 Forecast used for Jan FT Feb Actuals 3 05 09 (3) 4" xfId="184"/>
    <cellStyle name="%_2008-07 Financials FT_Summary Provision Model from 2 13 09 Forecast used for Jan FT Feb Actuals 3 05 09 (3) 5" xfId="185"/>
    <cellStyle name="%_2008-07 Financials FT_Summary Provision Model from 2 13 09 Forecast used for Jan FT Feb Actuals 3 05 09 (3) 6" xfId="186"/>
    <cellStyle name="%_2008-07 Financials FT_Summary Provision Model from 2 13 09 Forecast used for Jan FT Feb Actuals 3 05 09 (3) 7" xfId="187"/>
    <cellStyle name="%_2008-07 Financials FT_Summary Provision Model from 2 13 09 Forecast used for Jan FT Feb Actuals 3 05 09 (3) 8" xfId="188"/>
    <cellStyle name="%_2008-07 Financials FT_Summary Provision Model from 2 13 09 Forecast used for Jan FT Feb Actuals 3 05 09 (3) 9" xfId="189"/>
    <cellStyle name="%_2008-2010 Licensing Forecast (2)" xfId="190"/>
    <cellStyle name="%_2008-2010 Licensing Forecast (2) 10" xfId="191"/>
    <cellStyle name="%_2008-2010 Licensing Forecast (2) 11" xfId="192"/>
    <cellStyle name="%_2008-2010 Licensing Forecast (2) 12" xfId="193"/>
    <cellStyle name="%_2008-2010 Licensing Forecast (2) 13" xfId="194"/>
    <cellStyle name="%_2008-2010 Licensing Forecast (2) 14" xfId="195"/>
    <cellStyle name="%_2008-2010 Licensing Forecast (2) 15" xfId="196"/>
    <cellStyle name="%_2008-2010 Licensing Forecast (2) 16" xfId="197"/>
    <cellStyle name="%_2008-2010 Licensing Forecast (2) 2" xfId="198"/>
    <cellStyle name="%_2008-2010 Licensing Forecast (2) 3" xfId="199"/>
    <cellStyle name="%_2008-2010 Licensing Forecast (2) 4" xfId="200"/>
    <cellStyle name="%_2008-2010 Licensing Forecast (2) 5" xfId="201"/>
    <cellStyle name="%_2008-2010 Licensing Forecast (2) 6" xfId="202"/>
    <cellStyle name="%_2008-2010 Licensing Forecast (2) 7" xfId="203"/>
    <cellStyle name="%_2008-2010 Licensing Forecast (2) 8" xfId="204"/>
    <cellStyle name="%_2008-2010 Licensing Forecast (2) 9" xfId="205"/>
    <cellStyle name="%_2008-2010 Licensing Forecast (2)_December 2010 NPA" xfId="206"/>
    <cellStyle name="%_2008-2010 Licensing Forecast (2)_Loan Composition 2010-03-31" xfId="207"/>
    <cellStyle name="%_2008-2010 Licensing Forecast (2)_SCUSA 10K Exhibit B-Del 02-07-11" xfId="208"/>
    <cellStyle name="%_2008-2010 Licensing Forecast (2)_SCUSA 10K Exhibit Investments BV-FV Sent 02-10-11" xfId="209"/>
    <cellStyle name="%_2008-2010 Licensing Forecast (2)_SCUSA 10K Exhibit Op Leases by Year Sent 02-08-11" xfId="210"/>
    <cellStyle name="%_2008-2010 Licensing Forecast (2)_SCUSA 10K Exhibits A-B-TDR Sent 02-07-11" xfId="211"/>
    <cellStyle name="%_2008-2010 Licensing Forecast (2)_SCUSA 10K Exhibits F-G-Investments Sent 01-27-11" xfId="212"/>
    <cellStyle name="%_2008-2010 Licensing Forecast (2)_SCUSA 10q - Schedule J - 03 31 11" xfId="213"/>
    <cellStyle name="%_2008-2010 Licensing Forecast (2)_SCUSA 10Q - Schedule Q - 03 31 11" xfId="214"/>
    <cellStyle name="%_2008-2010 Licensing Forecast (2)_SCUSA 10Q - Schedules H N  P - 03 31 11" xfId="215"/>
    <cellStyle name="%_2008-2010 Licensing Forecast (2)_SCUSA 10Q Request List- Q111" xfId="216"/>
    <cellStyle name="%_2008-2010 Licensing Forecast (2)_SCUSA Templates" xfId="217"/>
    <cellStyle name="%_August 2008  MTM adjustments as of 9 02 08" xfId="218"/>
    <cellStyle name="%_Balance Sheet" xfId="219"/>
    <cellStyle name="%_Bonds repurchased in 2008 7 30 08" xfId="220"/>
    <cellStyle name="%_Bonds repurchased in 2008 8 25 08" xfId="221"/>
    <cellStyle name="%_Bonds repurchased in 2008 9 03 08" xfId="222"/>
    <cellStyle name="%_Bonds repurchased in 2008 9 15 08" xfId="223"/>
    <cellStyle name="%_Book7" xfId="224"/>
    <cellStyle name="%_Book7 10" xfId="225"/>
    <cellStyle name="%_Book7 11" xfId="226"/>
    <cellStyle name="%_Book7 12" xfId="227"/>
    <cellStyle name="%_Book7 13" xfId="228"/>
    <cellStyle name="%_Book7 14" xfId="229"/>
    <cellStyle name="%_Book7 15" xfId="230"/>
    <cellStyle name="%_Book7 16" xfId="231"/>
    <cellStyle name="%_Book7 2" xfId="232"/>
    <cellStyle name="%_Book7 3" xfId="233"/>
    <cellStyle name="%_Book7 4" xfId="234"/>
    <cellStyle name="%_Book7 5" xfId="235"/>
    <cellStyle name="%_Book7 6" xfId="236"/>
    <cellStyle name="%_Book7 7" xfId="237"/>
    <cellStyle name="%_Book7 8" xfId="238"/>
    <cellStyle name="%_Book7 9" xfId="239"/>
    <cellStyle name="%_BSNY Liquidity Walkforward" xfId="240"/>
    <cellStyle name="%_Cargabal mapping_DRIVE Updated 09 04 08" xfId="241"/>
    <cellStyle name="%_Cargabal mapping_DRIVE Updated 09 04 08 2" xfId="242"/>
    <cellStyle name="%_CF2011YTD" xfId="243"/>
    <cellStyle name="%_December 2008  MTM adjustments as of 1 02 09" xfId="244"/>
    <cellStyle name="%_December 2008  MTM adjustments as of 1 02 09 2" xfId="245"/>
    <cellStyle name="%_December 2008  MTM adjustments as of 1 02 09_December 2010 NPA" xfId="246"/>
    <cellStyle name="%_December 2008  MTM adjustments as of 1 02 09_Loan Composition 2010-03-31" xfId="247"/>
    <cellStyle name="%_December 2008  MTM adjustments as of 1 02 09_SCUSA 10K Exhibit B-Del 02-07-11" xfId="248"/>
    <cellStyle name="%_December 2008  MTM adjustments as of 1 02 09_SCUSA 10K Exhibit Investments BV-FV Sent 02-10-11" xfId="249"/>
    <cellStyle name="%_December 2008  MTM adjustments as of 1 02 09_SCUSA 10K Exhibit Op Leases by Year Sent 02-08-11" xfId="250"/>
    <cellStyle name="%_December 2008  MTM adjustments as of 1 02 09_SCUSA 10K Exhibits A-B-TDR Sent 02-07-11" xfId="251"/>
    <cellStyle name="%_December 2008  MTM adjustments as of 1 02 09_SCUSA 10K Exhibits F-G-Investments Sent 01-27-11" xfId="252"/>
    <cellStyle name="%_December 2008  MTM adjustments as of 1 02 09_SCUSA 10q - Schedule J - 03 31 11" xfId="253"/>
    <cellStyle name="%_December 2008  MTM adjustments as of 1 02 09_SCUSA 10Q - Schedule Q - 03 31 11" xfId="254"/>
    <cellStyle name="%_December 2008  MTM adjustments as of 1 02 09_SCUSA 10Q - Schedules H N  P - 03 31 11" xfId="255"/>
    <cellStyle name="%_December 2008  MTM adjustments as of 1 02 09_SCUSA 10Q Request List- Q111" xfId="256"/>
    <cellStyle name="%_December 2008  MTM adjustments as of 1 02 09_SCUSA Templates" xfId="257"/>
    <cellStyle name="%_December 2009  MTM adjustments as of 01 05 10" xfId="258"/>
    <cellStyle name="%_December 2009  MTM adjustments as of 01 05 10 2" xfId="259"/>
    <cellStyle name="%_December 2009  MTM adjustments as of 12 02 09" xfId="260"/>
    <cellStyle name="%_December 2009  MTM adjustments as of 12 02 09 2" xfId="261"/>
    <cellStyle name="%_December 2010 NPA" xfId="262"/>
    <cellStyle name="%_Executive Summary" xfId="263"/>
    <cellStyle name="%_Executive Summary 10" xfId="264"/>
    <cellStyle name="%_Executive Summary 11" xfId="265"/>
    <cellStyle name="%_Executive Summary 12" xfId="266"/>
    <cellStyle name="%_Executive Summary 13" xfId="267"/>
    <cellStyle name="%_Executive Summary 14" xfId="268"/>
    <cellStyle name="%_Executive Summary 15" xfId="269"/>
    <cellStyle name="%_Executive Summary 16" xfId="270"/>
    <cellStyle name="%_Executive Summary 17" xfId="271"/>
    <cellStyle name="%_Executive Summary 18" xfId="272"/>
    <cellStyle name="%_Executive Summary 2" xfId="273"/>
    <cellStyle name="%_Executive Summary 3" xfId="274"/>
    <cellStyle name="%_Executive Summary 4" xfId="275"/>
    <cellStyle name="%_Executive Summary 5" xfId="276"/>
    <cellStyle name="%_Executive Summary 6" xfId="277"/>
    <cellStyle name="%_Executive Summary 7" xfId="278"/>
    <cellStyle name="%_Executive Summary 8" xfId="279"/>
    <cellStyle name="%_Executive Summary 9" xfId="280"/>
    <cellStyle name="%_Expenses Actg View" xfId="281"/>
    <cellStyle name="%_February 2009  MTM adjustments as of 2 03 09" xfId="282"/>
    <cellStyle name="%_Fee Data_NEW" xfId="283"/>
    <cellStyle name="%_G9_Capital Requirements 2003" xfId="284"/>
    <cellStyle name="%_Income Statement " xfId="285"/>
    <cellStyle name="%_INCOME STATEMENT US - February 2009" xfId="286"/>
    <cellStyle name="%_IS Summary_v1 (3)" xfId="287"/>
    <cellStyle name="%_IS Summary_v1 (3) 10" xfId="288"/>
    <cellStyle name="%_IS Summary_v1 (3) 11" xfId="289"/>
    <cellStyle name="%_IS Summary_v1 (3) 12" xfId="290"/>
    <cellStyle name="%_IS Summary_v1 (3) 13" xfId="291"/>
    <cellStyle name="%_IS Summary_v1 (3) 14" xfId="292"/>
    <cellStyle name="%_IS Summary_v1 (3) 15" xfId="293"/>
    <cellStyle name="%_IS Summary_v1 (3) 16" xfId="294"/>
    <cellStyle name="%_IS Summary_v1 (3) 2" xfId="295"/>
    <cellStyle name="%_IS Summary_v1 (3) 3" xfId="296"/>
    <cellStyle name="%_IS Summary_v1 (3) 4" xfId="297"/>
    <cellStyle name="%_IS Summary_v1 (3) 5" xfId="298"/>
    <cellStyle name="%_IS Summary_v1 (3) 6" xfId="299"/>
    <cellStyle name="%_IS Summary_v1 (3) 7" xfId="300"/>
    <cellStyle name="%_IS Summary_v1 (3) 8" xfId="301"/>
    <cellStyle name="%_IS Summary_v1 (3) 9" xfId="302"/>
    <cellStyle name="%_IS Summary_v1 (3)_December 2010 NPA" xfId="303"/>
    <cellStyle name="%_IS Summary_v1 (3)_Loan Composition 2010-03-31" xfId="304"/>
    <cellStyle name="%_IS Summary_v1 (3)_SCUSA 10K Exhibit B-Del 02-07-11" xfId="305"/>
    <cellStyle name="%_IS Summary_v1 (3)_SCUSA 10K Exhibit Investments BV-FV Sent 02-10-11" xfId="306"/>
    <cellStyle name="%_IS Summary_v1 (3)_SCUSA 10K Exhibit Op Leases by Year Sent 02-08-11" xfId="307"/>
    <cellStyle name="%_IS Summary_v1 (3)_SCUSA 10K Exhibits A-B-TDR Sent 02-07-11" xfId="308"/>
    <cellStyle name="%_IS Summary_v1 (3)_SCUSA 10K Exhibits F-G-Investments Sent 01-27-11" xfId="309"/>
    <cellStyle name="%_IS Summary_v1 (3)_SCUSA 10q - Schedule J - 03 31 11" xfId="310"/>
    <cellStyle name="%_IS Summary_v1 (3)_SCUSA 10Q - Schedule Q - 03 31 11" xfId="311"/>
    <cellStyle name="%_IS Summary_v1 (3)_SCUSA 10Q - Schedules H N  P - 03 31 11" xfId="312"/>
    <cellStyle name="%_IS Summary_v1 (3)_SCUSA 10Q Request List- Q111" xfId="313"/>
    <cellStyle name="%_IS Summary_v1 (3)_SCUSA Templates" xfId="314"/>
    <cellStyle name="%_January 2009  MTM adjustments as of 2 03 09" xfId="315"/>
    <cellStyle name="%_January 2009  MTM adjustments as of 2 03 09 2" xfId="316"/>
    <cellStyle name="%_January 2009  MTM adjustments as of 2 03 09_December 2010 NPA" xfId="317"/>
    <cellStyle name="%_January 2009  MTM adjustments as of 2 03 09_Loan Composition 2010-03-31" xfId="318"/>
    <cellStyle name="%_January 2009  MTM adjustments as of 2 03 09_SCUSA 10K Exhibit B-Del 02-07-11" xfId="319"/>
    <cellStyle name="%_January 2009  MTM adjustments as of 2 03 09_SCUSA 10K Exhibit Investments BV-FV Sent 02-10-11" xfId="320"/>
    <cellStyle name="%_January 2009  MTM adjustments as of 2 03 09_SCUSA 10K Exhibit Op Leases by Year Sent 02-08-11" xfId="321"/>
    <cellStyle name="%_January 2009  MTM adjustments as of 2 03 09_SCUSA 10K Exhibits A-B-TDR Sent 02-07-11" xfId="322"/>
    <cellStyle name="%_January 2009  MTM adjustments as of 2 03 09_SCUSA 10K Exhibits F-G-Investments Sent 01-27-11" xfId="323"/>
    <cellStyle name="%_January 2009  MTM adjustments as of 2 03 09_SCUSA 10q - Schedule J - 03 31 11" xfId="324"/>
    <cellStyle name="%_January 2009  MTM adjustments as of 2 03 09_SCUSA 10Q - Schedule Q - 03 31 11" xfId="325"/>
    <cellStyle name="%_January 2009  MTM adjustments as of 2 03 09_SCUSA 10Q - Schedules H N  P - 03 31 11" xfId="326"/>
    <cellStyle name="%_January 2009  MTM adjustments as of 2 03 09_SCUSA 10Q Request List- Q111" xfId="327"/>
    <cellStyle name="%_January 2009  MTM adjustments as of 2 03 09_SCUSA Templates" xfId="328"/>
    <cellStyle name="%_July Variance to Actuals Analysis" xfId="329"/>
    <cellStyle name="%_June 2009  MTM adjustments as of 6 09 09" xfId="330"/>
    <cellStyle name="%_June 2009  MTM adjustments as of 6 09 09 2" xfId="331"/>
    <cellStyle name="%_June 2009  MTM adjustments as of 6 09 09_December 2010 NPA" xfId="332"/>
    <cellStyle name="%_June 2009  MTM adjustments as of 6 09 09_Loan Composition 2010-03-31" xfId="333"/>
    <cellStyle name="%_June 2009  MTM adjustments as of 6 09 09_SCUSA 10K Exhibit B-Del 02-07-11" xfId="334"/>
    <cellStyle name="%_June 2009  MTM adjustments as of 6 09 09_SCUSA 10K Exhibit Investments BV-FV Sent 02-10-11" xfId="335"/>
    <cellStyle name="%_June 2009  MTM adjustments as of 6 09 09_SCUSA 10K Exhibit Op Leases by Year Sent 02-08-11" xfId="336"/>
    <cellStyle name="%_June 2009  MTM adjustments as of 6 09 09_SCUSA 10K Exhibits A-B-TDR Sent 02-07-11" xfId="337"/>
    <cellStyle name="%_June 2009  MTM adjustments as of 6 09 09_SCUSA 10K Exhibits F-G-Investments Sent 01-27-11" xfId="338"/>
    <cellStyle name="%_June 2009  MTM adjustments as of 6 09 09_SCUSA 10q - Schedule J - 03 31 11" xfId="339"/>
    <cellStyle name="%_June 2009  MTM adjustments as of 6 09 09_SCUSA 10Q - Schedule Q - 03 31 11" xfId="340"/>
    <cellStyle name="%_June 2009  MTM adjustments as of 6 09 09_SCUSA 10Q - Schedules H N  P - 03 31 11" xfId="341"/>
    <cellStyle name="%_June 2009  MTM adjustments as of 6 09 09_SCUSA 10Q Request List- Q111" xfId="342"/>
    <cellStyle name="%_June 2009  MTM adjustments as of 6 09 09_SCUSA Templates" xfId="343"/>
    <cellStyle name="%_K6 Monthly Capital Requirements" xfId="344"/>
    <cellStyle name="%_Loan Composition 2010-03-31" xfId="345"/>
    <cellStyle name="%_March 2010  MTM adjustments as of 03 2 10" xfId="346"/>
    <cellStyle name="%_March 2010  MTM adjustments as of 03 2 10 2" xfId="347"/>
    <cellStyle name="%_March2009  MTM adjustments as of 4 01 09" xfId="348"/>
    <cellStyle name="%_May 2009  MTM adjustments as of 6 09 09" xfId="349"/>
    <cellStyle name="%_May 2009  MTM adjustments as of 6 09 09 2" xfId="350"/>
    <cellStyle name="%_May 2009  MTM adjustments as of 6 09 09_December 2010 NPA" xfId="351"/>
    <cellStyle name="%_May 2009  MTM adjustments as of 6 09 09_Loan Composition 2010-03-31" xfId="352"/>
    <cellStyle name="%_May 2009  MTM adjustments as of 6 09 09_SCUSA 10K Exhibit B-Del 02-07-11" xfId="353"/>
    <cellStyle name="%_May 2009  MTM adjustments as of 6 09 09_SCUSA 10K Exhibit Investments BV-FV Sent 02-10-11" xfId="354"/>
    <cellStyle name="%_May 2009  MTM adjustments as of 6 09 09_SCUSA 10K Exhibit Op Leases by Year Sent 02-08-11" xfId="355"/>
    <cellStyle name="%_May 2009  MTM adjustments as of 6 09 09_SCUSA 10K Exhibits A-B-TDR Sent 02-07-11" xfId="356"/>
    <cellStyle name="%_May 2009  MTM adjustments as of 6 09 09_SCUSA 10K Exhibits F-G-Investments Sent 01-27-11" xfId="357"/>
    <cellStyle name="%_May 2009  MTM adjustments as of 6 09 09_SCUSA 10q - Schedule J - 03 31 11" xfId="358"/>
    <cellStyle name="%_May 2009  MTM adjustments as of 6 09 09_SCUSA 10Q - Schedule Q - 03 31 11" xfId="359"/>
    <cellStyle name="%_May 2009  MTM adjustments as of 6 09 09_SCUSA 10Q - Schedules H N  P - 03 31 11" xfId="360"/>
    <cellStyle name="%_May 2009  MTM adjustments as of 6 09 09_SCUSA 10Q Request List- Q111" xfId="361"/>
    <cellStyle name="%_May 2009  MTM adjustments as of 6 09 09_SCUSA Templates" xfId="362"/>
    <cellStyle name="%_May Recon Proj to Actuals" xfId="363"/>
    <cellStyle name="%_ME Forecast ADJ - Sep" xfId="364"/>
    <cellStyle name="%_November 2008  MTM adjustments as of 12 01 08" xfId="365"/>
    <cellStyle name="%_November 2008  MTM adjustments as of 12 01 08 2" xfId="366"/>
    <cellStyle name="%_November 2008  MTM adjustments as of 12 01 08_December 2010 NPA" xfId="367"/>
    <cellStyle name="%_November 2008  MTM adjustments as of 12 01 08_Loan Composition 2010-03-31" xfId="368"/>
    <cellStyle name="%_November 2008  MTM adjustments as of 12 01 08_SCUSA 10K Exhibit B-Del 02-07-11" xfId="369"/>
    <cellStyle name="%_November 2008  MTM adjustments as of 12 01 08_SCUSA 10K Exhibit Investments BV-FV Sent 02-10-11" xfId="370"/>
    <cellStyle name="%_November 2008  MTM adjustments as of 12 01 08_SCUSA 10K Exhibit Op Leases by Year Sent 02-08-11" xfId="371"/>
    <cellStyle name="%_November 2008  MTM adjustments as of 12 01 08_SCUSA 10K Exhibits A-B-TDR Sent 02-07-11" xfId="372"/>
    <cellStyle name="%_November 2008  MTM adjustments as of 12 01 08_SCUSA 10K Exhibits F-G-Investments Sent 01-27-11" xfId="373"/>
    <cellStyle name="%_November 2008  MTM adjustments as of 12 01 08_SCUSA 10q - Schedule J - 03 31 11" xfId="374"/>
    <cellStyle name="%_November 2008  MTM adjustments as of 12 01 08_SCUSA 10Q - Schedule Q - 03 31 11" xfId="375"/>
    <cellStyle name="%_November 2008  MTM adjustments as of 12 01 08_SCUSA 10Q - Schedules H N  P - 03 31 11" xfId="376"/>
    <cellStyle name="%_November 2008  MTM adjustments as of 12 01 08_SCUSA 10Q Request List- Q111" xfId="377"/>
    <cellStyle name="%_November 2008  MTM adjustments as of 12 01 08_SCUSA Templates" xfId="378"/>
    <cellStyle name="%_October 2008  MTM adjustments as of 10 30 08" xfId="379"/>
    <cellStyle name="%_October 2008  MTM adjustments as of 10 30 08 2" xfId="380"/>
    <cellStyle name="%_October 2008  MTM adjustments as of 10 30 08_December 2010 NPA" xfId="381"/>
    <cellStyle name="%_October 2008  MTM adjustments as of 10 30 08_Loan Composition 2010-03-31" xfId="382"/>
    <cellStyle name="%_October 2008  MTM adjustments as of 10 30 08_SCUSA 10K Exhibit B-Del 02-07-11" xfId="383"/>
    <cellStyle name="%_October 2008  MTM adjustments as of 10 30 08_SCUSA 10K Exhibit Investments BV-FV Sent 02-10-11" xfId="384"/>
    <cellStyle name="%_October 2008  MTM adjustments as of 10 30 08_SCUSA 10K Exhibit Op Leases by Year Sent 02-08-11" xfId="385"/>
    <cellStyle name="%_October 2008  MTM adjustments as of 10 30 08_SCUSA 10K Exhibits A-B-TDR Sent 02-07-11" xfId="386"/>
    <cellStyle name="%_October 2008  MTM adjustments as of 10 30 08_SCUSA 10K Exhibits F-G-Investments Sent 01-27-11" xfId="387"/>
    <cellStyle name="%_October 2008  MTM adjustments as of 10 30 08_SCUSA 10q - Schedule J - 03 31 11" xfId="388"/>
    <cellStyle name="%_October 2008  MTM adjustments as of 10 30 08_SCUSA 10Q - Schedule Q - 03 31 11" xfId="389"/>
    <cellStyle name="%_October 2008  MTM adjustments as of 10 30 08_SCUSA 10Q - Schedules H N  P - 03 31 11" xfId="390"/>
    <cellStyle name="%_October 2008  MTM adjustments as of 10 30 08_SCUSA 10Q Request List- Q111" xfId="391"/>
    <cellStyle name="%_October 2008  MTM adjustments as of 10 30 08_SCUSA Templates" xfId="392"/>
    <cellStyle name="%_October 2009  MTM adjustments as of 11 04 09" xfId="393"/>
    <cellStyle name="%_October 2009  MTM adjustments as of 11 04 09 2" xfId="394"/>
    <cellStyle name="%_Retrieve_Inf_YTD" xfId="395"/>
    <cellStyle name="%_SCUSA 10K Exhibit B-Del 02-07-11" xfId="396"/>
    <cellStyle name="%_SCUSA 10K Exhibit Investments BV-FV Sent 02-10-11" xfId="397"/>
    <cellStyle name="%_SCUSA 10K Exhibit Op Leases by Year Sent 02-08-11" xfId="398"/>
    <cellStyle name="%_SCUSA 10K Exhibits A-B-TDR Sent 02-07-11" xfId="399"/>
    <cellStyle name="%_SCUSA 10K Exhibits F-G-Investments Sent 01-27-11" xfId="400"/>
    <cellStyle name="%_SCUSA 10q - Schedule J - 03 31 11" xfId="401"/>
    <cellStyle name="%_SCUSA 10Q - Schedule Q - 03 31 11" xfId="402"/>
    <cellStyle name="%_SCUSA 10Q - Schedules H N  P - 03 31 11" xfId="403"/>
    <cellStyle name="%_SCUSA 10Q Request List- Q111" xfId="404"/>
    <cellStyle name="%_SCUSA Templates" xfId="405"/>
    <cellStyle name="%_Sept 2011" xfId="406"/>
    <cellStyle name="%_September 2008  MTM adjustments as of 10 01 08" xfId="407"/>
    <cellStyle name="%_Sheet1" xfId="408"/>
    <cellStyle name="%_Sheet2" xfId="409"/>
    <cellStyle name="%_Summary Provision Model from 2 13 09 Forecast used for Jan FT Feb Actuals 3 05 09 (3)" xfId="410"/>
    <cellStyle name="%_Summary Provision Model from 2 13 09 Forecast used for Jan FT Feb Actuals 3 05 09 (3) 10" xfId="411"/>
    <cellStyle name="%_Summary Provision Model from 2 13 09 Forecast used for Jan FT Feb Actuals 3 05 09 (3) 11" xfId="412"/>
    <cellStyle name="%_Summary Provision Model from 2 13 09 Forecast used for Jan FT Feb Actuals 3 05 09 (3) 12" xfId="413"/>
    <cellStyle name="%_Summary Provision Model from 2 13 09 Forecast used for Jan FT Feb Actuals 3 05 09 (3) 13" xfId="414"/>
    <cellStyle name="%_Summary Provision Model from 2 13 09 Forecast used for Jan FT Feb Actuals 3 05 09 (3) 14" xfId="415"/>
    <cellStyle name="%_Summary Provision Model from 2 13 09 Forecast used for Jan FT Feb Actuals 3 05 09 (3) 15" xfId="416"/>
    <cellStyle name="%_Summary Provision Model from 2 13 09 Forecast used for Jan FT Feb Actuals 3 05 09 (3) 16" xfId="417"/>
    <cellStyle name="%_Summary Provision Model from 2 13 09 Forecast used for Jan FT Feb Actuals 3 05 09 (3) 2" xfId="418"/>
    <cellStyle name="%_Summary Provision Model from 2 13 09 Forecast used for Jan FT Feb Actuals 3 05 09 (3) 3" xfId="419"/>
    <cellStyle name="%_Summary Provision Model from 2 13 09 Forecast used for Jan FT Feb Actuals 3 05 09 (3) 4" xfId="420"/>
    <cellStyle name="%_Summary Provision Model from 2 13 09 Forecast used for Jan FT Feb Actuals 3 05 09 (3) 5" xfId="421"/>
    <cellStyle name="%_Summary Provision Model from 2 13 09 Forecast used for Jan FT Feb Actuals 3 05 09 (3) 6" xfId="422"/>
    <cellStyle name="%_Summary Provision Model from 2 13 09 Forecast used for Jan FT Feb Actuals 3 05 09 (3) 7" xfId="423"/>
    <cellStyle name="%_Summary Provision Model from 2 13 09 Forecast used for Jan FT Feb Actuals 3 05 09 (3) 8" xfId="424"/>
    <cellStyle name="%_Summary Provision Model from 2 13 09 Forecast used for Jan FT Feb Actuals 3 05 09 (3) 9" xfId="425"/>
    <cellStyle name="%_Treasury Reports Sept 2011" xfId="426"/>
    <cellStyle name="?? [0]_VERA" xfId="427"/>
    <cellStyle name="?????_VERA" xfId="428"/>
    <cellStyle name="??_VERA" xfId="429"/>
    <cellStyle name="_%(SignOnly)" xfId="430"/>
    <cellStyle name="_%(SignSpaceOnly)" xfId="431"/>
    <cellStyle name="_1. Inventario Emisiones 1210" xfId="432"/>
    <cellStyle name="_2007 cBPIMth" xfId="433"/>
    <cellStyle name="_2007 cBPIMth_Balance Sheet" xfId="434"/>
    <cellStyle name="_2007 cBPIMth_Balance Sheet_Balance Sheet" xfId="435"/>
    <cellStyle name="_2007 cBPIMth_Balance Sheet_Expenses Actg View" xfId="436"/>
    <cellStyle name="_2007 cBPIMth_Balance Sheet_Fee Data_NEW" xfId="437"/>
    <cellStyle name="_2007 cBPIMth_Balance Sheet_Income Statement " xfId="438"/>
    <cellStyle name="_2007 cBPIMth_Balance Sheet_July Variance to Actuals Analysis" xfId="439"/>
    <cellStyle name="_2007 cBPIMth_Balance Sheet_May Recon Proj to Actuals" xfId="440"/>
    <cellStyle name="_2007 cBPIMth_Balance Sheet_ME Forecast ADJ - Sep" xfId="441"/>
    <cellStyle name="_2007 cBPIMth_Balance Sheet_Retrieve_Inf_YTD" xfId="442"/>
    <cellStyle name="_2007 cBPIMth_Balance Sheet_Sheet1" xfId="443"/>
    <cellStyle name="_2007 cBPIMth_Balance Sheet_Sheet2" xfId="444"/>
    <cellStyle name="_2007 cBPIMth_BSNY Liquidity Walkforward" xfId="445"/>
    <cellStyle name="_2007 cBPIMth_Sheet1" xfId="446"/>
    <cellStyle name="_2007 cBPIMth_Sheet1_Balance Sheet" xfId="447"/>
    <cellStyle name="_2007 cBPIMth_Sheet1_Expenses Actg View" xfId="448"/>
    <cellStyle name="_2007 cBPIMth_Sheet1_Fee Data_NEW" xfId="449"/>
    <cellStyle name="_2007 cBPIMth_Sheet1_Income Statement " xfId="450"/>
    <cellStyle name="_2007 cBPIMth_Sheet1_July Variance to Actuals Analysis" xfId="451"/>
    <cellStyle name="_2007 cBPIMth_Sheet1_May Recon Proj to Actuals" xfId="452"/>
    <cellStyle name="_2007 cBPIMth_Sheet1_ME Forecast ADJ - Sep" xfId="453"/>
    <cellStyle name="_2007 cBPIMth_Sheet1_Retrieve_Inf_YTD" xfId="454"/>
    <cellStyle name="_2007 cBPIMth_Sheet1_Sheet1" xfId="455"/>
    <cellStyle name="_2007 cBPIMth_Sheet1_Sheet2" xfId="456"/>
    <cellStyle name="_Activos fiscales diferidos Grupo 0611 otro cuadro RRPP" xfId="457"/>
    <cellStyle name="_Análisis Margen" xfId="458"/>
    <cellStyle name="_Análisis Margen_Balance Sheet" xfId="459"/>
    <cellStyle name="_Análisis Margen_Balance Sheet_Balance Sheet" xfId="460"/>
    <cellStyle name="_Análisis Margen_Balance Sheet_Expenses Actg View" xfId="461"/>
    <cellStyle name="_Análisis Margen_Balance Sheet_Fee Data_NEW" xfId="462"/>
    <cellStyle name="_Análisis Margen_Balance Sheet_Income Statement " xfId="463"/>
    <cellStyle name="_Análisis Margen_Balance Sheet_July Variance to Actuals Analysis" xfId="464"/>
    <cellStyle name="_Análisis Margen_Balance Sheet_May Recon Proj to Actuals" xfId="465"/>
    <cellStyle name="_Análisis Margen_Balance Sheet_ME Forecast ADJ - Sep" xfId="466"/>
    <cellStyle name="_Análisis Margen_Balance Sheet_Retrieve_Inf_YTD" xfId="467"/>
    <cellStyle name="_Análisis Margen_Balance Sheet_Sheet1" xfId="468"/>
    <cellStyle name="_Análisis Margen_Balance Sheet_Sheet2" xfId="469"/>
    <cellStyle name="_Análisis Margen_BSNY Liquidity Walkforward" xfId="470"/>
    <cellStyle name="_Análisis Margen_Sheet1" xfId="471"/>
    <cellStyle name="_Análisis Margen_Sheet1_Balance Sheet" xfId="472"/>
    <cellStyle name="_Análisis Margen_Sheet1_Expenses Actg View" xfId="473"/>
    <cellStyle name="_Análisis Margen_Sheet1_Fee Data_NEW" xfId="474"/>
    <cellStyle name="_Análisis Margen_Sheet1_Income Statement " xfId="475"/>
    <cellStyle name="_Análisis Margen_Sheet1_July Variance to Actuals Analysis" xfId="476"/>
    <cellStyle name="_Análisis Margen_Sheet1_May Recon Proj to Actuals" xfId="477"/>
    <cellStyle name="_Análisis Margen_Sheet1_ME Forecast ADJ - Sep" xfId="478"/>
    <cellStyle name="_Análisis Margen_Sheet1_Retrieve_Inf_YTD" xfId="479"/>
    <cellStyle name="_Análisis Margen_Sheet1_Sheet1" xfId="480"/>
    <cellStyle name="_Análisis Margen_Sheet1_Sheet2" xfId="481"/>
    <cellStyle name="_Analisis Mg Acum" xfId="482"/>
    <cellStyle name="_Analisis Mg Acum_Balance Sheet" xfId="483"/>
    <cellStyle name="_Analisis Mg Acum_BSNY Liquidity Walkforward" xfId="484"/>
    <cellStyle name="_Analisis Mg Acum_Expenses Actg View" xfId="485"/>
    <cellStyle name="_Analisis Mg Acum_Fee Data_NEW" xfId="486"/>
    <cellStyle name="_Analisis Mg Acum_Income Statement " xfId="487"/>
    <cellStyle name="_Analisis Mg Acum_July Variance to Actuals Analysis" xfId="488"/>
    <cellStyle name="_Analisis Mg Acum_May Recon Proj to Actuals" xfId="489"/>
    <cellStyle name="_Analisis Mg Acum_ME Forecast ADJ - Sep" xfId="490"/>
    <cellStyle name="_Analisis Mg Acum_Retrieve_Inf_YTD" xfId="491"/>
    <cellStyle name="_Analisis Mg Acum_Sheet1" xfId="492"/>
    <cellStyle name="_Analisis Mg Acum_Sheet2" xfId="493"/>
    <cellStyle name="_Apoyo MV" xfId="494"/>
    <cellStyle name="_Apoyo MV_Balance Sheet" xfId="495"/>
    <cellStyle name="_Apoyo MV_BSNY Liquidity Walkforward" xfId="496"/>
    <cellStyle name="_Apoyo MV_Expenses Actg View" xfId="497"/>
    <cellStyle name="_Apoyo MV_Fee Data_NEW" xfId="498"/>
    <cellStyle name="_Apoyo MV_Income Statement " xfId="499"/>
    <cellStyle name="_Apoyo MV_July Variance to Actuals Analysis" xfId="500"/>
    <cellStyle name="_Apoyo MV_May Recon Proj to Actuals" xfId="501"/>
    <cellStyle name="_Apoyo MV_ME Forecast ADJ - Sep" xfId="502"/>
    <cellStyle name="_Apoyo MV_Retrieve_Inf_YTD" xfId="503"/>
    <cellStyle name="_Apoyo MV_Sheet1" xfId="504"/>
    <cellStyle name="_Apoyo MV_Sheet2" xfId="505"/>
    <cellStyle name="_balance cuadre sept 10" xfId="506"/>
    <cellStyle name="_balance cuadre sept 10 2" xfId="507"/>
    <cellStyle name="_Banefe_Negocios" xfId="508"/>
    <cellStyle name="_Banefe_Negocios_Balance Sheet" xfId="509"/>
    <cellStyle name="_Banefe_Negocios_Balance Sheet_Balance Sheet" xfId="510"/>
    <cellStyle name="_Banefe_Negocios_Balance Sheet_Expenses Actg View" xfId="511"/>
    <cellStyle name="_Banefe_Negocios_Balance Sheet_Fee Data_NEW" xfId="512"/>
    <cellStyle name="_Banefe_Negocios_Balance Sheet_Income Statement " xfId="513"/>
    <cellStyle name="_Banefe_Negocios_Balance Sheet_July Variance to Actuals Analysis" xfId="514"/>
    <cellStyle name="_Banefe_Negocios_Balance Sheet_May Recon Proj to Actuals" xfId="515"/>
    <cellStyle name="_Banefe_Negocios_Balance Sheet_ME Forecast ADJ - Sep" xfId="516"/>
    <cellStyle name="_Banefe_Negocios_Balance Sheet_Retrieve_Inf_YTD" xfId="517"/>
    <cellStyle name="_Banefe_Negocios_Balance Sheet_Sheet1" xfId="518"/>
    <cellStyle name="_Banefe_Negocios_Balance Sheet_Sheet2" xfId="519"/>
    <cellStyle name="_Banefe_Negocios_BSNY Liquidity Walkforward" xfId="520"/>
    <cellStyle name="_Banefe_Negocios_Sheet1" xfId="521"/>
    <cellStyle name="_Banefe_Negocios_Sheet1_Balance Sheet" xfId="522"/>
    <cellStyle name="_Banefe_Negocios_Sheet1_Expenses Actg View" xfId="523"/>
    <cellStyle name="_Banefe_Negocios_Sheet1_Fee Data_NEW" xfId="524"/>
    <cellStyle name="_Banefe_Negocios_Sheet1_Income Statement " xfId="525"/>
    <cellStyle name="_Banefe_Negocios_Sheet1_July Variance to Actuals Analysis" xfId="526"/>
    <cellStyle name="_Banefe_Negocios_Sheet1_May Recon Proj to Actuals" xfId="527"/>
    <cellStyle name="_Banefe_Negocios_Sheet1_ME Forecast ADJ - Sep" xfId="528"/>
    <cellStyle name="_Banefe_Negocios_Sheet1_Retrieve_Inf_YTD" xfId="529"/>
    <cellStyle name="_Banefe_Negocios_Sheet1_Sheet1" xfId="530"/>
    <cellStyle name="_Banefe_Negocios_Sheet1_Sheet2" xfId="531"/>
    <cellStyle name="_Banefe_Negocios_vf" xfId="532"/>
    <cellStyle name="_Banefe_Negocios_vf_Balance Sheet" xfId="533"/>
    <cellStyle name="_Banefe_Negocios_vf_Balance Sheet_Balance Sheet" xfId="534"/>
    <cellStyle name="_Banefe_Negocios_vf_Balance Sheet_Expenses Actg View" xfId="535"/>
    <cellStyle name="_Banefe_Negocios_vf_Balance Sheet_Fee Data_NEW" xfId="536"/>
    <cellStyle name="_Banefe_Negocios_vf_Balance Sheet_Income Statement " xfId="537"/>
    <cellStyle name="_Banefe_Negocios_vf_Balance Sheet_July Variance to Actuals Analysis" xfId="538"/>
    <cellStyle name="_Banefe_Negocios_vf_Balance Sheet_May Recon Proj to Actuals" xfId="539"/>
    <cellStyle name="_Banefe_Negocios_vf_Balance Sheet_ME Forecast ADJ - Sep" xfId="540"/>
    <cellStyle name="_Banefe_Negocios_vf_Balance Sheet_Retrieve_Inf_YTD" xfId="541"/>
    <cellStyle name="_Banefe_Negocios_vf_Balance Sheet_Sheet1" xfId="542"/>
    <cellStyle name="_Banefe_Negocios_vf_Balance Sheet_Sheet2" xfId="543"/>
    <cellStyle name="_Banefe_Negocios_vf_BSNY Liquidity Walkforward" xfId="544"/>
    <cellStyle name="_Banefe_Negocios_vf_Sheet1" xfId="545"/>
    <cellStyle name="_Banefe_Negocios_vf_Sheet1_Balance Sheet" xfId="546"/>
    <cellStyle name="_Banefe_Negocios_vf_Sheet1_Expenses Actg View" xfId="547"/>
    <cellStyle name="_Banefe_Negocios_vf_Sheet1_Fee Data_NEW" xfId="548"/>
    <cellStyle name="_Banefe_Negocios_vf_Sheet1_Income Statement " xfId="549"/>
    <cellStyle name="_Banefe_Negocios_vf_Sheet1_July Variance to Actuals Analysis" xfId="550"/>
    <cellStyle name="_Banefe_Negocios_vf_Sheet1_May Recon Proj to Actuals" xfId="551"/>
    <cellStyle name="_Banefe_Negocios_vf_Sheet1_ME Forecast ADJ - Sep" xfId="552"/>
    <cellStyle name="_Banefe_Negocios_vf_Sheet1_Retrieve_Inf_YTD" xfId="553"/>
    <cellStyle name="_Banefe_Negocios_vf_Sheet1_Sheet1" xfId="554"/>
    <cellStyle name="_Banefe_Negocios_vf_Sheet1_Sheet2" xfId="555"/>
    <cellStyle name="_baseline costs" xfId="556"/>
    <cellStyle name="_baseline costs 2" xfId="557"/>
    <cellStyle name="_baseline costs_DRP FR Y-11 (ICBC) 6 30 12" xfId="558"/>
    <cellStyle name="_baseline costs_DRP Schedule RC-C Sexton 3 31 12" xfId="559"/>
    <cellStyle name="_baseline costs_DRP Schedule RC-M Sexton 3 31 12" xfId="560"/>
    <cellStyle name="_baseline costs_ICBC 231627 Current Tax Payable 6-30-12 (2)" xfId="561"/>
    <cellStyle name="_Bcom" xfId="562"/>
    <cellStyle name="_Bcom cBfe_ene08" xfId="563"/>
    <cellStyle name="_Bcom cBfe_ene08_Balance Sheet" xfId="564"/>
    <cellStyle name="_Bcom cBfe_ene08_BSNY Liquidity Walkforward" xfId="565"/>
    <cellStyle name="_Bcom cBfe_ene08_Expenses Actg View" xfId="566"/>
    <cellStyle name="_Bcom cBfe_ene08_Fee Data_NEW" xfId="567"/>
    <cellStyle name="_Bcom cBfe_ene08_Income Statement " xfId="568"/>
    <cellStyle name="_Bcom cBfe_ene08_July Variance to Actuals Analysis" xfId="569"/>
    <cellStyle name="_Bcom cBfe_ene08_May Recon Proj to Actuals" xfId="570"/>
    <cellStyle name="_Bcom cBfe_ene08_ME Forecast ADJ - Sep" xfId="571"/>
    <cellStyle name="_Bcom cBfe_ene08_Retrieve_Inf_YTD" xfId="572"/>
    <cellStyle name="_Bcom cBfe_ene08_Sheet1" xfId="573"/>
    <cellStyle name="_Bcom cBfe_ene08_Sheet2" xfId="574"/>
    <cellStyle name="_Bcom_Balance Sheet" xfId="575"/>
    <cellStyle name="_Bcom_BSNY Liquidity Walkforward" xfId="576"/>
    <cellStyle name="_Bcom_Expenses Actg View" xfId="577"/>
    <cellStyle name="_Bcom_Fee Data_NEW" xfId="578"/>
    <cellStyle name="_Bcom_Income Statement " xfId="579"/>
    <cellStyle name="_Bcom_July Variance to Actuals Analysis" xfId="580"/>
    <cellStyle name="_Bcom_May Recon Proj to Actuals" xfId="581"/>
    <cellStyle name="_Bcom_ME Forecast ADJ - Sep" xfId="582"/>
    <cellStyle name="_Bcom_Retrieve_Inf_YTD" xfId="583"/>
    <cellStyle name="_Bcom_Sheet1" xfId="584"/>
    <cellStyle name="_Bcom_Sheet2" xfId="585"/>
    <cellStyle name="_Book2" xfId="586"/>
    <cellStyle name="_Book2_Balance Sheet" xfId="587"/>
    <cellStyle name="_Book2_BSNY Liquidity Walkforward" xfId="588"/>
    <cellStyle name="_Book2_Expenses Actg View" xfId="589"/>
    <cellStyle name="_Book2_Fee Data_NEW" xfId="590"/>
    <cellStyle name="_Book2_Income Statement " xfId="591"/>
    <cellStyle name="_Book2_July Variance to Actuals Analysis" xfId="592"/>
    <cellStyle name="_Book2_May Recon Proj to Actuals" xfId="593"/>
    <cellStyle name="_Book2_ME Forecast ADJ - Sep" xfId="594"/>
    <cellStyle name="_Book2_Retrieve_Inf_YTD" xfId="595"/>
    <cellStyle name="_Book2_Sheet1" xfId="596"/>
    <cellStyle name="_Book2_Sheet2" xfId="597"/>
    <cellStyle name="_Comma" xfId="598"/>
    <cellStyle name="_Comma_Amortization  w macro" xfId="599"/>
    <cellStyle name="_Comma_Aug03 Deal Inputs for All Deals" xfId="600"/>
    <cellStyle name="_Comma_Book2" xfId="601"/>
    <cellStyle name="_Comma_Disclaimer" xfId="602"/>
    <cellStyle name="_Comma_engineer. data" xfId="603"/>
    <cellStyle name="_Comma_Marks 2-21-02 v4" xfId="604"/>
    <cellStyle name="_Comma_Oneok Model 03" xfId="605"/>
    <cellStyle name="_Comma_Project Regal Portfolio Valuation Model - Eileen'strial" xfId="606"/>
    <cellStyle name="_Currency" xfId="607"/>
    <cellStyle name="_Currency_02 Closed Block Model (No Tracker)" xfId="608"/>
    <cellStyle name="_Currency_Amortization  w macro" xfId="609"/>
    <cellStyle name="_Currency_Aug03 Deal Inputs for All Deals" xfId="610"/>
    <cellStyle name="_Currency_Book2" xfId="611"/>
    <cellStyle name="_Currency_Cost of Capital Caclulator" xfId="612"/>
    <cellStyle name="_Currency_DSR - Cost of Capital Caclulator" xfId="613"/>
    <cellStyle name="_Currency_Keyspan HOGS impact v3" xfId="614"/>
    <cellStyle name="_Currency_Marks 2-21-02 v4" xfId="615"/>
    <cellStyle name="_Currency_Project Regal Portfolio Valuation Model - Eileen'strial" xfId="616"/>
    <cellStyle name="_CurrencySpace" xfId="617"/>
    <cellStyle name="_CurrencySpace_02 Closed Block Model (No Tracker)" xfId="618"/>
    <cellStyle name="_CurrencySpace_02 Closed Block Model (No Tracker) 2" xfId="619"/>
    <cellStyle name="_CurrencySpace_Amortization  w macro" xfId="620"/>
    <cellStyle name="_CurrencySpace_Amortization  w macro 2" xfId="621"/>
    <cellStyle name="_CurrencySpace_Aug03 Deal Inputs for All Deals" xfId="622"/>
    <cellStyle name="_CurrencySpace_Aug03 Deal Inputs for All Deals 2" xfId="623"/>
    <cellStyle name="_CurrencySpace_Book2" xfId="624"/>
    <cellStyle name="_CurrencySpace_Cost of Capital Caclulator" xfId="625"/>
    <cellStyle name="_CurrencySpace_Cost of Capital Caclulator 2" xfId="626"/>
    <cellStyle name="_CurrencySpace_DSR - Cost of Capital Caclulator" xfId="627"/>
    <cellStyle name="_CurrencySpace_DSR - Cost of Capital Caclulator 2" xfId="628"/>
    <cellStyle name="_CurrencySpace_Keyspan HOGS impact v3" xfId="629"/>
    <cellStyle name="_CurrencySpace_Keyspan HOGS impact v3 2" xfId="630"/>
    <cellStyle name="_CurrencySpace_Marks 2-21-02 v4" xfId="631"/>
    <cellStyle name="_CurrencySpace_Marks 2-21-02 v4 2" xfId="632"/>
    <cellStyle name="_CurrencySpace_Project Regal Portfolio Valuation Model - Eileen'strial" xfId="633"/>
    <cellStyle name="_Detalle_Tarjetas_Evol" xfId="634"/>
    <cellStyle name="_Detalle_Tarjetas_Evol_Balance Sheet" xfId="635"/>
    <cellStyle name="_Detalle_Tarjetas_Evol_BSNY Liquidity Walkforward" xfId="636"/>
    <cellStyle name="_Detalle_Tarjetas_Evol_Expenses Actg View" xfId="637"/>
    <cellStyle name="_Detalle_Tarjetas_Evol_Fee Data_NEW" xfId="638"/>
    <cellStyle name="_Detalle_Tarjetas_Evol_Income Statement " xfId="639"/>
    <cellStyle name="_Detalle_Tarjetas_Evol_July Variance to Actuals Analysis" xfId="640"/>
    <cellStyle name="_Detalle_Tarjetas_Evol_May Recon Proj to Actuals" xfId="641"/>
    <cellStyle name="_Detalle_Tarjetas_Evol_ME Forecast ADJ - Sep" xfId="642"/>
    <cellStyle name="_Detalle_Tarjetas_Evol_Retrieve_Inf_YTD" xfId="643"/>
    <cellStyle name="_Detalle_Tarjetas_Evol_Sheet1" xfId="644"/>
    <cellStyle name="_Detalle_Tarjetas_Evol_Sheet2" xfId="645"/>
    <cellStyle name="_Dollar" xfId="646"/>
    <cellStyle name="_DTA Y DTL Grupo 1210" xfId="647"/>
    <cellStyle name="_Emisiones pref y subord" xfId="648"/>
    <cellStyle name="_Entidades RP11" xfId="649"/>
    <cellStyle name="_Entidades RP11 (MJM)_v1" xfId="650"/>
    <cellStyle name="_Euro" xfId="651"/>
    <cellStyle name="_Heading" xfId="652"/>
    <cellStyle name="_Heading_prestemp" xfId="653"/>
    <cellStyle name="_Heading_Sears Master Trust Series 1996-3 Pool Performance NN" xfId="654"/>
    <cellStyle name="_Heading_Sears Master Trust Series 1998-2 Pool Performance NN" xfId="655"/>
    <cellStyle name="_Heading_Sears Master Trust Series 2000-3 Pool Performance NN" xfId="656"/>
    <cellStyle name="_Heading_Trust Historical vs Model Forecast_CVV" xfId="657"/>
    <cellStyle name="_Highlight" xfId="658"/>
    <cellStyle name="_Informacion de Titulizaciones ABRIL STD 2011" xfId="659"/>
    <cellStyle name="_Inventario Emisiones DIC2010" xfId="660"/>
    <cellStyle name="_Inventario Emisiones NOV2010" xfId="661"/>
    <cellStyle name="_Inventario Emisiones SEPTIEMBRE 2011 v2Corep" xfId="662"/>
    <cellStyle name="_Mora-Prod" xfId="663"/>
    <cellStyle name="_Mora-Prod_Balance Sheet" xfId="664"/>
    <cellStyle name="_Mora-Prod_Balance Sheet_Balance Sheet" xfId="665"/>
    <cellStyle name="_Mora-Prod_Balance Sheet_Expenses Actg View" xfId="666"/>
    <cellStyle name="_Mora-Prod_Balance Sheet_Fee Data_NEW" xfId="667"/>
    <cellStyle name="_Mora-Prod_Balance Sheet_Income Statement " xfId="668"/>
    <cellStyle name="_Mora-Prod_Balance Sheet_July Variance to Actuals Analysis" xfId="669"/>
    <cellStyle name="_Mora-Prod_Balance Sheet_May Recon Proj to Actuals" xfId="670"/>
    <cellStyle name="_Mora-Prod_Balance Sheet_ME Forecast ADJ - Sep" xfId="671"/>
    <cellStyle name="_Mora-Prod_Balance Sheet_Retrieve_Inf_YTD" xfId="672"/>
    <cellStyle name="_Mora-Prod_Balance Sheet_Sheet1" xfId="673"/>
    <cellStyle name="_Mora-Prod_Balance Sheet_Sheet2" xfId="674"/>
    <cellStyle name="_Mora-Prod_BSNY Liquidity Walkforward" xfId="675"/>
    <cellStyle name="_Mora-Prod_Sheet1" xfId="676"/>
    <cellStyle name="_Mora-Prod_Sheet1_Balance Sheet" xfId="677"/>
    <cellStyle name="_Mora-Prod_Sheet1_Expenses Actg View" xfId="678"/>
    <cellStyle name="_Mora-Prod_Sheet1_Fee Data_NEW" xfId="679"/>
    <cellStyle name="_Mora-Prod_Sheet1_Income Statement " xfId="680"/>
    <cellStyle name="_Mora-Prod_Sheet1_July Variance to Actuals Analysis" xfId="681"/>
    <cellStyle name="_Mora-Prod_Sheet1_May Recon Proj to Actuals" xfId="682"/>
    <cellStyle name="_Mora-Prod_Sheet1_ME Forecast ADJ - Sep" xfId="683"/>
    <cellStyle name="_Mora-Prod_Sheet1_Retrieve_Inf_YTD" xfId="684"/>
    <cellStyle name="_Mora-Prod_Sheet1_Sheet1" xfId="685"/>
    <cellStyle name="_Mora-Prod_Sheet1_Sheet2" xfId="686"/>
    <cellStyle name="_Multiple" xfId="687"/>
    <cellStyle name="_Multiple_Amortization  w macro" xfId="688"/>
    <cellStyle name="_Multiple_Aug03 Deal Inputs for All Deals" xfId="689"/>
    <cellStyle name="_Multiple_Book2" xfId="690"/>
    <cellStyle name="_Multiple_Disclaimer" xfId="691"/>
    <cellStyle name="_Multiple_engineer. data" xfId="692"/>
    <cellStyle name="_Multiple_Marks 2-21-02 v4" xfId="693"/>
    <cellStyle name="_Multiple_Oneok Model 03" xfId="694"/>
    <cellStyle name="_Multiple_Project Regal Portfolio Valuation Model - Eileen'strial" xfId="695"/>
    <cellStyle name="_MultipleSpace" xfId="696"/>
    <cellStyle name="_MultipleSpace_Amortization  w macro" xfId="697"/>
    <cellStyle name="_MultipleSpace_Aug03 Deal Inputs for All Deals" xfId="698"/>
    <cellStyle name="_MultipleSpace_Book2" xfId="699"/>
    <cellStyle name="_MultipleSpace_Disclaimer" xfId="700"/>
    <cellStyle name="_MultipleSpace_engineer. data" xfId="701"/>
    <cellStyle name="_MultipleSpace_Marks 2-21-02 v4" xfId="702"/>
    <cellStyle name="_MultipleSpace_Oneok Model 03" xfId="703"/>
    <cellStyle name="_MultipleSpace_Project Regal Portfolio Valuation Model - Eileen'strial" xfId="704"/>
    <cellStyle name="_Percent" xfId="705"/>
    <cellStyle name="_PercentSpace" xfId="706"/>
    <cellStyle name="_Presupuesto 2007 v1" xfId="707"/>
    <cellStyle name="_Presupuesto 2007 v1_Balance Sheet" xfId="708"/>
    <cellStyle name="_Presupuesto 2007 v1_BSNY Liquidity Walkforward" xfId="709"/>
    <cellStyle name="_Presupuesto 2007 v1_Expenses Actg View" xfId="710"/>
    <cellStyle name="_Presupuesto 2007 v1_Fee Data_NEW" xfId="711"/>
    <cellStyle name="_Presupuesto 2007 v1_Income Statement " xfId="712"/>
    <cellStyle name="_Presupuesto 2007 v1_July Variance to Actuals Analysis" xfId="713"/>
    <cellStyle name="_Presupuesto 2007 v1_May Recon Proj to Actuals" xfId="714"/>
    <cellStyle name="_Presupuesto 2007 v1_ME Forecast ADJ - Sep" xfId="715"/>
    <cellStyle name="_Presupuesto 2007 v1_Retrieve_Inf_YTD" xfId="716"/>
    <cellStyle name="_Presupuesto 2007 v1_Sheet1" xfId="717"/>
    <cellStyle name="_Presupuesto 2007 v1_Sheet2" xfId="718"/>
    <cellStyle name="_R5" xfId="719"/>
    <cellStyle name="_Reporting Filedef" xfId="720"/>
    <cellStyle name="_Reporting Filedef_Balance Sheet" xfId="721"/>
    <cellStyle name="_Reporting Filedef_BSNY Liquidity Walkforward" xfId="722"/>
    <cellStyle name="_Reporting Filedef_Expenses Actg View" xfId="723"/>
    <cellStyle name="_Reporting Filedef_Fee Data_NEW" xfId="724"/>
    <cellStyle name="_Reporting Filedef_Income Statement " xfId="725"/>
    <cellStyle name="_Reporting Filedef_July Variance to Actuals Analysis" xfId="726"/>
    <cellStyle name="_Reporting Filedef_May Recon Proj to Actuals" xfId="727"/>
    <cellStyle name="_Reporting Filedef_ME Forecast ADJ - Sep" xfId="728"/>
    <cellStyle name="_Reporting Filedef_Retrieve_Inf_YTD" xfId="729"/>
    <cellStyle name="_Reporting Filedef_Sheet1" xfId="730"/>
    <cellStyle name="_Reporting Filedef_Sheet2" xfId="731"/>
    <cellStyle name="_RO 2009-SEP (ENVIO AVANCE)" xfId="732"/>
    <cellStyle name="_Sept 2011" xfId="733"/>
    <cellStyle name="_SOPORTE LIMITE DEDUCCIONES BIS III LOLI" xfId="734"/>
    <cellStyle name="_SubHeading" xfId="735"/>
    <cellStyle name="_SubHeading_prestemp" xfId="736"/>
    <cellStyle name="_SubHeading_Sears Master Trust Series 1996-3 Pool Performance NN" xfId="737"/>
    <cellStyle name="_SubHeading_Sears Master Trust Series 1998-2 Pool Performance NN" xfId="738"/>
    <cellStyle name="_SubHeading_Sears Master Trust Series 2000-3 Pool Performance NN" xfId="739"/>
    <cellStyle name="_SubHeading_Trust Historical vs Model Forecast_CVV" xfId="740"/>
    <cellStyle name="_Table" xfId="741"/>
    <cellStyle name="_TableHead" xfId="742"/>
    <cellStyle name="_TableHead 2" xfId="743"/>
    <cellStyle name="_TableRowHead" xfId="744"/>
    <cellStyle name="_TableSuperHead" xfId="745"/>
    <cellStyle name="_Trazabilidad  DIC 11 SUBCONSOLIDADO" xfId="746"/>
    <cellStyle name="=C:\WINNT\SYSTEM32\COMMAND.COM" xfId="747"/>
    <cellStyle name="=C:\WINNT\SYSTEM32\COMMAND.COM 5" xfId="748"/>
    <cellStyle name="=C:\WINNT35\SYSTEM32\COMMAND.COM" xfId="749"/>
    <cellStyle name="=C:\WINNT35\SYSTEM32\COMMAND.COM 2" xfId="750"/>
    <cellStyle name="0,0_x000d__x000a_NA_x000d__x000a_" xfId="751"/>
    <cellStyle name="0,0_x000d__x000a_NA_x000d__x000a_ 2" xfId="752"/>
    <cellStyle name="1" xfId="753"/>
    <cellStyle name="1 2" xfId="754"/>
    <cellStyle name="1 2 2" xfId="755"/>
    <cellStyle name="1_SALEM" xfId="756"/>
    <cellStyle name="1_sec8 (2)" xfId="757"/>
    <cellStyle name="2" xfId="758"/>
    <cellStyle name="2_SALEM" xfId="759"/>
    <cellStyle name="20% - 1. jelölőszín" xfId="760"/>
    <cellStyle name="20% - 1. jelölőszín 2" xfId="761"/>
    <cellStyle name="20% - 1. jelölőszín 2 2" xfId="762"/>
    <cellStyle name="20% - 1. jelölőszín 3" xfId="763"/>
    <cellStyle name="20% - 1. jelölőszín_20130128_ITS on reporting_Annex I_CA" xfId="764"/>
    <cellStyle name="20% - 2. jelölőszín" xfId="765"/>
    <cellStyle name="20% - 2. jelölőszín 2" xfId="766"/>
    <cellStyle name="20% - 2. jelölőszín 2 2" xfId="767"/>
    <cellStyle name="20% - 2. jelölőszín 3" xfId="768"/>
    <cellStyle name="20% - 2. jelölőszín_20130128_ITS on reporting_Annex I_CA" xfId="769"/>
    <cellStyle name="20% - 3. jelölőszín" xfId="770"/>
    <cellStyle name="20% - 3. jelölőszín 2" xfId="771"/>
    <cellStyle name="20% - 3. jelölőszín 2 2" xfId="772"/>
    <cellStyle name="20% - 3. jelölőszín 3" xfId="773"/>
    <cellStyle name="20% - 3. jelölőszín_20130128_ITS on reporting_Annex I_CA" xfId="774"/>
    <cellStyle name="20% - 4. jelölőszín" xfId="775"/>
    <cellStyle name="20% - 4. jelölőszín 2" xfId="776"/>
    <cellStyle name="20% - 4. jelölőszín 2 2" xfId="777"/>
    <cellStyle name="20% - 4. jelölőszín 3" xfId="778"/>
    <cellStyle name="20% - 4. jelölőszín_20130128_ITS on reporting_Annex I_CA" xfId="779"/>
    <cellStyle name="20% - 5. jelölőszín" xfId="780"/>
    <cellStyle name="20% - 5. jelölőszín 2" xfId="781"/>
    <cellStyle name="20% - 5. jelölőszín 2 2" xfId="782"/>
    <cellStyle name="20% - 5. jelölőszín 3" xfId="783"/>
    <cellStyle name="20% - 5. jelölőszín_20130128_ITS on reporting_Annex I_CA" xfId="784"/>
    <cellStyle name="20% - 6. jelölőszín" xfId="785"/>
    <cellStyle name="20% - 6. jelölőszín 2" xfId="786"/>
    <cellStyle name="20% - 6. jelölőszín 2 2" xfId="787"/>
    <cellStyle name="20% - 6. jelölőszín 3" xfId="788"/>
    <cellStyle name="20% - 6. jelölőszín_20130128_ITS on reporting_Annex I_CA" xfId="789"/>
    <cellStyle name="20% - Accent1 2" xfId="790"/>
    <cellStyle name="20% - Accent1 2 2" xfId="791"/>
    <cellStyle name="20% - Accent1 2 2 2" xfId="792"/>
    <cellStyle name="20% - Accent1 2 2 2 2" xfId="793"/>
    <cellStyle name="20% - Accent1 2 2 3" xfId="794"/>
    <cellStyle name="20% - Accent1 2 2 4" xfId="795"/>
    <cellStyle name="20% - Accent1 2 3" xfId="796"/>
    <cellStyle name="20% - Accent1 2 3 2" xfId="797"/>
    <cellStyle name="20% - Accent1 2 4" xfId="798"/>
    <cellStyle name="20% - Accent1 2 4 2" xfId="799"/>
    <cellStyle name="20% - Accent1 2 5" xfId="800"/>
    <cellStyle name="20% - Accent1 2_DRP FR Y-11 (ICBC) 6 30 12" xfId="801"/>
    <cellStyle name="20% - Accent1 3" xfId="802"/>
    <cellStyle name="20% - Accent1 3 2" xfId="803"/>
    <cellStyle name="20% - Accent1 3 3" xfId="804"/>
    <cellStyle name="20% - Accent2 2" xfId="805"/>
    <cellStyle name="20% - Accent2 2 2" xfId="806"/>
    <cellStyle name="20% - Accent2 2 2 2" xfId="807"/>
    <cellStyle name="20% - Accent2 2 2 2 2" xfId="808"/>
    <cellStyle name="20% - Accent2 2 2 3" xfId="809"/>
    <cellStyle name="20% - Accent2 2 2 4" xfId="810"/>
    <cellStyle name="20% - Accent2 2 3" xfId="811"/>
    <cellStyle name="20% - Accent2 2 3 2" xfId="812"/>
    <cellStyle name="20% - Accent2 2 4" xfId="813"/>
    <cellStyle name="20% - Accent2 2 4 2" xfId="814"/>
    <cellStyle name="20% - Accent2 2 5" xfId="815"/>
    <cellStyle name="20% - Accent2 2_DRP FR Y-11 (ICBC) 6 30 12" xfId="816"/>
    <cellStyle name="20% - Accent2 3" xfId="817"/>
    <cellStyle name="20% - Accent2 3 2" xfId="818"/>
    <cellStyle name="20% - Accent2 3 3" xfId="819"/>
    <cellStyle name="20% - Accent3 2" xfId="820"/>
    <cellStyle name="20% - Accent3 2 2" xfId="821"/>
    <cellStyle name="20% - Accent3 2 2 2" xfId="822"/>
    <cellStyle name="20% - Accent3 2 2 2 2" xfId="823"/>
    <cellStyle name="20% - Accent3 2 2 3" xfId="824"/>
    <cellStyle name="20% - Accent3 2 2 4" xfId="825"/>
    <cellStyle name="20% - Accent3 2 3" xfId="826"/>
    <cellStyle name="20% - Accent3 2 3 2" xfId="827"/>
    <cellStyle name="20% - Accent3 2 4" xfId="828"/>
    <cellStyle name="20% - Accent3 2 4 2" xfId="829"/>
    <cellStyle name="20% - Accent3 2 5" xfId="830"/>
    <cellStyle name="20% - Accent3 2_DRP FR Y-11 (ICBC) 6 30 12" xfId="831"/>
    <cellStyle name="20% - Accent3 3" xfId="832"/>
    <cellStyle name="20% - Accent3 3 2" xfId="833"/>
    <cellStyle name="20% - Accent3 3 3" xfId="834"/>
    <cellStyle name="20% - Accent4 2" xfId="835"/>
    <cellStyle name="20% - Accent4 2 2" xfId="836"/>
    <cellStyle name="20% - Accent4 2 2 2" xfId="837"/>
    <cellStyle name="20% - Accent4 2 2 2 2" xfId="838"/>
    <cellStyle name="20% - Accent4 2 2 3" xfId="839"/>
    <cellStyle name="20% - Accent4 2 2 4" xfId="840"/>
    <cellStyle name="20% - Accent4 2 3" xfId="841"/>
    <cellStyle name="20% - Accent4 2 3 2" xfId="842"/>
    <cellStyle name="20% - Accent4 2 4" xfId="843"/>
    <cellStyle name="20% - Accent4 2 4 2" xfId="844"/>
    <cellStyle name="20% - Accent4 2 5" xfId="845"/>
    <cellStyle name="20% - Accent4 2_DRP FR Y-11 (ICBC) 6 30 12" xfId="846"/>
    <cellStyle name="20% - Accent4 3" xfId="847"/>
    <cellStyle name="20% - Accent4 3 2" xfId="848"/>
    <cellStyle name="20% - Accent4 3 3" xfId="849"/>
    <cellStyle name="20% - Accent5 2" xfId="850"/>
    <cellStyle name="20% - Accent5 2 2" xfId="851"/>
    <cellStyle name="20% - Accent5 2 2 2" xfId="852"/>
    <cellStyle name="20% - Accent5 2 2 2 2" xfId="853"/>
    <cellStyle name="20% - Accent5 2 2 3" xfId="854"/>
    <cellStyle name="20% - Accent5 2 2 4" xfId="855"/>
    <cellStyle name="20% - Accent5 2 3" xfId="856"/>
    <cellStyle name="20% - Accent5 2 3 2" xfId="857"/>
    <cellStyle name="20% - Accent5 2 4" xfId="858"/>
    <cellStyle name="20% - Accent5 2 5" xfId="859"/>
    <cellStyle name="20% - Accent5 2_DRP FR Y-11 (ICBC) 6 30 12" xfId="860"/>
    <cellStyle name="20% - Accent5 3" xfId="861"/>
    <cellStyle name="20% - Accent5 3 2" xfId="862"/>
    <cellStyle name="20% - Accent5 3 3" xfId="863"/>
    <cellStyle name="20% - Accent6 2" xfId="864"/>
    <cellStyle name="20% - Accent6 2 2" xfId="865"/>
    <cellStyle name="20% - Accent6 2 2 2" xfId="866"/>
    <cellStyle name="20% - Accent6 2 2 2 2" xfId="867"/>
    <cellStyle name="20% - Accent6 2 2 3" xfId="868"/>
    <cellStyle name="20% - Accent6 2 2 4" xfId="869"/>
    <cellStyle name="20% - Accent6 2 3" xfId="870"/>
    <cellStyle name="20% - Accent6 2 3 2" xfId="871"/>
    <cellStyle name="20% - Accent6 2 4" xfId="872"/>
    <cellStyle name="20% - Accent6 2 4 2" xfId="873"/>
    <cellStyle name="20% - Accent6 2 5" xfId="874"/>
    <cellStyle name="20% - Accent6 2_DRP FR Y-11 (ICBC) 6 30 12" xfId="875"/>
    <cellStyle name="20% - Accent6 3" xfId="876"/>
    <cellStyle name="20% - Accent6 3 2" xfId="877"/>
    <cellStyle name="20% - Accent6 3 3" xfId="878"/>
    <cellStyle name="20% - Énfasis1" xfId="44"/>
    <cellStyle name="20% - Énfasis1 2" xfId="879"/>
    <cellStyle name="20% - Énfasis2" xfId="45"/>
    <cellStyle name="20% - Énfasis2 2" xfId="880"/>
    <cellStyle name="20% - Énfasis3" xfId="46"/>
    <cellStyle name="20% - Énfasis3 2" xfId="881"/>
    <cellStyle name="20% - Énfasis4" xfId="47"/>
    <cellStyle name="20% - Énfasis4 2" xfId="882"/>
    <cellStyle name="20% - Énfasis5" xfId="48"/>
    <cellStyle name="20% - Énfasis5 2" xfId="883"/>
    <cellStyle name="20% - Énfasis6" xfId="49"/>
    <cellStyle name="20% - Énfasis6 2" xfId="884"/>
    <cellStyle name="3" xfId="885"/>
    <cellStyle name="3 2" xfId="886"/>
    <cellStyle name="3 V1.00 CORE IMAGE (5200MM3.100 08/01/97)_x000d__x000a__x000d__x000a_[windows]_x000d__x000a_;spooler=yes_x000d__x000a_load=nw" xfId="887"/>
    <cellStyle name="3 V1.00 CORE IMAGE (5200MM3.100 08/01/97)_x000d__x000a__x000d__x000a_[windows]_x000d__x000a_;spooler=yes_x000d__x000a_load=nw 2" xfId="888"/>
    <cellStyle name="40% - 1. jelölőszín" xfId="889"/>
    <cellStyle name="40% - 1. jelölőszín 2" xfId="890"/>
    <cellStyle name="40% - 1. jelölőszín 2 2" xfId="891"/>
    <cellStyle name="40% - 1. jelölőszín 3" xfId="892"/>
    <cellStyle name="40% - 1. jelölőszín_20130128_ITS on reporting_Annex I_CA" xfId="893"/>
    <cellStyle name="40% - 2. jelölőszín" xfId="894"/>
    <cellStyle name="40% - 2. jelölőszín 2" xfId="895"/>
    <cellStyle name="40% - 2. jelölőszín 2 2" xfId="896"/>
    <cellStyle name="40% - 2. jelölőszín 3" xfId="897"/>
    <cellStyle name="40% - 2. jelölőszín_20130128_ITS on reporting_Annex I_CA" xfId="898"/>
    <cellStyle name="40% - 3. jelölőszín" xfId="899"/>
    <cellStyle name="40% - 3. jelölőszín 2" xfId="900"/>
    <cellStyle name="40% - 3. jelölőszín 2 2" xfId="901"/>
    <cellStyle name="40% - 3. jelölőszín 3" xfId="902"/>
    <cellStyle name="40% - 3. jelölőszín_20130128_ITS on reporting_Annex I_CA" xfId="903"/>
    <cellStyle name="40% - 4. jelölőszín" xfId="904"/>
    <cellStyle name="40% - 4. jelölőszín 2" xfId="905"/>
    <cellStyle name="40% - 4. jelölőszín 2 2" xfId="906"/>
    <cellStyle name="40% - 4. jelölőszín 3" xfId="907"/>
    <cellStyle name="40% - 4. jelölőszín_20130128_ITS on reporting_Annex I_CA" xfId="908"/>
    <cellStyle name="40% - 5. jelölőszín" xfId="909"/>
    <cellStyle name="40% - 5. jelölőszín 2" xfId="910"/>
    <cellStyle name="40% - 5. jelölőszín 2 2" xfId="911"/>
    <cellStyle name="40% - 5. jelölőszín 3" xfId="912"/>
    <cellStyle name="40% - 5. jelölőszín_20130128_ITS on reporting_Annex I_CA" xfId="913"/>
    <cellStyle name="40% - 6. jelölőszín" xfId="914"/>
    <cellStyle name="40% - 6. jelölőszín 2" xfId="915"/>
    <cellStyle name="40% - 6. jelölőszín 2 2" xfId="916"/>
    <cellStyle name="40% - 6. jelölőszín 3" xfId="917"/>
    <cellStyle name="40% - 6. jelölőszín_20130128_ITS on reporting_Annex I_CA" xfId="918"/>
    <cellStyle name="40% - Accent1 2" xfId="919"/>
    <cellStyle name="40% - Accent1 2 2" xfId="920"/>
    <cellStyle name="40% - Accent1 2 2 2" xfId="921"/>
    <cellStyle name="40% - Accent1 2 2 2 2" xfId="922"/>
    <cellStyle name="40% - Accent1 2 2 3" xfId="923"/>
    <cellStyle name="40% - Accent1 2 2 4" xfId="924"/>
    <cellStyle name="40% - Accent1 2 3" xfId="925"/>
    <cellStyle name="40% - Accent1 2 3 2" xfId="926"/>
    <cellStyle name="40% - Accent1 2 4" xfId="927"/>
    <cellStyle name="40% - Accent1 2 4 2" xfId="928"/>
    <cellStyle name="40% - Accent1 2 5" xfId="929"/>
    <cellStyle name="40% - Accent1 2_DRP FR Y-11 (ICBC) 6 30 12" xfId="930"/>
    <cellStyle name="40% - Accent1 3" xfId="931"/>
    <cellStyle name="40% - Accent1 3 2" xfId="932"/>
    <cellStyle name="40% - Accent1 3 3" xfId="933"/>
    <cellStyle name="40% - Accent2 2" xfId="934"/>
    <cellStyle name="40% - Accent2 2 2" xfId="935"/>
    <cellStyle name="40% - Accent2 2 2 2" xfId="936"/>
    <cellStyle name="40% - Accent2 2 2 2 2" xfId="937"/>
    <cellStyle name="40% - Accent2 2 2 3" xfId="938"/>
    <cellStyle name="40% - Accent2 2 2 4" xfId="939"/>
    <cellStyle name="40% - Accent2 2 3" xfId="940"/>
    <cellStyle name="40% - Accent2 2 3 2" xfId="941"/>
    <cellStyle name="40% - Accent2 2 4" xfId="942"/>
    <cellStyle name="40% - Accent2 2 5" xfId="943"/>
    <cellStyle name="40% - Accent2 2_DRP FR Y-11 (ICBC) 6 30 12" xfId="944"/>
    <cellStyle name="40% - Accent2 3" xfId="945"/>
    <cellStyle name="40% - Accent2 3 2" xfId="946"/>
    <cellStyle name="40% - Accent2 3 3" xfId="947"/>
    <cellStyle name="40% - Accent3 2" xfId="948"/>
    <cellStyle name="40% - Accent3 2 2" xfId="949"/>
    <cellStyle name="40% - Accent3 2 2 2" xfId="950"/>
    <cellStyle name="40% - Accent3 2 2 2 2" xfId="951"/>
    <cellStyle name="40% - Accent3 2 2 3" xfId="952"/>
    <cellStyle name="40% - Accent3 2 2 4" xfId="953"/>
    <cellStyle name="40% - Accent3 2 3" xfId="954"/>
    <cellStyle name="40% - Accent3 2 3 2" xfId="955"/>
    <cellStyle name="40% - Accent3 2 4" xfId="956"/>
    <cellStyle name="40% - Accent3 2 4 2" xfId="957"/>
    <cellStyle name="40% - Accent3 2 5" xfId="958"/>
    <cellStyle name="40% - Accent3 2_DRP FR Y-11 (ICBC) 6 30 12" xfId="959"/>
    <cellStyle name="40% - Accent3 3" xfId="960"/>
    <cellStyle name="40% - Accent3 3 2" xfId="961"/>
    <cellStyle name="40% - Accent3 3 3" xfId="962"/>
    <cellStyle name="40% - Accent4 2" xfId="963"/>
    <cellStyle name="40% - Accent4 2 2" xfId="964"/>
    <cellStyle name="40% - Accent4 2 2 2" xfId="965"/>
    <cellStyle name="40% - Accent4 2 2 2 2" xfId="966"/>
    <cellStyle name="40% - Accent4 2 2 3" xfId="967"/>
    <cellStyle name="40% - Accent4 2 2 4" xfId="968"/>
    <cellStyle name="40% - Accent4 2 3" xfId="969"/>
    <cellStyle name="40% - Accent4 2 3 2" xfId="970"/>
    <cellStyle name="40% - Accent4 2 4" xfId="971"/>
    <cellStyle name="40% - Accent4 2 4 2" xfId="972"/>
    <cellStyle name="40% - Accent4 2 5" xfId="973"/>
    <cellStyle name="40% - Accent4 2_DRP FR Y-11 (ICBC) 6 30 12" xfId="974"/>
    <cellStyle name="40% - Accent4 3" xfId="975"/>
    <cellStyle name="40% - Accent4 3 2" xfId="976"/>
    <cellStyle name="40% - Accent4 3 3" xfId="977"/>
    <cellStyle name="40% - Accent5 2" xfId="978"/>
    <cellStyle name="40% - Accent5 2 2" xfId="979"/>
    <cellStyle name="40% - Accent5 2 2 2" xfId="980"/>
    <cellStyle name="40% - Accent5 2 2 2 2" xfId="981"/>
    <cellStyle name="40% - Accent5 2 2 3" xfId="982"/>
    <cellStyle name="40% - Accent5 2 2 4" xfId="983"/>
    <cellStyle name="40% - Accent5 2 3" xfId="984"/>
    <cellStyle name="40% - Accent5 2 3 2" xfId="985"/>
    <cellStyle name="40% - Accent5 2 4" xfId="986"/>
    <cellStyle name="40% - Accent5 2 4 2" xfId="987"/>
    <cellStyle name="40% - Accent5 2 5" xfId="988"/>
    <cellStyle name="40% - Accent5 2_DRP FR Y-11 (ICBC) 6 30 12" xfId="989"/>
    <cellStyle name="40% - Accent5 3" xfId="990"/>
    <cellStyle name="40% - Accent5 3 2" xfId="991"/>
    <cellStyle name="40% - Accent5 3 3" xfId="992"/>
    <cellStyle name="40% - Accent6 2" xfId="993"/>
    <cellStyle name="40% - Accent6 2 2" xfId="994"/>
    <cellStyle name="40% - Accent6 2 2 2" xfId="995"/>
    <cellStyle name="40% - Accent6 2 2 2 2" xfId="996"/>
    <cellStyle name="40% - Accent6 2 2 3" xfId="997"/>
    <cellStyle name="40% - Accent6 2 2 4" xfId="998"/>
    <cellStyle name="40% - Accent6 2 3" xfId="999"/>
    <cellStyle name="40% - Accent6 2 3 2" xfId="1000"/>
    <cellStyle name="40% - Accent6 2 4" xfId="1001"/>
    <cellStyle name="40% - Accent6 2 4 2" xfId="1002"/>
    <cellStyle name="40% - Accent6 2 5" xfId="1003"/>
    <cellStyle name="40% - Accent6 2_DRP FR Y-11 (ICBC) 6 30 12" xfId="1004"/>
    <cellStyle name="40% - Accent6 3" xfId="1005"/>
    <cellStyle name="40% - Accent6 3 2" xfId="1006"/>
    <cellStyle name="40% - Accent6 3 3" xfId="1007"/>
    <cellStyle name="40% - Énfasis1" xfId="50"/>
    <cellStyle name="40% - Énfasis1 2" xfId="1008"/>
    <cellStyle name="40% - Énfasis2" xfId="51"/>
    <cellStyle name="40% - Énfasis2 2" xfId="1009"/>
    <cellStyle name="40% - Énfasis3" xfId="52"/>
    <cellStyle name="40% - Énfasis3 2" xfId="1010"/>
    <cellStyle name="40% - Énfasis4" xfId="53"/>
    <cellStyle name="40% - Énfasis4 2" xfId="1011"/>
    <cellStyle name="40% - Énfasis5" xfId="54"/>
    <cellStyle name="40% - Énfasis5 2" xfId="1012"/>
    <cellStyle name="40% - Énfasis6" xfId="55"/>
    <cellStyle name="40% - Énfasis6 2" xfId="1013"/>
    <cellStyle name="60% - 1. jelölőszín" xfId="1014"/>
    <cellStyle name="60% - 2. jelölőszín" xfId="1015"/>
    <cellStyle name="60% - 3. jelölőszín" xfId="1016"/>
    <cellStyle name="60% - 4. jelölőszín" xfId="1017"/>
    <cellStyle name="60% - 5. jelölőszín" xfId="1018"/>
    <cellStyle name="60% - 6. jelölőszín" xfId="1019"/>
    <cellStyle name="60% - Accent1 2" xfId="1020"/>
    <cellStyle name="60% - Accent1 2 2" xfId="1021"/>
    <cellStyle name="60% - Accent1 2 2 2" xfId="1022"/>
    <cellStyle name="60% - Accent1 2 2 3" xfId="1023"/>
    <cellStyle name="60% - Accent1 2 3" xfId="1024"/>
    <cellStyle name="60% - Accent1 2 3 2" xfId="1025"/>
    <cellStyle name="60% - Accent1 2 4" xfId="1026"/>
    <cellStyle name="60% - Accent1 2 4 2" xfId="1027"/>
    <cellStyle name="60% - Accent1 2 5" xfId="1028"/>
    <cellStyle name="60% - Accent1 2_Interest Allocation" xfId="1029"/>
    <cellStyle name="60% - Accent1 3" xfId="1030"/>
    <cellStyle name="60% - Accent1 3 2" xfId="1031"/>
    <cellStyle name="60% - Accent1 3 3" xfId="1032"/>
    <cellStyle name="60% - Accent2 2" xfId="1033"/>
    <cellStyle name="60% - Accent2 2 2" xfId="1034"/>
    <cellStyle name="60% - Accent2 2 2 2" xfId="1035"/>
    <cellStyle name="60% - Accent2 2 2 3" xfId="1036"/>
    <cellStyle name="60% - Accent2 2 3" xfId="1037"/>
    <cellStyle name="60% - Accent2 2 3 2" xfId="1038"/>
    <cellStyle name="60% - Accent2 2 4" xfId="1039"/>
    <cellStyle name="60% - Accent2 2 4 2" xfId="1040"/>
    <cellStyle name="60% - Accent2 2 5" xfId="1041"/>
    <cellStyle name="60% - Accent2 2_Interest Allocation" xfId="1042"/>
    <cellStyle name="60% - Accent2 3" xfId="1043"/>
    <cellStyle name="60% - Accent2 3 2" xfId="1044"/>
    <cellStyle name="60% - Accent2 3 3" xfId="1045"/>
    <cellStyle name="60% - Accent3 2" xfId="1046"/>
    <cellStyle name="60% - Accent3 2 2" xfId="1047"/>
    <cellStyle name="60% - Accent3 2 2 2" xfId="1048"/>
    <cellStyle name="60% - Accent3 2 2 3" xfId="1049"/>
    <cellStyle name="60% - Accent3 2 3" xfId="1050"/>
    <cellStyle name="60% - Accent3 2 3 2" xfId="1051"/>
    <cellStyle name="60% - Accent3 2 4" xfId="1052"/>
    <cellStyle name="60% - Accent3 2 4 2" xfId="1053"/>
    <cellStyle name="60% - Accent3 2 5" xfId="1054"/>
    <cellStyle name="60% - Accent3 2_Interest Allocation" xfId="1055"/>
    <cellStyle name="60% - Accent3 3" xfId="1056"/>
    <cellStyle name="60% - Accent3 3 2" xfId="1057"/>
    <cellStyle name="60% - Accent3 3 3" xfId="1058"/>
    <cellStyle name="60% - Accent4 2" xfId="1059"/>
    <cellStyle name="60% - Accent4 2 2" xfId="1060"/>
    <cellStyle name="60% - Accent4 2 2 2" xfId="1061"/>
    <cellStyle name="60% - Accent4 2 2 3" xfId="1062"/>
    <cellStyle name="60% - Accent4 2 3" xfId="1063"/>
    <cellStyle name="60% - Accent4 2 3 2" xfId="1064"/>
    <cellStyle name="60% - Accent4 2 4" xfId="1065"/>
    <cellStyle name="60% - Accent4 2 4 2" xfId="1066"/>
    <cellStyle name="60% - Accent4 2 5" xfId="1067"/>
    <cellStyle name="60% - Accent4 2_Interest Allocation" xfId="1068"/>
    <cellStyle name="60% - Accent4 3" xfId="1069"/>
    <cellStyle name="60% - Accent4 3 2" xfId="1070"/>
    <cellStyle name="60% - Accent4 3 3" xfId="1071"/>
    <cellStyle name="60% - Accent5 2" xfId="1072"/>
    <cellStyle name="60% - Accent5 2 2" xfId="1073"/>
    <cellStyle name="60% - Accent5 2 2 2" xfId="1074"/>
    <cellStyle name="60% - Accent5 2 2 3" xfId="1075"/>
    <cellStyle name="60% - Accent5 2 3" xfId="1076"/>
    <cellStyle name="60% - Accent5 2 3 2" xfId="1077"/>
    <cellStyle name="60% - Accent5 2 4" xfId="1078"/>
    <cellStyle name="60% - Accent5 2 4 2" xfId="1079"/>
    <cellStyle name="60% - Accent5 2 5" xfId="1080"/>
    <cellStyle name="60% - Accent5 2_Interest Allocation" xfId="1081"/>
    <cellStyle name="60% - Accent5 3" xfId="1082"/>
    <cellStyle name="60% - Accent5 3 2" xfId="1083"/>
    <cellStyle name="60% - Accent5 3 3" xfId="1084"/>
    <cellStyle name="60% - Accent6 2" xfId="1085"/>
    <cellStyle name="60% - Accent6 2 2" xfId="1086"/>
    <cellStyle name="60% - Accent6 2 2 2" xfId="1087"/>
    <cellStyle name="60% - Accent6 2 2 3" xfId="1088"/>
    <cellStyle name="60% - Accent6 2 3" xfId="1089"/>
    <cellStyle name="60% - Accent6 2 3 2" xfId="1090"/>
    <cellStyle name="60% - Accent6 2 4" xfId="1091"/>
    <cellStyle name="60% - Accent6 2 4 2" xfId="1092"/>
    <cellStyle name="60% - Accent6 2 5" xfId="1093"/>
    <cellStyle name="60% - Accent6 2_Interest Allocation" xfId="1094"/>
    <cellStyle name="60% - Accent6 3" xfId="1095"/>
    <cellStyle name="60% - Accent6 3 2" xfId="1096"/>
    <cellStyle name="60% - Accent6 3 3" xfId="1097"/>
    <cellStyle name="60% - Énfasis1" xfId="56"/>
    <cellStyle name="60% - Énfasis1 2" xfId="1098"/>
    <cellStyle name="60% - Énfasis2" xfId="57"/>
    <cellStyle name="60% - Énfasis2 2" xfId="1099"/>
    <cellStyle name="60% - Énfasis3" xfId="58"/>
    <cellStyle name="60% - Énfasis3 2" xfId="1100"/>
    <cellStyle name="60% - Énfasis4" xfId="59"/>
    <cellStyle name="60% - Énfasis4 2" xfId="1101"/>
    <cellStyle name="60% - Énfasis5" xfId="60"/>
    <cellStyle name="60% - Énfasis5 2" xfId="1102"/>
    <cellStyle name="60% - Énfasis6" xfId="61"/>
    <cellStyle name="60% - Énfasis6 2" xfId="1103"/>
    <cellStyle name="A3 297 x 420 mm" xfId="1104"/>
    <cellStyle name="A3 297 x 420 mm 2" xfId="1105"/>
    <cellStyle name="Accent1 2" xfId="1106"/>
    <cellStyle name="Accent1 2 2" xfId="1107"/>
    <cellStyle name="Accent1 2 2 2" xfId="1108"/>
    <cellStyle name="Accent1 2 2 3" xfId="1109"/>
    <cellStyle name="Accent1 2 3" xfId="1110"/>
    <cellStyle name="Accent1 2 3 2" xfId="1111"/>
    <cellStyle name="Accent1 2 4" xfId="1112"/>
    <cellStyle name="Accent1 2 4 2" xfId="1113"/>
    <cellStyle name="Accent1 2 5" xfId="1114"/>
    <cellStyle name="Accent1 2_Interest Allocation" xfId="1115"/>
    <cellStyle name="Accent1 3" xfId="1116"/>
    <cellStyle name="Accent1 3 2" xfId="1117"/>
    <cellStyle name="Accent1 3 3" xfId="1118"/>
    <cellStyle name="Accent2 2" xfId="1119"/>
    <cellStyle name="Accent2 2 2" xfId="1120"/>
    <cellStyle name="Accent2 2 2 2" xfId="1121"/>
    <cellStyle name="Accent2 2 2 3" xfId="1122"/>
    <cellStyle name="Accent2 2 3" xfId="1123"/>
    <cellStyle name="Accent2 2 3 2" xfId="1124"/>
    <cellStyle name="Accent2 2 4" xfId="1125"/>
    <cellStyle name="Accent2 2 4 2" xfId="1126"/>
    <cellStyle name="Accent2 2 5" xfId="1127"/>
    <cellStyle name="Accent2 2_Interest Allocation" xfId="1128"/>
    <cellStyle name="Accent2 3" xfId="1129"/>
    <cellStyle name="Accent2 3 2" xfId="1130"/>
    <cellStyle name="Accent2 3 3" xfId="1131"/>
    <cellStyle name="Accent3 2" xfId="1132"/>
    <cellStyle name="Accent3 2 2" xfId="1133"/>
    <cellStyle name="Accent3 2 2 2" xfId="1134"/>
    <cellStyle name="Accent3 2 2 3" xfId="1135"/>
    <cellStyle name="Accent3 2 3" xfId="1136"/>
    <cellStyle name="Accent3 2 3 2" xfId="1137"/>
    <cellStyle name="Accent3 2 4" xfId="1138"/>
    <cellStyle name="Accent3 2 4 2" xfId="1139"/>
    <cellStyle name="Accent3 2 5" xfId="1140"/>
    <cellStyle name="Accent3 2_Interest Allocation" xfId="1141"/>
    <cellStyle name="Accent3 3" xfId="1142"/>
    <cellStyle name="Accent3 3 2" xfId="1143"/>
    <cellStyle name="Accent3 3 3" xfId="1144"/>
    <cellStyle name="Accent4 2" xfId="1145"/>
    <cellStyle name="Accent4 2 2" xfId="1146"/>
    <cellStyle name="Accent4 2 2 2" xfId="1147"/>
    <cellStyle name="Accent4 2 2 3" xfId="1148"/>
    <cellStyle name="Accent4 2 3" xfId="1149"/>
    <cellStyle name="Accent4 2 3 2" xfId="1150"/>
    <cellStyle name="Accent4 2 4" xfId="1151"/>
    <cellStyle name="Accent4 2 4 2" xfId="1152"/>
    <cellStyle name="Accent4 2 5" xfId="1153"/>
    <cellStyle name="Accent4 2_Interest Allocation" xfId="1154"/>
    <cellStyle name="Accent4 3" xfId="1155"/>
    <cellStyle name="Accent4 3 2" xfId="1156"/>
    <cellStyle name="Accent4 3 3" xfId="1157"/>
    <cellStyle name="Accent5 2" xfId="1158"/>
    <cellStyle name="Accent5 2 2" xfId="1159"/>
    <cellStyle name="Accent5 2 2 2" xfId="1160"/>
    <cellStyle name="Accent5 2 2 3" xfId="1161"/>
    <cellStyle name="Accent5 2 3" xfId="1162"/>
    <cellStyle name="Accent5 2 3 2" xfId="1163"/>
    <cellStyle name="Accent5 2 4" xfId="1164"/>
    <cellStyle name="Accent5 2 5" xfId="1165"/>
    <cellStyle name="Accent5 2_Interest Allocation" xfId="1166"/>
    <cellStyle name="Accent5 3" xfId="1167"/>
    <cellStyle name="Accent5 3 2" xfId="1168"/>
    <cellStyle name="Accent5 3 3" xfId="1169"/>
    <cellStyle name="Accent6 2" xfId="1170"/>
    <cellStyle name="Accent6 2 2" xfId="1171"/>
    <cellStyle name="Accent6 2 2 2" xfId="1172"/>
    <cellStyle name="Accent6 2 2 3" xfId="1173"/>
    <cellStyle name="Accent6 2 3" xfId="1174"/>
    <cellStyle name="Accent6 2 3 2" xfId="1175"/>
    <cellStyle name="Accent6 2 4" xfId="1176"/>
    <cellStyle name="Accent6 2 4 2" xfId="1177"/>
    <cellStyle name="Accent6 2 5" xfId="1178"/>
    <cellStyle name="Accent6 2_Interest Allocation" xfId="1179"/>
    <cellStyle name="Accent6 3" xfId="1180"/>
    <cellStyle name="Accent6 3 2" xfId="1181"/>
    <cellStyle name="Accent6 3 3" xfId="1182"/>
    <cellStyle name="Accounting" xfId="1183"/>
    <cellStyle name="args.style" xfId="1184"/>
    <cellStyle name="args.style 2" xfId="1185"/>
    <cellStyle name="b0let" xfId="1186"/>
    <cellStyle name="b0let 2" xfId="1187"/>
    <cellStyle name="b0let 2 2" xfId="1188"/>
    <cellStyle name="b0let 2 3" xfId="1189"/>
    <cellStyle name="b0let 3" xfId="1190"/>
    <cellStyle name="b0let 3 2" xfId="1191"/>
    <cellStyle name="b0let 3 3" xfId="1192"/>
    <cellStyle name="b0let 4" xfId="1193"/>
    <cellStyle name="b0let 4 2" xfId="1194"/>
    <cellStyle name="b0let 4 3" xfId="1195"/>
    <cellStyle name="b0let 5" xfId="1196"/>
    <cellStyle name="b0let 6" xfId="1197"/>
    <cellStyle name="Bad 2" xfId="1198"/>
    <cellStyle name="Bad 2 2" xfId="1199"/>
    <cellStyle name="Bad 2 2 2" xfId="1200"/>
    <cellStyle name="Bad 2 2 3" xfId="1201"/>
    <cellStyle name="Bad 2 3" xfId="1202"/>
    <cellStyle name="Bad 2 3 2" xfId="1203"/>
    <cellStyle name="Bad 2 4" xfId="1204"/>
    <cellStyle name="Bad 2 4 2" xfId="1205"/>
    <cellStyle name="Bad 2 5" xfId="1206"/>
    <cellStyle name="Bad 2_Interest Allocation" xfId="1207"/>
    <cellStyle name="Bad 3" xfId="1208"/>
    <cellStyle name="Bad 3 2" xfId="1209"/>
    <cellStyle name="Bad 3 3" xfId="1210"/>
    <cellStyle name="Bevitel" xfId="1211"/>
    <cellStyle name="Bevitel 2" xfId="1212"/>
    <cellStyle name="Bevitel 3" xfId="1213"/>
    <cellStyle name="Bevitel 4" xfId="1214"/>
    <cellStyle name="Bevitel 5" xfId="1215"/>
    <cellStyle name="Bevitel 6" xfId="1216"/>
    <cellStyle name="Bevitel 7" xfId="1217"/>
    <cellStyle name="Bevitel 8" xfId="1218"/>
    <cellStyle name="Blank" xfId="1219"/>
    <cellStyle name="Bol-Data" xfId="1220"/>
    <cellStyle name="bolet" xfId="1221"/>
    <cellStyle name="Boletim" xfId="1222"/>
    <cellStyle name="Border" xfId="1223"/>
    <cellStyle name="Border 10" xfId="1224"/>
    <cellStyle name="Border 10 2" xfId="1225"/>
    <cellStyle name="Border 11" xfId="1226"/>
    <cellStyle name="Border 12" xfId="1227"/>
    <cellStyle name="Border 13" xfId="1228"/>
    <cellStyle name="Border 14" xfId="1229"/>
    <cellStyle name="Border 15" xfId="1230"/>
    <cellStyle name="Border 16" xfId="1231"/>
    <cellStyle name="Border 17" xfId="1232"/>
    <cellStyle name="Border 2" xfId="1233"/>
    <cellStyle name="Border 2 10" xfId="1234"/>
    <cellStyle name="Border 2 11" xfId="1235"/>
    <cellStyle name="Border 2 12" xfId="1236"/>
    <cellStyle name="Border 2 13" xfId="1237"/>
    <cellStyle name="Border 2 14" xfId="1238"/>
    <cellStyle name="Border 2 15" xfId="1239"/>
    <cellStyle name="Border 2 2" xfId="1240"/>
    <cellStyle name="Border 2 2 10" xfId="1241"/>
    <cellStyle name="Border 2 2 11" xfId="1242"/>
    <cellStyle name="Border 2 2 12" xfId="1243"/>
    <cellStyle name="Border 2 2 13" xfId="1244"/>
    <cellStyle name="Border 2 2 14" xfId="1245"/>
    <cellStyle name="Border 2 2 2" xfId="1246"/>
    <cellStyle name="Border 2 2 2 10" xfId="1247"/>
    <cellStyle name="Border 2 2 2 11" xfId="1248"/>
    <cellStyle name="Border 2 2 2 12" xfId="1249"/>
    <cellStyle name="Border 2 2 2 2" xfId="1250"/>
    <cellStyle name="Border 2 2 2 2 2" xfId="1251"/>
    <cellStyle name="Border 2 2 2 2 2 2" xfId="1252"/>
    <cellStyle name="Border 2 2 2 2 2 2 2" xfId="1253"/>
    <cellStyle name="Border 2 2 2 2 2 3" xfId="1254"/>
    <cellStyle name="Border 2 2 2 2 2 3 2" xfId="1255"/>
    <cellStyle name="Border 2 2 2 2 2 4" xfId="1256"/>
    <cellStyle name="Border 2 2 2 2 2 4 2" xfId="1257"/>
    <cellStyle name="Border 2 2 2 2 2 5" xfId="1258"/>
    <cellStyle name="Border 2 2 2 2 2 5 2" xfId="1259"/>
    <cellStyle name="Border 2 2 2 2 2 6" xfId="1260"/>
    <cellStyle name="Border 2 2 2 2 2 6 2" xfId="1261"/>
    <cellStyle name="Border 2 2 2 2 2 7" xfId="1262"/>
    <cellStyle name="Border 2 2 2 2 3" xfId="1263"/>
    <cellStyle name="Border 2 2 2 2 3 2" xfId="1264"/>
    <cellStyle name="Border 2 2 2 2 3 2 2" xfId="1265"/>
    <cellStyle name="Border 2 2 2 2 3 3" xfId="1266"/>
    <cellStyle name="Border 2 2 2 2 3 3 2" xfId="1267"/>
    <cellStyle name="Border 2 2 2 2 3 4" xfId="1268"/>
    <cellStyle name="Border 2 2 2 2 3 4 2" xfId="1269"/>
    <cellStyle name="Border 2 2 2 2 3 5" xfId="1270"/>
    <cellStyle name="Border 2 2 2 2 3 5 2" xfId="1271"/>
    <cellStyle name="Border 2 2 2 2 3 6" xfId="1272"/>
    <cellStyle name="Border 2 2 2 2 3 6 2" xfId="1273"/>
    <cellStyle name="Border 2 2 2 2 3 7" xfId="1274"/>
    <cellStyle name="Border 2 2 2 2 4" xfId="1275"/>
    <cellStyle name="Border 2 2 2 2 4 2" xfId="1276"/>
    <cellStyle name="Border 2 2 2 2 5" xfId="1277"/>
    <cellStyle name="Border 2 2 2 2 5 2" xfId="1278"/>
    <cellStyle name="Border 2 2 2 2 6" xfId="1279"/>
    <cellStyle name="Border 2 2 2 2 6 2" xfId="1280"/>
    <cellStyle name="Border 2 2 2 2 7" xfId="1281"/>
    <cellStyle name="Border 2 2 2 3" xfId="1282"/>
    <cellStyle name="Border 2 2 2 3 2" xfId="1283"/>
    <cellStyle name="Border 2 2 2 3 2 2" xfId="1284"/>
    <cellStyle name="Border 2 2 2 3 2 2 2" xfId="1285"/>
    <cellStyle name="Border 2 2 2 3 2 3" xfId="1286"/>
    <cellStyle name="Border 2 2 2 3 2 3 2" xfId="1287"/>
    <cellStyle name="Border 2 2 2 3 2 4" xfId="1288"/>
    <cellStyle name="Border 2 2 2 3 2 4 2" xfId="1289"/>
    <cellStyle name="Border 2 2 2 3 2 5" xfId="1290"/>
    <cellStyle name="Border 2 2 2 3 2 5 2" xfId="1291"/>
    <cellStyle name="Border 2 2 2 3 2 6" xfId="1292"/>
    <cellStyle name="Border 2 2 2 3 2 6 2" xfId="1293"/>
    <cellStyle name="Border 2 2 2 3 2 7" xfId="1294"/>
    <cellStyle name="Border 2 2 2 3 3" xfId="1295"/>
    <cellStyle name="Border 2 2 2 3 3 2" xfId="1296"/>
    <cellStyle name="Border 2 2 2 3 3 2 2" xfId="1297"/>
    <cellStyle name="Border 2 2 2 3 3 3" xfId="1298"/>
    <cellStyle name="Border 2 2 2 3 3 3 2" xfId="1299"/>
    <cellStyle name="Border 2 2 2 3 3 4" xfId="1300"/>
    <cellStyle name="Border 2 2 2 3 3 4 2" xfId="1301"/>
    <cellStyle name="Border 2 2 2 3 3 5" xfId="1302"/>
    <cellStyle name="Border 2 2 2 3 3 5 2" xfId="1303"/>
    <cellStyle name="Border 2 2 2 3 3 6" xfId="1304"/>
    <cellStyle name="Border 2 2 2 3 3 6 2" xfId="1305"/>
    <cellStyle name="Border 2 2 2 3 3 7" xfId="1306"/>
    <cellStyle name="Border 2 2 2 3 4" xfId="1307"/>
    <cellStyle name="Border 2 2 2 4" xfId="1308"/>
    <cellStyle name="Border 2 2 2 4 2" xfId="1309"/>
    <cellStyle name="Border 2 2 2 4 2 2" xfId="1310"/>
    <cellStyle name="Border 2 2 2 4 2 2 2" xfId="1311"/>
    <cellStyle name="Border 2 2 2 4 2 3" xfId="1312"/>
    <cellStyle name="Border 2 2 2 4 2 3 2" xfId="1313"/>
    <cellStyle name="Border 2 2 2 4 2 4" xfId="1314"/>
    <cellStyle name="Border 2 2 2 4 2 4 2" xfId="1315"/>
    <cellStyle name="Border 2 2 2 4 2 5" xfId="1316"/>
    <cellStyle name="Border 2 2 2 4 2 5 2" xfId="1317"/>
    <cellStyle name="Border 2 2 2 4 2 6" xfId="1318"/>
    <cellStyle name="Border 2 2 2 4 2 6 2" xfId="1319"/>
    <cellStyle name="Border 2 2 2 4 2 7" xfId="1320"/>
    <cellStyle name="Border 2 2 2 4 3" xfId="1321"/>
    <cellStyle name="Border 2 2 2 4 3 2" xfId="1322"/>
    <cellStyle name="Border 2 2 2 4 3 2 2" xfId="1323"/>
    <cellStyle name="Border 2 2 2 4 3 3" xfId="1324"/>
    <cellStyle name="Border 2 2 2 4 3 3 2" xfId="1325"/>
    <cellStyle name="Border 2 2 2 4 3 4" xfId="1326"/>
    <cellStyle name="Border 2 2 2 4 3 4 2" xfId="1327"/>
    <cellStyle name="Border 2 2 2 4 3 5" xfId="1328"/>
    <cellStyle name="Border 2 2 2 4 3 5 2" xfId="1329"/>
    <cellStyle name="Border 2 2 2 4 3 6" xfId="1330"/>
    <cellStyle name="Border 2 2 2 4 3 6 2" xfId="1331"/>
    <cellStyle name="Border 2 2 2 4 3 7" xfId="1332"/>
    <cellStyle name="Border 2 2 2 4 4" xfId="1333"/>
    <cellStyle name="Border 2 2 2 5" xfId="1334"/>
    <cellStyle name="Border 2 2 2 5 2" xfId="1335"/>
    <cellStyle name="Border 2 2 2 6" xfId="1336"/>
    <cellStyle name="Border 2 2 2 6 2" xfId="1337"/>
    <cellStyle name="Border 2 2 2 6 2 2" xfId="1338"/>
    <cellStyle name="Border 2 2 2 6 3" xfId="1339"/>
    <cellStyle name="Border 2 2 2 6 3 2" xfId="1340"/>
    <cellStyle name="Border 2 2 2 6 4" xfId="1341"/>
    <cellStyle name="Border 2 2 2 6 4 2" xfId="1342"/>
    <cellStyle name="Border 2 2 2 6 5" xfId="1343"/>
    <cellStyle name="Border 2 2 2 6 5 2" xfId="1344"/>
    <cellStyle name="Border 2 2 2 6 6" xfId="1345"/>
    <cellStyle name="Border 2 2 2 6 6 2" xfId="1346"/>
    <cellStyle name="Border 2 2 2 6 7" xfId="1347"/>
    <cellStyle name="Border 2 2 2 7" xfId="1348"/>
    <cellStyle name="Border 2 2 2 7 2" xfId="1349"/>
    <cellStyle name="Border 2 2 2 8" xfId="1350"/>
    <cellStyle name="Border 2 2 2 9" xfId="1351"/>
    <cellStyle name="Border 2 2 3" xfId="1352"/>
    <cellStyle name="Border 2 2 3 2" xfId="1353"/>
    <cellStyle name="Border 2 2 3 2 2" xfId="1354"/>
    <cellStyle name="Border 2 2 3 2 2 2" xfId="1355"/>
    <cellStyle name="Border 2 2 3 2 3" xfId="1356"/>
    <cellStyle name="Border 2 2 3 2 3 2" xfId="1357"/>
    <cellStyle name="Border 2 2 3 2 4" xfId="1358"/>
    <cellStyle name="Border 2 2 3 2 4 2" xfId="1359"/>
    <cellStyle name="Border 2 2 3 2 5" xfId="1360"/>
    <cellStyle name="Border 2 2 3 2 5 2" xfId="1361"/>
    <cellStyle name="Border 2 2 3 2 6" xfId="1362"/>
    <cellStyle name="Border 2 2 3 2 6 2" xfId="1363"/>
    <cellStyle name="Border 2 2 3 2 7" xfId="1364"/>
    <cellStyle name="Border 2 2 3 2 8" xfId="1365"/>
    <cellStyle name="Border 2 2 3 2 9" xfId="1366"/>
    <cellStyle name="Border 2 2 3 3" xfId="1367"/>
    <cellStyle name="Border 2 2 3 3 2" xfId="1368"/>
    <cellStyle name="Border 2 2 3 3 2 2" xfId="1369"/>
    <cellStyle name="Border 2 2 3 3 3" xfId="1370"/>
    <cellStyle name="Border 2 2 3 3 3 2" xfId="1371"/>
    <cellStyle name="Border 2 2 3 3 4" xfId="1372"/>
    <cellStyle name="Border 2 2 3 3 4 2" xfId="1373"/>
    <cellStyle name="Border 2 2 3 3 5" xfId="1374"/>
    <cellStyle name="Border 2 2 3 3 5 2" xfId="1375"/>
    <cellStyle name="Border 2 2 3 3 6" xfId="1376"/>
    <cellStyle name="Border 2 2 3 3 6 2" xfId="1377"/>
    <cellStyle name="Border 2 2 3 3 7" xfId="1378"/>
    <cellStyle name="Border 2 2 3 4" xfId="1379"/>
    <cellStyle name="Border 2 2 4" xfId="1380"/>
    <cellStyle name="Border 2 2 4 2" xfId="1381"/>
    <cellStyle name="Border 2 2 4 2 2" xfId="1382"/>
    <cellStyle name="Border 2 2 4 2 2 2" xfId="1383"/>
    <cellStyle name="Border 2 2 4 2 3" xfId="1384"/>
    <cellStyle name="Border 2 2 4 2 3 2" xfId="1385"/>
    <cellStyle name="Border 2 2 4 2 4" xfId="1386"/>
    <cellStyle name="Border 2 2 4 2 4 2" xfId="1387"/>
    <cellStyle name="Border 2 2 4 2 5" xfId="1388"/>
    <cellStyle name="Border 2 2 4 2 5 2" xfId="1389"/>
    <cellStyle name="Border 2 2 4 2 6" xfId="1390"/>
    <cellStyle name="Border 2 2 4 2 6 2" xfId="1391"/>
    <cellStyle name="Border 2 2 4 2 7" xfId="1392"/>
    <cellStyle name="Border 2 2 4 3" xfId="1393"/>
    <cellStyle name="Border 2 2 4 3 2" xfId="1394"/>
    <cellStyle name="Border 2 2 4 3 2 2" xfId="1395"/>
    <cellStyle name="Border 2 2 4 3 3" xfId="1396"/>
    <cellStyle name="Border 2 2 4 3 3 2" xfId="1397"/>
    <cellStyle name="Border 2 2 4 3 4" xfId="1398"/>
    <cellStyle name="Border 2 2 4 3 4 2" xfId="1399"/>
    <cellStyle name="Border 2 2 4 3 5" xfId="1400"/>
    <cellStyle name="Border 2 2 4 3 5 2" xfId="1401"/>
    <cellStyle name="Border 2 2 4 3 6" xfId="1402"/>
    <cellStyle name="Border 2 2 4 3 6 2" xfId="1403"/>
    <cellStyle name="Border 2 2 4 3 7" xfId="1404"/>
    <cellStyle name="Border 2 2 4 4" xfId="1405"/>
    <cellStyle name="Border 2 2 4 4 2" xfId="1406"/>
    <cellStyle name="Border 2 2 4 5" xfId="1407"/>
    <cellStyle name="Border 2 2 4 5 2" xfId="1408"/>
    <cellStyle name="Border 2 2 4 6" xfId="1409"/>
    <cellStyle name="Border 2 2 4 6 2" xfId="1410"/>
    <cellStyle name="Border 2 2 4 7" xfId="1411"/>
    <cellStyle name="Border 2 2 5" xfId="1412"/>
    <cellStyle name="Border 2 2 5 2" xfId="1413"/>
    <cellStyle name="Border 2 2 5 2 2" xfId="1414"/>
    <cellStyle name="Border 2 2 5 2 2 2" xfId="1415"/>
    <cellStyle name="Border 2 2 5 2 3" xfId="1416"/>
    <cellStyle name="Border 2 2 5 2 3 2" xfId="1417"/>
    <cellStyle name="Border 2 2 5 2 4" xfId="1418"/>
    <cellStyle name="Border 2 2 5 2 4 2" xfId="1419"/>
    <cellStyle name="Border 2 2 5 2 5" xfId="1420"/>
    <cellStyle name="Border 2 2 5 2 5 2" xfId="1421"/>
    <cellStyle name="Border 2 2 5 2 6" xfId="1422"/>
    <cellStyle name="Border 2 2 5 2 6 2" xfId="1423"/>
    <cellStyle name="Border 2 2 5 2 7" xfId="1424"/>
    <cellStyle name="Border 2 2 5 3" xfId="1425"/>
    <cellStyle name="Border 2 2 5 3 2" xfId="1426"/>
    <cellStyle name="Border 2 2 5 3 2 2" xfId="1427"/>
    <cellStyle name="Border 2 2 5 3 3" xfId="1428"/>
    <cellStyle name="Border 2 2 5 3 3 2" xfId="1429"/>
    <cellStyle name="Border 2 2 5 3 4" xfId="1430"/>
    <cellStyle name="Border 2 2 5 3 4 2" xfId="1431"/>
    <cellStyle name="Border 2 2 5 3 5" xfId="1432"/>
    <cellStyle name="Border 2 2 5 3 5 2" xfId="1433"/>
    <cellStyle name="Border 2 2 5 3 6" xfId="1434"/>
    <cellStyle name="Border 2 2 5 3 6 2" xfId="1435"/>
    <cellStyle name="Border 2 2 5 3 7" xfId="1436"/>
    <cellStyle name="Border 2 2 5 4" xfId="1437"/>
    <cellStyle name="Border 2 2 5 4 2" xfId="1438"/>
    <cellStyle name="Border 2 2 5 5" xfId="1439"/>
    <cellStyle name="Border 2 2 5 5 2" xfId="1440"/>
    <cellStyle name="Border 2 2 5 6" xfId="1441"/>
    <cellStyle name="Border 2 2 6" xfId="1442"/>
    <cellStyle name="Border 2 2 6 2" xfId="1443"/>
    <cellStyle name="Border 2 2 6 2 2" xfId="1444"/>
    <cellStyle name="Border 2 2 6 3" xfId="1445"/>
    <cellStyle name="Border 2 2 6 3 2" xfId="1446"/>
    <cellStyle name="Border 2 2 6 4" xfId="1447"/>
    <cellStyle name="Border 2 2 6 4 2" xfId="1448"/>
    <cellStyle name="Border 2 2 6 5" xfId="1449"/>
    <cellStyle name="Border 2 2 6 5 2" xfId="1450"/>
    <cellStyle name="Border 2 2 6 6" xfId="1451"/>
    <cellStyle name="Border 2 2 6 6 2" xfId="1452"/>
    <cellStyle name="Border 2 2 6 7" xfId="1453"/>
    <cellStyle name="Border 2 2 7" xfId="1454"/>
    <cellStyle name="Border 2 2 7 2" xfId="1455"/>
    <cellStyle name="Border 2 2 7 2 2" xfId="1456"/>
    <cellStyle name="Border 2 2 7 3" xfId="1457"/>
    <cellStyle name="Border 2 2 7 3 2" xfId="1458"/>
    <cellStyle name="Border 2 2 7 4" xfId="1459"/>
    <cellStyle name="Border 2 2 7 4 2" xfId="1460"/>
    <cellStyle name="Border 2 2 7 5" xfId="1461"/>
    <cellStyle name="Border 2 2 7 5 2" xfId="1462"/>
    <cellStyle name="Border 2 2 7 6" xfId="1463"/>
    <cellStyle name="Border 2 2 7 6 2" xfId="1464"/>
    <cellStyle name="Border 2 2 7 7" xfId="1465"/>
    <cellStyle name="Border 2 2 8" xfId="1466"/>
    <cellStyle name="Border 2 2 9" xfId="1467"/>
    <cellStyle name="Border 2 3" xfId="1468"/>
    <cellStyle name="Border 2 3 10" xfId="1469"/>
    <cellStyle name="Border 2 3 11" xfId="1470"/>
    <cellStyle name="Border 2 3 12" xfId="1471"/>
    <cellStyle name="Border 2 3 2" xfId="1472"/>
    <cellStyle name="Border 2 3 2 2" xfId="1473"/>
    <cellStyle name="Border 2 3 2 2 2" xfId="1474"/>
    <cellStyle name="Border 2 3 2 2 2 2" xfId="1475"/>
    <cellStyle name="Border 2 3 2 2 3" xfId="1476"/>
    <cellStyle name="Border 2 3 2 2 3 2" xfId="1477"/>
    <cellStyle name="Border 2 3 2 2 4" xfId="1478"/>
    <cellStyle name="Border 2 3 2 2 4 2" xfId="1479"/>
    <cellStyle name="Border 2 3 2 2 5" xfId="1480"/>
    <cellStyle name="Border 2 3 2 2 5 2" xfId="1481"/>
    <cellStyle name="Border 2 3 2 2 6" xfId="1482"/>
    <cellStyle name="Border 2 3 2 2 6 2" xfId="1483"/>
    <cellStyle name="Border 2 3 2 2 7" xfId="1484"/>
    <cellStyle name="Border 2 3 2 3" xfId="1485"/>
    <cellStyle name="Border 2 3 2 3 2" xfId="1486"/>
    <cellStyle name="Border 2 3 2 3 2 2" xfId="1487"/>
    <cellStyle name="Border 2 3 2 3 3" xfId="1488"/>
    <cellStyle name="Border 2 3 2 3 3 2" xfId="1489"/>
    <cellStyle name="Border 2 3 2 3 4" xfId="1490"/>
    <cellStyle name="Border 2 3 2 3 4 2" xfId="1491"/>
    <cellStyle name="Border 2 3 2 3 5" xfId="1492"/>
    <cellStyle name="Border 2 3 2 3 5 2" xfId="1493"/>
    <cellStyle name="Border 2 3 2 3 6" xfId="1494"/>
    <cellStyle name="Border 2 3 2 3 6 2" xfId="1495"/>
    <cellStyle name="Border 2 3 2 3 7" xfId="1496"/>
    <cellStyle name="Border 2 3 2 4" xfId="1497"/>
    <cellStyle name="Border 2 3 2 4 2" xfId="1498"/>
    <cellStyle name="Border 2 3 2 5" xfId="1499"/>
    <cellStyle name="Border 2 3 2 5 2" xfId="1500"/>
    <cellStyle name="Border 2 3 2 6" xfId="1501"/>
    <cellStyle name="Border 2 3 2 6 2" xfId="1502"/>
    <cellStyle name="Border 2 3 2 7" xfId="1503"/>
    <cellStyle name="Border 2 3 3" xfId="1504"/>
    <cellStyle name="Border 2 3 3 2" xfId="1505"/>
    <cellStyle name="Border 2 3 3 2 2" xfId="1506"/>
    <cellStyle name="Border 2 3 3 2 2 2" xfId="1507"/>
    <cellStyle name="Border 2 3 3 2 3" xfId="1508"/>
    <cellStyle name="Border 2 3 3 2 3 2" xfId="1509"/>
    <cellStyle name="Border 2 3 3 2 4" xfId="1510"/>
    <cellStyle name="Border 2 3 3 2 4 2" xfId="1511"/>
    <cellStyle name="Border 2 3 3 2 5" xfId="1512"/>
    <cellStyle name="Border 2 3 3 2 5 2" xfId="1513"/>
    <cellStyle name="Border 2 3 3 2 6" xfId="1514"/>
    <cellStyle name="Border 2 3 3 2 6 2" xfId="1515"/>
    <cellStyle name="Border 2 3 3 2 7" xfId="1516"/>
    <cellStyle name="Border 2 3 3 3" xfId="1517"/>
    <cellStyle name="Border 2 3 3 3 2" xfId="1518"/>
    <cellStyle name="Border 2 3 3 3 2 2" xfId="1519"/>
    <cellStyle name="Border 2 3 3 3 3" xfId="1520"/>
    <cellStyle name="Border 2 3 3 3 3 2" xfId="1521"/>
    <cellStyle name="Border 2 3 3 3 4" xfId="1522"/>
    <cellStyle name="Border 2 3 3 3 4 2" xfId="1523"/>
    <cellStyle name="Border 2 3 3 3 5" xfId="1524"/>
    <cellStyle name="Border 2 3 3 3 5 2" xfId="1525"/>
    <cellStyle name="Border 2 3 3 3 6" xfId="1526"/>
    <cellStyle name="Border 2 3 3 3 6 2" xfId="1527"/>
    <cellStyle name="Border 2 3 3 3 7" xfId="1528"/>
    <cellStyle name="Border 2 3 3 4" xfId="1529"/>
    <cellStyle name="Border 2 3 4" xfId="1530"/>
    <cellStyle name="Border 2 3 4 2" xfId="1531"/>
    <cellStyle name="Border 2 3 4 2 2" xfId="1532"/>
    <cellStyle name="Border 2 3 4 2 2 2" xfId="1533"/>
    <cellStyle name="Border 2 3 4 2 3" xfId="1534"/>
    <cellStyle name="Border 2 3 4 2 3 2" xfId="1535"/>
    <cellStyle name="Border 2 3 4 2 4" xfId="1536"/>
    <cellStyle name="Border 2 3 4 2 4 2" xfId="1537"/>
    <cellStyle name="Border 2 3 4 2 5" xfId="1538"/>
    <cellStyle name="Border 2 3 4 2 5 2" xfId="1539"/>
    <cellStyle name="Border 2 3 4 2 6" xfId="1540"/>
    <cellStyle name="Border 2 3 4 2 6 2" xfId="1541"/>
    <cellStyle name="Border 2 3 4 2 7" xfId="1542"/>
    <cellStyle name="Border 2 3 4 3" xfId="1543"/>
    <cellStyle name="Border 2 3 4 3 2" xfId="1544"/>
    <cellStyle name="Border 2 3 4 3 2 2" xfId="1545"/>
    <cellStyle name="Border 2 3 4 3 3" xfId="1546"/>
    <cellStyle name="Border 2 3 4 3 3 2" xfId="1547"/>
    <cellStyle name="Border 2 3 4 3 4" xfId="1548"/>
    <cellStyle name="Border 2 3 4 3 4 2" xfId="1549"/>
    <cellStyle name="Border 2 3 4 3 5" xfId="1550"/>
    <cellStyle name="Border 2 3 4 3 5 2" xfId="1551"/>
    <cellStyle name="Border 2 3 4 3 6" xfId="1552"/>
    <cellStyle name="Border 2 3 4 3 6 2" xfId="1553"/>
    <cellStyle name="Border 2 3 4 3 7" xfId="1554"/>
    <cellStyle name="Border 2 3 4 4" xfId="1555"/>
    <cellStyle name="Border 2 3 5" xfId="1556"/>
    <cellStyle name="Border 2 3 5 2" xfId="1557"/>
    <cellStyle name="Border 2 3 6" xfId="1558"/>
    <cellStyle name="Border 2 3 6 2" xfId="1559"/>
    <cellStyle name="Border 2 3 6 2 2" xfId="1560"/>
    <cellStyle name="Border 2 3 6 3" xfId="1561"/>
    <cellStyle name="Border 2 3 6 3 2" xfId="1562"/>
    <cellStyle name="Border 2 3 6 4" xfId="1563"/>
    <cellStyle name="Border 2 3 6 4 2" xfId="1564"/>
    <cellStyle name="Border 2 3 6 5" xfId="1565"/>
    <cellStyle name="Border 2 3 6 5 2" xfId="1566"/>
    <cellStyle name="Border 2 3 6 6" xfId="1567"/>
    <cellStyle name="Border 2 3 6 6 2" xfId="1568"/>
    <cellStyle name="Border 2 3 6 7" xfId="1569"/>
    <cellStyle name="Border 2 3 7" xfId="1570"/>
    <cellStyle name="Border 2 3 7 2" xfId="1571"/>
    <cellStyle name="Border 2 3 8" xfId="1572"/>
    <cellStyle name="Border 2 3 9" xfId="1573"/>
    <cellStyle name="Border 2 4" xfId="1574"/>
    <cellStyle name="Border 2 4 2" xfId="1575"/>
    <cellStyle name="Border 2 4 2 2" xfId="1576"/>
    <cellStyle name="Border 2 4 2 2 2" xfId="1577"/>
    <cellStyle name="Border 2 4 2 3" xfId="1578"/>
    <cellStyle name="Border 2 4 2 3 2" xfId="1579"/>
    <cellStyle name="Border 2 4 2 4" xfId="1580"/>
    <cellStyle name="Border 2 4 2 4 2" xfId="1581"/>
    <cellStyle name="Border 2 4 2 5" xfId="1582"/>
    <cellStyle name="Border 2 4 2 5 2" xfId="1583"/>
    <cellStyle name="Border 2 4 2 6" xfId="1584"/>
    <cellStyle name="Border 2 4 2 6 2" xfId="1585"/>
    <cellStyle name="Border 2 4 2 7" xfId="1586"/>
    <cellStyle name="Border 2 4 2 8" xfId="1587"/>
    <cellStyle name="Border 2 4 2 9" xfId="1588"/>
    <cellStyle name="Border 2 4 3" xfId="1589"/>
    <cellStyle name="Border 2 4 3 2" xfId="1590"/>
    <cellStyle name="Border 2 4 3 2 2" xfId="1591"/>
    <cellStyle name="Border 2 4 3 3" xfId="1592"/>
    <cellStyle name="Border 2 4 3 3 2" xfId="1593"/>
    <cellStyle name="Border 2 4 3 4" xfId="1594"/>
    <cellStyle name="Border 2 4 3 4 2" xfId="1595"/>
    <cellStyle name="Border 2 4 3 5" xfId="1596"/>
    <cellStyle name="Border 2 4 3 5 2" xfId="1597"/>
    <cellStyle name="Border 2 4 3 6" xfId="1598"/>
    <cellStyle name="Border 2 4 3 6 2" xfId="1599"/>
    <cellStyle name="Border 2 4 3 7" xfId="1600"/>
    <cellStyle name="Border 2 4 4" xfId="1601"/>
    <cellStyle name="Border 2 5" xfId="1602"/>
    <cellStyle name="Border 2 5 2" xfId="1603"/>
    <cellStyle name="Border 2 5 2 2" xfId="1604"/>
    <cellStyle name="Border 2 5 2 2 2" xfId="1605"/>
    <cellStyle name="Border 2 5 2 3" xfId="1606"/>
    <cellStyle name="Border 2 5 2 3 2" xfId="1607"/>
    <cellStyle name="Border 2 5 2 4" xfId="1608"/>
    <cellStyle name="Border 2 5 2 4 2" xfId="1609"/>
    <cellStyle name="Border 2 5 2 5" xfId="1610"/>
    <cellStyle name="Border 2 5 2 5 2" xfId="1611"/>
    <cellStyle name="Border 2 5 2 6" xfId="1612"/>
    <cellStyle name="Border 2 5 2 6 2" xfId="1613"/>
    <cellStyle name="Border 2 5 2 7" xfId="1614"/>
    <cellStyle name="Border 2 5 3" xfId="1615"/>
    <cellStyle name="Border 2 5 3 2" xfId="1616"/>
    <cellStyle name="Border 2 5 3 2 2" xfId="1617"/>
    <cellStyle name="Border 2 5 3 3" xfId="1618"/>
    <cellStyle name="Border 2 5 3 3 2" xfId="1619"/>
    <cellStyle name="Border 2 5 3 4" xfId="1620"/>
    <cellStyle name="Border 2 5 3 4 2" xfId="1621"/>
    <cellStyle name="Border 2 5 3 5" xfId="1622"/>
    <cellStyle name="Border 2 5 3 5 2" xfId="1623"/>
    <cellStyle name="Border 2 5 3 6" xfId="1624"/>
    <cellStyle name="Border 2 5 3 6 2" xfId="1625"/>
    <cellStyle name="Border 2 5 3 7" xfId="1626"/>
    <cellStyle name="Border 2 5 4" xfId="1627"/>
    <cellStyle name="Border 2 5 4 2" xfId="1628"/>
    <cellStyle name="Border 2 5 5" xfId="1629"/>
    <cellStyle name="Border 2 5 5 2" xfId="1630"/>
    <cellStyle name="Border 2 5 6" xfId="1631"/>
    <cellStyle name="Border 2 5 6 2" xfId="1632"/>
    <cellStyle name="Border 2 5 7" xfId="1633"/>
    <cellStyle name="Border 2 6" xfId="1634"/>
    <cellStyle name="Border 2 6 2" xfId="1635"/>
    <cellStyle name="Border 2 6 2 2" xfId="1636"/>
    <cellStyle name="Border 2 6 2 2 2" xfId="1637"/>
    <cellStyle name="Border 2 6 2 3" xfId="1638"/>
    <cellStyle name="Border 2 6 2 3 2" xfId="1639"/>
    <cellStyle name="Border 2 6 2 4" xfId="1640"/>
    <cellStyle name="Border 2 6 2 4 2" xfId="1641"/>
    <cellStyle name="Border 2 6 2 5" xfId="1642"/>
    <cellStyle name="Border 2 6 2 5 2" xfId="1643"/>
    <cellStyle name="Border 2 6 2 6" xfId="1644"/>
    <cellStyle name="Border 2 6 2 6 2" xfId="1645"/>
    <cellStyle name="Border 2 6 2 7" xfId="1646"/>
    <cellStyle name="Border 2 6 3" xfId="1647"/>
    <cellStyle name="Border 2 6 3 2" xfId="1648"/>
    <cellStyle name="Border 2 6 3 2 2" xfId="1649"/>
    <cellStyle name="Border 2 6 3 3" xfId="1650"/>
    <cellStyle name="Border 2 6 3 3 2" xfId="1651"/>
    <cellStyle name="Border 2 6 3 4" xfId="1652"/>
    <cellStyle name="Border 2 6 3 4 2" xfId="1653"/>
    <cellStyle name="Border 2 6 3 5" xfId="1654"/>
    <cellStyle name="Border 2 6 3 5 2" xfId="1655"/>
    <cellStyle name="Border 2 6 3 6" xfId="1656"/>
    <cellStyle name="Border 2 6 3 6 2" xfId="1657"/>
    <cellStyle name="Border 2 6 3 7" xfId="1658"/>
    <cellStyle name="Border 2 6 4" xfId="1659"/>
    <cellStyle name="Border 2 6 4 2" xfId="1660"/>
    <cellStyle name="Border 2 6 5" xfId="1661"/>
    <cellStyle name="Border 2 6 5 2" xfId="1662"/>
    <cellStyle name="Border 2 6 6" xfId="1663"/>
    <cellStyle name="Border 2 7" xfId="1664"/>
    <cellStyle name="Border 2 7 2" xfId="1665"/>
    <cellStyle name="Border 2 7 2 2" xfId="1666"/>
    <cellStyle name="Border 2 7 3" xfId="1667"/>
    <cellStyle name="Border 2 7 3 2" xfId="1668"/>
    <cellStyle name="Border 2 7 4" xfId="1669"/>
    <cellStyle name="Border 2 7 4 2" xfId="1670"/>
    <cellStyle name="Border 2 7 5" xfId="1671"/>
    <cellStyle name="Border 2 7 5 2" xfId="1672"/>
    <cellStyle name="Border 2 7 6" xfId="1673"/>
    <cellStyle name="Border 2 7 6 2" xfId="1674"/>
    <cellStyle name="Border 2 7 7" xfId="1675"/>
    <cellStyle name="Border 2 8" xfId="1676"/>
    <cellStyle name="Border 2 8 2" xfId="1677"/>
    <cellStyle name="Border 2 8 2 2" xfId="1678"/>
    <cellStyle name="Border 2 8 3" xfId="1679"/>
    <cellStyle name="Border 2 8 3 2" xfId="1680"/>
    <cellStyle name="Border 2 8 4" xfId="1681"/>
    <cellStyle name="Border 2 8 4 2" xfId="1682"/>
    <cellStyle name="Border 2 8 5" xfId="1683"/>
    <cellStyle name="Border 2 8 5 2" xfId="1684"/>
    <cellStyle name="Border 2 8 6" xfId="1685"/>
    <cellStyle name="Border 2 8 6 2" xfId="1686"/>
    <cellStyle name="Border 2 8 7" xfId="1687"/>
    <cellStyle name="Border 2 9" xfId="1688"/>
    <cellStyle name="Border 3" xfId="1689"/>
    <cellStyle name="Border 3 10" xfId="1690"/>
    <cellStyle name="Border 3 11" xfId="1691"/>
    <cellStyle name="Border 3 12" xfId="1692"/>
    <cellStyle name="Border 3 13" xfId="1693"/>
    <cellStyle name="Border 3 14" xfId="1694"/>
    <cellStyle name="Border 3 15" xfId="1695"/>
    <cellStyle name="Border 3 2" xfId="1696"/>
    <cellStyle name="Border 3 2 10" xfId="1697"/>
    <cellStyle name="Border 3 2 11" xfId="1698"/>
    <cellStyle name="Border 3 2 12" xfId="1699"/>
    <cellStyle name="Border 3 2 13" xfId="1700"/>
    <cellStyle name="Border 3 2 14" xfId="1701"/>
    <cellStyle name="Border 3 2 2" xfId="1702"/>
    <cellStyle name="Border 3 2 2 10" xfId="1703"/>
    <cellStyle name="Border 3 2 2 11" xfId="1704"/>
    <cellStyle name="Border 3 2 2 12" xfId="1705"/>
    <cellStyle name="Border 3 2 2 2" xfId="1706"/>
    <cellStyle name="Border 3 2 2 2 2" xfId="1707"/>
    <cellStyle name="Border 3 2 2 2 2 2" xfId="1708"/>
    <cellStyle name="Border 3 2 2 2 2 2 2" xfId="1709"/>
    <cellStyle name="Border 3 2 2 2 2 3" xfId="1710"/>
    <cellStyle name="Border 3 2 2 2 2 3 2" xfId="1711"/>
    <cellStyle name="Border 3 2 2 2 2 4" xfId="1712"/>
    <cellStyle name="Border 3 2 2 2 2 4 2" xfId="1713"/>
    <cellStyle name="Border 3 2 2 2 2 5" xfId="1714"/>
    <cellStyle name="Border 3 2 2 2 2 5 2" xfId="1715"/>
    <cellStyle name="Border 3 2 2 2 2 6" xfId="1716"/>
    <cellStyle name="Border 3 2 2 2 2 6 2" xfId="1717"/>
    <cellStyle name="Border 3 2 2 2 2 7" xfId="1718"/>
    <cellStyle name="Border 3 2 2 2 3" xfId="1719"/>
    <cellStyle name="Border 3 2 2 2 3 2" xfId="1720"/>
    <cellStyle name="Border 3 2 2 2 3 2 2" xfId="1721"/>
    <cellStyle name="Border 3 2 2 2 3 3" xfId="1722"/>
    <cellStyle name="Border 3 2 2 2 3 3 2" xfId="1723"/>
    <cellStyle name="Border 3 2 2 2 3 4" xfId="1724"/>
    <cellStyle name="Border 3 2 2 2 3 4 2" xfId="1725"/>
    <cellStyle name="Border 3 2 2 2 3 5" xfId="1726"/>
    <cellStyle name="Border 3 2 2 2 3 5 2" xfId="1727"/>
    <cellStyle name="Border 3 2 2 2 3 6" xfId="1728"/>
    <cellStyle name="Border 3 2 2 2 3 6 2" xfId="1729"/>
    <cellStyle name="Border 3 2 2 2 3 7" xfId="1730"/>
    <cellStyle name="Border 3 2 2 2 4" xfId="1731"/>
    <cellStyle name="Border 3 2 2 2 4 2" xfId="1732"/>
    <cellStyle name="Border 3 2 2 2 5" xfId="1733"/>
    <cellStyle name="Border 3 2 2 2 5 2" xfId="1734"/>
    <cellStyle name="Border 3 2 2 2 6" xfId="1735"/>
    <cellStyle name="Border 3 2 2 2 6 2" xfId="1736"/>
    <cellStyle name="Border 3 2 2 2 7" xfId="1737"/>
    <cellStyle name="Border 3 2 2 3" xfId="1738"/>
    <cellStyle name="Border 3 2 2 3 2" xfId="1739"/>
    <cellStyle name="Border 3 2 2 3 2 2" xfId="1740"/>
    <cellStyle name="Border 3 2 2 3 2 2 2" xfId="1741"/>
    <cellStyle name="Border 3 2 2 3 2 3" xfId="1742"/>
    <cellStyle name="Border 3 2 2 3 2 3 2" xfId="1743"/>
    <cellStyle name="Border 3 2 2 3 2 4" xfId="1744"/>
    <cellStyle name="Border 3 2 2 3 2 4 2" xfId="1745"/>
    <cellStyle name="Border 3 2 2 3 2 5" xfId="1746"/>
    <cellStyle name="Border 3 2 2 3 2 5 2" xfId="1747"/>
    <cellStyle name="Border 3 2 2 3 2 6" xfId="1748"/>
    <cellStyle name="Border 3 2 2 3 2 6 2" xfId="1749"/>
    <cellStyle name="Border 3 2 2 3 2 7" xfId="1750"/>
    <cellStyle name="Border 3 2 2 3 3" xfId="1751"/>
    <cellStyle name="Border 3 2 2 3 3 2" xfId="1752"/>
    <cellStyle name="Border 3 2 2 3 3 2 2" xfId="1753"/>
    <cellStyle name="Border 3 2 2 3 3 3" xfId="1754"/>
    <cellStyle name="Border 3 2 2 3 3 3 2" xfId="1755"/>
    <cellStyle name="Border 3 2 2 3 3 4" xfId="1756"/>
    <cellStyle name="Border 3 2 2 3 3 4 2" xfId="1757"/>
    <cellStyle name="Border 3 2 2 3 3 5" xfId="1758"/>
    <cellStyle name="Border 3 2 2 3 3 5 2" xfId="1759"/>
    <cellStyle name="Border 3 2 2 3 3 6" xfId="1760"/>
    <cellStyle name="Border 3 2 2 3 3 6 2" xfId="1761"/>
    <cellStyle name="Border 3 2 2 3 3 7" xfId="1762"/>
    <cellStyle name="Border 3 2 2 3 4" xfId="1763"/>
    <cellStyle name="Border 3 2 2 4" xfId="1764"/>
    <cellStyle name="Border 3 2 2 4 2" xfId="1765"/>
    <cellStyle name="Border 3 2 2 4 2 2" xfId="1766"/>
    <cellStyle name="Border 3 2 2 4 2 2 2" xfId="1767"/>
    <cellStyle name="Border 3 2 2 4 2 3" xfId="1768"/>
    <cellStyle name="Border 3 2 2 4 2 3 2" xfId="1769"/>
    <cellStyle name="Border 3 2 2 4 2 4" xfId="1770"/>
    <cellStyle name="Border 3 2 2 4 2 4 2" xfId="1771"/>
    <cellStyle name="Border 3 2 2 4 2 5" xfId="1772"/>
    <cellStyle name="Border 3 2 2 4 2 5 2" xfId="1773"/>
    <cellStyle name="Border 3 2 2 4 2 6" xfId="1774"/>
    <cellStyle name="Border 3 2 2 4 2 6 2" xfId="1775"/>
    <cellStyle name="Border 3 2 2 4 2 7" xfId="1776"/>
    <cellStyle name="Border 3 2 2 4 3" xfId="1777"/>
    <cellStyle name="Border 3 2 2 4 3 2" xfId="1778"/>
    <cellStyle name="Border 3 2 2 4 3 2 2" xfId="1779"/>
    <cellStyle name="Border 3 2 2 4 3 3" xfId="1780"/>
    <cellStyle name="Border 3 2 2 4 3 3 2" xfId="1781"/>
    <cellStyle name="Border 3 2 2 4 3 4" xfId="1782"/>
    <cellStyle name="Border 3 2 2 4 3 4 2" xfId="1783"/>
    <cellStyle name="Border 3 2 2 4 3 5" xfId="1784"/>
    <cellStyle name="Border 3 2 2 4 3 5 2" xfId="1785"/>
    <cellStyle name="Border 3 2 2 4 3 6" xfId="1786"/>
    <cellStyle name="Border 3 2 2 4 3 6 2" xfId="1787"/>
    <cellStyle name="Border 3 2 2 4 3 7" xfId="1788"/>
    <cellStyle name="Border 3 2 2 4 4" xfId="1789"/>
    <cellStyle name="Border 3 2 2 5" xfId="1790"/>
    <cellStyle name="Border 3 2 2 5 2" xfId="1791"/>
    <cellStyle name="Border 3 2 2 6" xfId="1792"/>
    <cellStyle name="Border 3 2 2 6 2" xfId="1793"/>
    <cellStyle name="Border 3 2 2 6 2 2" xfId="1794"/>
    <cellStyle name="Border 3 2 2 6 3" xfId="1795"/>
    <cellStyle name="Border 3 2 2 6 3 2" xfId="1796"/>
    <cellStyle name="Border 3 2 2 6 4" xfId="1797"/>
    <cellStyle name="Border 3 2 2 6 4 2" xfId="1798"/>
    <cellStyle name="Border 3 2 2 6 5" xfId="1799"/>
    <cellStyle name="Border 3 2 2 6 5 2" xfId="1800"/>
    <cellStyle name="Border 3 2 2 6 6" xfId="1801"/>
    <cellStyle name="Border 3 2 2 6 6 2" xfId="1802"/>
    <cellStyle name="Border 3 2 2 6 7" xfId="1803"/>
    <cellStyle name="Border 3 2 2 7" xfId="1804"/>
    <cellStyle name="Border 3 2 2 7 2" xfId="1805"/>
    <cellStyle name="Border 3 2 2 8" xfId="1806"/>
    <cellStyle name="Border 3 2 2 9" xfId="1807"/>
    <cellStyle name="Border 3 2 3" xfId="1808"/>
    <cellStyle name="Border 3 2 3 2" xfId="1809"/>
    <cellStyle name="Border 3 2 3 2 2" xfId="1810"/>
    <cellStyle name="Border 3 2 3 2 2 2" xfId="1811"/>
    <cellStyle name="Border 3 2 3 2 3" xfId="1812"/>
    <cellStyle name="Border 3 2 3 2 3 2" xfId="1813"/>
    <cellStyle name="Border 3 2 3 2 4" xfId="1814"/>
    <cellStyle name="Border 3 2 3 2 4 2" xfId="1815"/>
    <cellStyle name="Border 3 2 3 2 5" xfId="1816"/>
    <cellStyle name="Border 3 2 3 2 5 2" xfId="1817"/>
    <cellStyle name="Border 3 2 3 2 6" xfId="1818"/>
    <cellStyle name="Border 3 2 3 2 6 2" xfId="1819"/>
    <cellStyle name="Border 3 2 3 2 7" xfId="1820"/>
    <cellStyle name="Border 3 2 3 2 8" xfId="1821"/>
    <cellStyle name="Border 3 2 3 2 9" xfId="1822"/>
    <cellStyle name="Border 3 2 3 3" xfId="1823"/>
    <cellStyle name="Border 3 2 3 3 2" xfId="1824"/>
    <cellStyle name="Border 3 2 3 3 2 2" xfId="1825"/>
    <cellStyle name="Border 3 2 3 3 3" xfId="1826"/>
    <cellStyle name="Border 3 2 3 3 3 2" xfId="1827"/>
    <cellStyle name="Border 3 2 3 3 4" xfId="1828"/>
    <cellStyle name="Border 3 2 3 3 4 2" xfId="1829"/>
    <cellStyle name="Border 3 2 3 3 5" xfId="1830"/>
    <cellStyle name="Border 3 2 3 3 5 2" xfId="1831"/>
    <cellStyle name="Border 3 2 3 3 6" xfId="1832"/>
    <cellStyle name="Border 3 2 3 3 6 2" xfId="1833"/>
    <cellStyle name="Border 3 2 3 3 7" xfId="1834"/>
    <cellStyle name="Border 3 2 3 4" xfId="1835"/>
    <cellStyle name="Border 3 2 4" xfId="1836"/>
    <cellStyle name="Border 3 2 4 2" xfId="1837"/>
    <cellStyle name="Border 3 2 4 2 2" xfId="1838"/>
    <cellStyle name="Border 3 2 4 2 2 2" xfId="1839"/>
    <cellStyle name="Border 3 2 4 2 3" xfId="1840"/>
    <cellStyle name="Border 3 2 4 2 3 2" xfId="1841"/>
    <cellStyle name="Border 3 2 4 2 4" xfId="1842"/>
    <cellStyle name="Border 3 2 4 2 4 2" xfId="1843"/>
    <cellStyle name="Border 3 2 4 2 5" xfId="1844"/>
    <cellStyle name="Border 3 2 4 2 5 2" xfId="1845"/>
    <cellStyle name="Border 3 2 4 2 6" xfId="1846"/>
    <cellStyle name="Border 3 2 4 2 6 2" xfId="1847"/>
    <cellStyle name="Border 3 2 4 2 7" xfId="1848"/>
    <cellStyle name="Border 3 2 4 3" xfId="1849"/>
    <cellStyle name="Border 3 2 4 3 2" xfId="1850"/>
    <cellStyle name="Border 3 2 4 3 2 2" xfId="1851"/>
    <cellStyle name="Border 3 2 4 3 3" xfId="1852"/>
    <cellStyle name="Border 3 2 4 3 3 2" xfId="1853"/>
    <cellStyle name="Border 3 2 4 3 4" xfId="1854"/>
    <cellStyle name="Border 3 2 4 3 4 2" xfId="1855"/>
    <cellStyle name="Border 3 2 4 3 5" xfId="1856"/>
    <cellStyle name="Border 3 2 4 3 5 2" xfId="1857"/>
    <cellStyle name="Border 3 2 4 3 6" xfId="1858"/>
    <cellStyle name="Border 3 2 4 3 6 2" xfId="1859"/>
    <cellStyle name="Border 3 2 4 3 7" xfId="1860"/>
    <cellStyle name="Border 3 2 4 4" xfId="1861"/>
    <cellStyle name="Border 3 2 4 4 2" xfId="1862"/>
    <cellStyle name="Border 3 2 4 5" xfId="1863"/>
    <cellStyle name="Border 3 2 4 5 2" xfId="1864"/>
    <cellStyle name="Border 3 2 4 6" xfId="1865"/>
    <cellStyle name="Border 3 2 4 6 2" xfId="1866"/>
    <cellStyle name="Border 3 2 4 7" xfId="1867"/>
    <cellStyle name="Border 3 2 5" xfId="1868"/>
    <cellStyle name="Border 3 2 5 2" xfId="1869"/>
    <cellStyle name="Border 3 2 5 2 2" xfId="1870"/>
    <cellStyle name="Border 3 2 5 2 2 2" xfId="1871"/>
    <cellStyle name="Border 3 2 5 2 3" xfId="1872"/>
    <cellStyle name="Border 3 2 5 2 3 2" xfId="1873"/>
    <cellStyle name="Border 3 2 5 2 4" xfId="1874"/>
    <cellStyle name="Border 3 2 5 2 4 2" xfId="1875"/>
    <cellStyle name="Border 3 2 5 2 5" xfId="1876"/>
    <cellStyle name="Border 3 2 5 2 5 2" xfId="1877"/>
    <cellStyle name="Border 3 2 5 2 6" xfId="1878"/>
    <cellStyle name="Border 3 2 5 2 6 2" xfId="1879"/>
    <cellStyle name="Border 3 2 5 2 7" xfId="1880"/>
    <cellStyle name="Border 3 2 5 3" xfId="1881"/>
    <cellStyle name="Border 3 2 5 3 2" xfId="1882"/>
    <cellStyle name="Border 3 2 5 3 2 2" xfId="1883"/>
    <cellStyle name="Border 3 2 5 3 3" xfId="1884"/>
    <cellStyle name="Border 3 2 5 3 3 2" xfId="1885"/>
    <cellStyle name="Border 3 2 5 3 4" xfId="1886"/>
    <cellStyle name="Border 3 2 5 3 4 2" xfId="1887"/>
    <cellStyle name="Border 3 2 5 3 5" xfId="1888"/>
    <cellStyle name="Border 3 2 5 3 5 2" xfId="1889"/>
    <cellStyle name="Border 3 2 5 3 6" xfId="1890"/>
    <cellStyle name="Border 3 2 5 3 6 2" xfId="1891"/>
    <cellStyle name="Border 3 2 5 3 7" xfId="1892"/>
    <cellStyle name="Border 3 2 5 4" xfId="1893"/>
    <cellStyle name="Border 3 2 5 4 2" xfId="1894"/>
    <cellStyle name="Border 3 2 5 5" xfId="1895"/>
    <cellStyle name="Border 3 2 5 5 2" xfId="1896"/>
    <cellStyle name="Border 3 2 5 6" xfId="1897"/>
    <cellStyle name="Border 3 2 6" xfId="1898"/>
    <cellStyle name="Border 3 2 6 2" xfId="1899"/>
    <cellStyle name="Border 3 2 6 2 2" xfId="1900"/>
    <cellStyle name="Border 3 2 6 3" xfId="1901"/>
    <cellStyle name="Border 3 2 6 3 2" xfId="1902"/>
    <cellStyle name="Border 3 2 6 4" xfId="1903"/>
    <cellStyle name="Border 3 2 6 4 2" xfId="1904"/>
    <cellStyle name="Border 3 2 6 5" xfId="1905"/>
    <cellStyle name="Border 3 2 6 5 2" xfId="1906"/>
    <cellStyle name="Border 3 2 6 6" xfId="1907"/>
    <cellStyle name="Border 3 2 6 6 2" xfId="1908"/>
    <cellStyle name="Border 3 2 6 7" xfId="1909"/>
    <cellStyle name="Border 3 2 7" xfId="1910"/>
    <cellStyle name="Border 3 2 7 2" xfId="1911"/>
    <cellStyle name="Border 3 2 7 2 2" xfId="1912"/>
    <cellStyle name="Border 3 2 7 3" xfId="1913"/>
    <cellStyle name="Border 3 2 7 3 2" xfId="1914"/>
    <cellStyle name="Border 3 2 7 4" xfId="1915"/>
    <cellStyle name="Border 3 2 7 4 2" xfId="1916"/>
    <cellStyle name="Border 3 2 7 5" xfId="1917"/>
    <cellStyle name="Border 3 2 7 5 2" xfId="1918"/>
    <cellStyle name="Border 3 2 7 6" xfId="1919"/>
    <cellStyle name="Border 3 2 7 6 2" xfId="1920"/>
    <cellStyle name="Border 3 2 7 7" xfId="1921"/>
    <cellStyle name="Border 3 2 8" xfId="1922"/>
    <cellStyle name="Border 3 2 9" xfId="1923"/>
    <cellStyle name="Border 3 3" xfId="1924"/>
    <cellStyle name="Border 3 3 10" xfId="1925"/>
    <cellStyle name="Border 3 3 11" xfId="1926"/>
    <cellStyle name="Border 3 3 12" xfId="1927"/>
    <cellStyle name="Border 3 3 2" xfId="1928"/>
    <cellStyle name="Border 3 3 2 2" xfId="1929"/>
    <cellStyle name="Border 3 3 2 2 2" xfId="1930"/>
    <cellStyle name="Border 3 3 2 2 2 2" xfId="1931"/>
    <cellStyle name="Border 3 3 2 2 3" xfId="1932"/>
    <cellStyle name="Border 3 3 2 2 3 2" xfId="1933"/>
    <cellStyle name="Border 3 3 2 2 4" xfId="1934"/>
    <cellStyle name="Border 3 3 2 2 4 2" xfId="1935"/>
    <cellStyle name="Border 3 3 2 2 5" xfId="1936"/>
    <cellStyle name="Border 3 3 2 2 5 2" xfId="1937"/>
    <cellStyle name="Border 3 3 2 2 6" xfId="1938"/>
    <cellStyle name="Border 3 3 2 2 6 2" xfId="1939"/>
    <cellStyle name="Border 3 3 2 2 7" xfId="1940"/>
    <cellStyle name="Border 3 3 2 3" xfId="1941"/>
    <cellStyle name="Border 3 3 2 3 2" xfId="1942"/>
    <cellStyle name="Border 3 3 2 3 2 2" xfId="1943"/>
    <cellStyle name="Border 3 3 2 3 3" xfId="1944"/>
    <cellStyle name="Border 3 3 2 3 3 2" xfId="1945"/>
    <cellStyle name="Border 3 3 2 3 4" xfId="1946"/>
    <cellStyle name="Border 3 3 2 3 4 2" xfId="1947"/>
    <cellStyle name="Border 3 3 2 3 5" xfId="1948"/>
    <cellStyle name="Border 3 3 2 3 5 2" xfId="1949"/>
    <cellStyle name="Border 3 3 2 3 6" xfId="1950"/>
    <cellStyle name="Border 3 3 2 3 6 2" xfId="1951"/>
    <cellStyle name="Border 3 3 2 3 7" xfId="1952"/>
    <cellStyle name="Border 3 3 2 4" xfId="1953"/>
    <cellStyle name="Border 3 3 2 4 2" xfId="1954"/>
    <cellStyle name="Border 3 3 2 5" xfId="1955"/>
    <cellStyle name="Border 3 3 2 5 2" xfId="1956"/>
    <cellStyle name="Border 3 3 2 6" xfId="1957"/>
    <cellStyle name="Border 3 3 2 6 2" xfId="1958"/>
    <cellStyle name="Border 3 3 2 7" xfId="1959"/>
    <cellStyle name="Border 3 3 3" xfId="1960"/>
    <cellStyle name="Border 3 3 3 2" xfId="1961"/>
    <cellStyle name="Border 3 3 3 2 2" xfId="1962"/>
    <cellStyle name="Border 3 3 3 2 2 2" xfId="1963"/>
    <cellStyle name="Border 3 3 3 2 3" xfId="1964"/>
    <cellStyle name="Border 3 3 3 2 3 2" xfId="1965"/>
    <cellStyle name="Border 3 3 3 2 4" xfId="1966"/>
    <cellStyle name="Border 3 3 3 2 4 2" xfId="1967"/>
    <cellStyle name="Border 3 3 3 2 5" xfId="1968"/>
    <cellStyle name="Border 3 3 3 2 5 2" xfId="1969"/>
    <cellStyle name="Border 3 3 3 2 6" xfId="1970"/>
    <cellStyle name="Border 3 3 3 2 6 2" xfId="1971"/>
    <cellStyle name="Border 3 3 3 2 7" xfId="1972"/>
    <cellStyle name="Border 3 3 3 3" xfId="1973"/>
    <cellStyle name="Border 3 3 3 3 2" xfId="1974"/>
    <cellStyle name="Border 3 3 3 3 2 2" xfId="1975"/>
    <cellStyle name="Border 3 3 3 3 3" xfId="1976"/>
    <cellStyle name="Border 3 3 3 3 3 2" xfId="1977"/>
    <cellStyle name="Border 3 3 3 3 4" xfId="1978"/>
    <cellStyle name="Border 3 3 3 3 4 2" xfId="1979"/>
    <cellStyle name="Border 3 3 3 3 5" xfId="1980"/>
    <cellStyle name="Border 3 3 3 3 5 2" xfId="1981"/>
    <cellStyle name="Border 3 3 3 3 6" xfId="1982"/>
    <cellStyle name="Border 3 3 3 3 6 2" xfId="1983"/>
    <cellStyle name="Border 3 3 3 3 7" xfId="1984"/>
    <cellStyle name="Border 3 3 3 4" xfId="1985"/>
    <cellStyle name="Border 3 3 4" xfId="1986"/>
    <cellStyle name="Border 3 3 4 2" xfId="1987"/>
    <cellStyle name="Border 3 3 4 2 2" xfId="1988"/>
    <cellStyle name="Border 3 3 4 2 2 2" xfId="1989"/>
    <cellStyle name="Border 3 3 4 2 3" xfId="1990"/>
    <cellStyle name="Border 3 3 4 2 3 2" xfId="1991"/>
    <cellStyle name="Border 3 3 4 2 4" xfId="1992"/>
    <cellStyle name="Border 3 3 4 2 4 2" xfId="1993"/>
    <cellStyle name="Border 3 3 4 2 5" xfId="1994"/>
    <cellStyle name="Border 3 3 4 2 5 2" xfId="1995"/>
    <cellStyle name="Border 3 3 4 2 6" xfId="1996"/>
    <cellStyle name="Border 3 3 4 2 6 2" xfId="1997"/>
    <cellStyle name="Border 3 3 4 2 7" xfId="1998"/>
    <cellStyle name="Border 3 3 4 3" xfId="1999"/>
    <cellStyle name="Border 3 3 4 3 2" xfId="2000"/>
    <cellStyle name="Border 3 3 4 3 2 2" xfId="2001"/>
    <cellStyle name="Border 3 3 4 3 3" xfId="2002"/>
    <cellStyle name="Border 3 3 4 3 3 2" xfId="2003"/>
    <cellStyle name="Border 3 3 4 3 4" xfId="2004"/>
    <cellStyle name="Border 3 3 4 3 4 2" xfId="2005"/>
    <cellStyle name="Border 3 3 4 3 5" xfId="2006"/>
    <cellStyle name="Border 3 3 4 3 5 2" xfId="2007"/>
    <cellStyle name="Border 3 3 4 3 6" xfId="2008"/>
    <cellStyle name="Border 3 3 4 3 6 2" xfId="2009"/>
    <cellStyle name="Border 3 3 4 3 7" xfId="2010"/>
    <cellStyle name="Border 3 3 4 4" xfId="2011"/>
    <cellStyle name="Border 3 3 5" xfId="2012"/>
    <cellStyle name="Border 3 3 5 2" xfId="2013"/>
    <cellStyle name="Border 3 3 6" xfId="2014"/>
    <cellStyle name="Border 3 3 6 2" xfId="2015"/>
    <cellStyle name="Border 3 3 6 2 2" xfId="2016"/>
    <cellStyle name="Border 3 3 6 3" xfId="2017"/>
    <cellStyle name="Border 3 3 6 3 2" xfId="2018"/>
    <cellStyle name="Border 3 3 6 4" xfId="2019"/>
    <cellStyle name="Border 3 3 6 4 2" xfId="2020"/>
    <cellStyle name="Border 3 3 6 5" xfId="2021"/>
    <cellStyle name="Border 3 3 6 5 2" xfId="2022"/>
    <cellStyle name="Border 3 3 6 6" xfId="2023"/>
    <cellStyle name="Border 3 3 6 6 2" xfId="2024"/>
    <cellStyle name="Border 3 3 6 7" xfId="2025"/>
    <cellStyle name="Border 3 3 7" xfId="2026"/>
    <cellStyle name="Border 3 3 7 2" xfId="2027"/>
    <cellStyle name="Border 3 3 8" xfId="2028"/>
    <cellStyle name="Border 3 3 9" xfId="2029"/>
    <cellStyle name="Border 3 4" xfId="2030"/>
    <cellStyle name="Border 3 4 2" xfId="2031"/>
    <cellStyle name="Border 3 4 2 2" xfId="2032"/>
    <cellStyle name="Border 3 4 2 2 2" xfId="2033"/>
    <cellStyle name="Border 3 4 2 3" xfId="2034"/>
    <cellStyle name="Border 3 4 2 3 2" xfId="2035"/>
    <cellStyle name="Border 3 4 2 4" xfId="2036"/>
    <cellStyle name="Border 3 4 2 4 2" xfId="2037"/>
    <cellStyle name="Border 3 4 2 5" xfId="2038"/>
    <cellStyle name="Border 3 4 2 5 2" xfId="2039"/>
    <cellStyle name="Border 3 4 2 6" xfId="2040"/>
    <cellStyle name="Border 3 4 2 6 2" xfId="2041"/>
    <cellStyle name="Border 3 4 2 7" xfId="2042"/>
    <cellStyle name="Border 3 4 2 8" xfId="2043"/>
    <cellStyle name="Border 3 4 2 9" xfId="2044"/>
    <cellStyle name="Border 3 4 3" xfId="2045"/>
    <cellStyle name="Border 3 4 3 2" xfId="2046"/>
    <cellStyle name="Border 3 4 3 2 2" xfId="2047"/>
    <cellStyle name="Border 3 4 3 3" xfId="2048"/>
    <cellStyle name="Border 3 4 3 3 2" xfId="2049"/>
    <cellStyle name="Border 3 4 3 4" xfId="2050"/>
    <cellStyle name="Border 3 4 3 4 2" xfId="2051"/>
    <cellStyle name="Border 3 4 3 5" xfId="2052"/>
    <cellStyle name="Border 3 4 3 5 2" xfId="2053"/>
    <cellStyle name="Border 3 4 3 6" xfId="2054"/>
    <cellStyle name="Border 3 4 3 6 2" xfId="2055"/>
    <cellStyle name="Border 3 4 3 7" xfId="2056"/>
    <cellStyle name="Border 3 4 4" xfId="2057"/>
    <cellStyle name="Border 3 5" xfId="2058"/>
    <cellStyle name="Border 3 5 2" xfId="2059"/>
    <cellStyle name="Border 3 5 2 2" xfId="2060"/>
    <cellStyle name="Border 3 5 2 2 2" xfId="2061"/>
    <cellStyle name="Border 3 5 2 3" xfId="2062"/>
    <cellStyle name="Border 3 5 2 3 2" xfId="2063"/>
    <cellStyle name="Border 3 5 2 4" xfId="2064"/>
    <cellStyle name="Border 3 5 2 4 2" xfId="2065"/>
    <cellStyle name="Border 3 5 2 5" xfId="2066"/>
    <cellStyle name="Border 3 5 2 5 2" xfId="2067"/>
    <cellStyle name="Border 3 5 2 6" xfId="2068"/>
    <cellStyle name="Border 3 5 2 6 2" xfId="2069"/>
    <cellStyle name="Border 3 5 2 7" xfId="2070"/>
    <cellStyle name="Border 3 5 3" xfId="2071"/>
    <cellStyle name="Border 3 5 3 2" xfId="2072"/>
    <cellStyle name="Border 3 5 3 2 2" xfId="2073"/>
    <cellStyle name="Border 3 5 3 3" xfId="2074"/>
    <cellStyle name="Border 3 5 3 3 2" xfId="2075"/>
    <cellStyle name="Border 3 5 3 4" xfId="2076"/>
    <cellStyle name="Border 3 5 3 4 2" xfId="2077"/>
    <cellStyle name="Border 3 5 3 5" xfId="2078"/>
    <cellStyle name="Border 3 5 3 5 2" xfId="2079"/>
    <cellStyle name="Border 3 5 3 6" xfId="2080"/>
    <cellStyle name="Border 3 5 3 6 2" xfId="2081"/>
    <cellStyle name="Border 3 5 3 7" xfId="2082"/>
    <cellStyle name="Border 3 5 4" xfId="2083"/>
    <cellStyle name="Border 3 5 4 2" xfId="2084"/>
    <cellStyle name="Border 3 5 5" xfId="2085"/>
    <cellStyle name="Border 3 5 5 2" xfId="2086"/>
    <cellStyle name="Border 3 5 6" xfId="2087"/>
    <cellStyle name="Border 3 5 6 2" xfId="2088"/>
    <cellStyle name="Border 3 5 7" xfId="2089"/>
    <cellStyle name="Border 3 6" xfId="2090"/>
    <cellStyle name="Border 3 6 2" xfId="2091"/>
    <cellStyle name="Border 3 6 2 2" xfId="2092"/>
    <cellStyle name="Border 3 6 2 2 2" xfId="2093"/>
    <cellStyle name="Border 3 6 2 3" xfId="2094"/>
    <cellStyle name="Border 3 6 2 3 2" xfId="2095"/>
    <cellStyle name="Border 3 6 2 4" xfId="2096"/>
    <cellStyle name="Border 3 6 2 4 2" xfId="2097"/>
    <cellStyle name="Border 3 6 2 5" xfId="2098"/>
    <cellStyle name="Border 3 6 2 5 2" xfId="2099"/>
    <cellStyle name="Border 3 6 2 6" xfId="2100"/>
    <cellStyle name="Border 3 6 2 6 2" xfId="2101"/>
    <cellStyle name="Border 3 6 2 7" xfId="2102"/>
    <cellStyle name="Border 3 6 3" xfId="2103"/>
    <cellStyle name="Border 3 6 3 2" xfId="2104"/>
    <cellStyle name="Border 3 6 3 2 2" xfId="2105"/>
    <cellStyle name="Border 3 6 3 3" xfId="2106"/>
    <cellStyle name="Border 3 6 3 3 2" xfId="2107"/>
    <cellStyle name="Border 3 6 3 4" xfId="2108"/>
    <cellStyle name="Border 3 6 3 4 2" xfId="2109"/>
    <cellStyle name="Border 3 6 3 5" xfId="2110"/>
    <cellStyle name="Border 3 6 3 5 2" xfId="2111"/>
    <cellStyle name="Border 3 6 3 6" xfId="2112"/>
    <cellStyle name="Border 3 6 3 6 2" xfId="2113"/>
    <cellStyle name="Border 3 6 3 7" xfId="2114"/>
    <cellStyle name="Border 3 6 4" xfId="2115"/>
    <cellStyle name="Border 3 6 4 2" xfId="2116"/>
    <cellStyle name="Border 3 6 5" xfId="2117"/>
    <cellStyle name="Border 3 6 5 2" xfId="2118"/>
    <cellStyle name="Border 3 6 6" xfId="2119"/>
    <cellStyle name="Border 3 7" xfId="2120"/>
    <cellStyle name="Border 3 7 2" xfId="2121"/>
    <cellStyle name="Border 3 7 2 2" xfId="2122"/>
    <cellStyle name="Border 3 7 3" xfId="2123"/>
    <cellStyle name="Border 3 7 3 2" xfId="2124"/>
    <cellStyle name="Border 3 7 4" xfId="2125"/>
    <cellStyle name="Border 3 7 4 2" xfId="2126"/>
    <cellStyle name="Border 3 7 5" xfId="2127"/>
    <cellStyle name="Border 3 7 5 2" xfId="2128"/>
    <cellStyle name="Border 3 7 6" xfId="2129"/>
    <cellStyle name="Border 3 7 6 2" xfId="2130"/>
    <cellStyle name="Border 3 7 7" xfId="2131"/>
    <cellStyle name="Border 3 8" xfId="2132"/>
    <cellStyle name="Border 3 8 2" xfId="2133"/>
    <cellStyle name="Border 3 8 2 2" xfId="2134"/>
    <cellStyle name="Border 3 8 3" xfId="2135"/>
    <cellStyle name="Border 3 8 3 2" xfId="2136"/>
    <cellStyle name="Border 3 8 4" xfId="2137"/>
    <cellStyle name="Border 3 8 4 2" xfId="2138"/>
    <cellStyle name="Border 3 8 5" xfId="2139"/>
    <cellStyle name="Border 3 8 5 2" xfId="2140"/>
    <cellStyle name="Border 3 8 6" xfId="2141"/>
    <cellStyle name="Border 3 8 6 2" xfId="2142"/>
    <cellStyle name="Border 3 8 7" xfId="2143"/>
    <cellStyle name="Border 3 9" xfId="2144"/>
    <cellStyle name="Border 4" xfId="2145"/>
    <cellStyle name="Border 4 10" xfId="2146"/>
    <cellStyle name="Border 4 11" xfId="2147"/>
    <cellStyle name="Border 4 12" xfId="2148"/>
    <cellStyle name="Border 4 13" xfId="2149"/>
    <cellStyle name="Border 4 14" xfId="2150"/>
    <cellStyle name="Border 4 2" xfId="2151"/>
    <cellStyle name="Border 4 2 10" xfId="2152"/>
    <cellStyle name="Border 4 2 11" xfId="2153"/>
    <cellStyle name="Border 4 2 12" xfId="2154"/>
    <cellStyle name="Border 4 2 2" xfId="2155"/>
    <cellStyle name="Border 4 2 2 2" xfId="2156"/>
    <cellStyle name="Border 4 2 2 2 2" xfId="2157"/>
    <cellStyle name="Border 4 2 2 2 2 2" xfId="2158"/>
    <cellStyle name="Border 4 2 2 2 3" xfId="2159"/>
    <cellStyle name="Border 4 2 2 2 3 2" xfId="2160"/>
    <cellStyle name="Border 4 2 2 2 4" xfId="2161"/>
    <cellStyle name="Border 4 2 2 2 4 2" xfId="2162"/>
    <cellStyle name="Border 4 2 2 2 5" xfId="2163"/>
    <cellStyle name="Border 4 2 2 2 5 2" xfId="2164"/>
    <cellStyle name="Border 4 2 2 2 6" xfId="2165"/>
    <cellStyle name="Border 4 2 2 2 6 2" xfId="2166"/>
    <cellStyle name="Border 4 2 2 2 7" xfId="2167"/>
    <cellStyle name="Border 4 2 2 3" xfId="2168"/>
    <cellStyle name="Border 4 2 2 3 2" xfId="2169"/>
    <cellStyle name="Border 4 2 2 3 2 2" xfId="2170"/>
    <cellStyle name="Border 4 2 2 3 3" xfId="2171"/>
    <cellStyle name="Border 4 2 2 3 3 2" xfId="2172"/>
    <cellStyle name="Border 4 2 2 3 4" xfId="2173"/>
    <cellStyle name="Border 4 2 2 3 4 2" xfId="2174"/>
    <cellStyle name="Border 4 2 2 3 5" xfId="2175"/>
    <cellStyle name="Border 4 2 2 3 5 2" xfId="2176"/>
    <cellStyle name="Border 4 2 2 3 6" xfId="2177"/>
    <cellStyle name="Border 4 2 2 3 6 2" xfId="2178"/>
    <cellStyle name="Border 4 2 2 3 7" xfId="2179"/>
    <cellStyle name="Border 4 2 2 4" xfId="2180"/>
    <cellStyle name="Border 4 2 2 4 2" xfId="2181"/>
    <cellStyle name="Border 4 2 2 5" xfId="2182"/>
    <cellStyle name="Border 4 2 2 5 2" xfId="2183"/>
    <cellStyle name="Border 4 2 2 6" xfId="2184"/>
    <cellStyle name="Border 4 2 2 6 2" xfId="2185"/>
    <cellStyle name="Border 4 2 2 7" xfId="2186"/>
    <cellStyle name="Border 4 2 3" xfId="2187"/>
    <cellStyle name="Border 4 2 3 2" xfId="2188"/>
    <cellStyle name="Border 4 2 3 2 2" xfId="2189"/>
    <cellStyle name="Border 4 2 3 2 2 2" xfId="2190"/>
    <cellStyle name="Border 4 2 3 2 3" xfId="2191"/>
    <cellStyle name="Border 4 2 3 2 3 2" xfId="2192"/>
    <cellStyle name="Border 4 2 3 2 4" xfId="2193"/>
    <cellStyle name="Border 4 2 3 2 4 2" xfId="2194"/>
    <cellStyle name="Border 4 2 3 2 5" xfId="2195"/>
    <cellStyle name="Border 4 2 3 2 5 2" xfId="2196"/>
    <cellStyle name="Border 4 2 3 2 6" xfId="2197"/>
    <cellStyle name="Border 4 2 3 2 6 2" xfId="2198"/>
    <cellStyle name="Border 4 2 3 2 7" xfId="2199"/>
    <cellStyle name="Border 4 2 3 3" xfId="2200"/>
    <cellStyle name="Border 4 2 3 3 2" xfId="2201"/>
    <cellStyle name="Border 4 2 3 3 2 2" xfId="2202"/>
    <cellStyle name="Border 4 2 3 3 3" xfId="2203"/>
    <cellStyle name="Border 4 2 3 3 3 2" xfId="2204"/>
    <cellStyle name="Border 4 2 3 3 4" xfId="2205"/>
    <cellStyle name="Border 4 2 3 3 4 2" xfId="2206"/>
    <cellStyle name="Border 4 2 3 3 5" xfId="2207"/>
    <cellStyle name="Border 4 2 3 3 5 2" xfId="2208"/>
    <cellStyle name="Border 4 2 3 3 6" xfId="2209"/>
    <cellStyle name="Border 4 2 3 3 6 2" xfId="2210"/>
    <cellStyle name="Border 4 2 3 3 7" xfId="2211"/>
    <cellStyle name="Border 4 2 3 4" xfId="2212"/>
    <cellStyle name="Border 4 2 4" xfId="2213"/>
    <cellStyle name="Border 4 2 4 2" xfId="2214"/>
    <cellStyle name="Border 4 2 4 2 2" xfId="2215"/>
    <cellStyle name="Border 4 2 4 2 2 2" xfId="2216"/>
    <cellStyle name="Border 4 2 4 2 3" xfId="2217"/>
    <cellStyle name="Border 4 2 4 2 3 2" xfId="2218"/>
    <cellStyle name="Border 4 2 4 2 4" xfId="2219"/>
    <cellStyle name="Border 4 2 4 2 4 2" xfId="2220"/>
    <cellStyle name="Border 4 2 4 2 5" xfId="2221"/>
    <cellStyle name="Border 4 2 4 2 5 2" xfId="2222"/>
    <cellStyle name="Border 4 2 4 2 6" xfId="2223"/>
    <cellStyle name="Border 4 2 4 2 6 2" xfId="2224"/>
    <cellStyle name="Border 4 2 4 2 7" xfId="2225"/>
    <cellStyle name="Border 4 2 4 3" xfId="2226"/>
    <cellStyle name="Border 4 2 4 3 2" xfId="2227"/>
    <cellStyle name="Border 4 2 4 3 2 2" xfId="2228"/>
    <cellStyle name="Border 4 2 4 3 3" xfId="2229"/>
    <cellStyle name="Border 4 2 4 3 3 2" xfId="2230"/>
    <cellStyle name="Border 4 2 4 3 4" xfId="2231"/>
    <cellStyle name="Border 4 2 4 3 4 2" xfId="2232"/>
    <cellStyle name="Border 4 2 4 3 5" xfId="2233"/>
    <cellStyle name="Border 4 2 4 3 5 2" xfId="2234"/>
    <cellStyle name="Border 4 2 4 3 6" xfId="2235"/>
    <cellStyle name="Border 4 2 4 3 6 2" xfId="2236"/>
    <cellStyle name="Border 4 2 4 3 7" xfId="2237"/>
    <cellStyle name="Border 4 2 4 4" xfId="2238"/>
    <cellStyle name="Border 4 2 5" xfId="2239"/>
    <cellStyle name="Border 4 2 5 2" xfId="2240"/>
    <cellStyle name="Border 4 2 6" xfId="2241"/>
    <cellStyle name="Border 4 2 6 2" xfId="2242"/>
    <cellStyle name="Border 4 2 6 2 2" xfId="2243"/>
    <cellStyle name="Border 4 2 6 3" xfId="2244"/>
    <cellStyle name="Border 4 2 6 3 2" xfId="2245"/>
    <cellStyle name="Border 4 2 6 4" xfId="2246"/>
    <cellStyle name="Border 4 2 6 4 2" xfId="2247"/>
    <cellStyle name="Border 4 2 6 5" xfId="2248"/>
    <cellStyle name="Border 4 2 6 5 2" xfId="2249"/>
    <cellStyle name="Border 4 2 6 6" xfId="2250"/>
    <cellStyle name="Border 4 2 6 6 2" xfId="2251"/>
    <cellStyle name="Border 4 2 6 7" xfId="2252"/>
    <cellStyle name="Border 4 2 7" xfId="2253"/>
    <cellStyle name="Border 4 2 7 2" xfId="2254"/>
    <cellStyle name="Border 4 2 8" xfId="2255"/>
    <cellStyle name="Border 4 2 9" xfId="2256"/>
    <cellStyle name="Border 4 3" xfId="2257"/>
    <cellStyle name="Border 4 3 2" xfId="2258"/>
    <cellStyle name="Border 4 3 2 2" xfId="2259"/>
    <cellStyle name="Border 4 3 2 2 2" xfId="2260"/>
    <cellStyle name="Border 4 3 2 3" xfId="2261"/>
    <cellStyle name="Border 4 3 2 3 2" xfId="2262"/>
    <cellStyle name="Border 4 3 2 4" xfId="2263"/>
    <cellStyle name="Border 4 3 2 4 2" xfId="2264"/>
    <cellStyle name="Border 4 3 2 5" xfId="2265"/>
    <cellStyle name="Border 4 3 2 5 2" xfId="2266"/>
    <cellStyle name="Border 4 3 2 6" xfId="2267"/>
    <cellStyle name="Border 4 3 2 6 2" xfId="2268"/>
    <cellStyle name="Border 4 3 2 7" xfId="2269"/>
    <cellStyle name="Border 4 3 2 8" xfId="2270"/>
    <cellStyle name="Border 4 3 2 9" xfId="2271"/>
    <cellStyle name="Border 4 3 3" xfId="2272"/>
    <cellStyle name="Border 4 3 3 2" xfId="2273"/>
    <cellStyle name="Border 4 3 3 2 2" xfId="2274"/>
    <cellStyle name="Border 4 3 3 3" xfId="2275"/>
    <cellStyle name="Border 4 3 3 3 2" xfId="2276"/>
    <cellStyle name="Border 4 3 3 4" xfId="2277"/>
    <cellStyle name="Border 4 3 3 4 2" xfId="2278"/>
    <cellStyle name="Border 4 3 3 5" xfId="2279"/>
    <cellStyle name="Border 4 3 3 5 2" xfId="2280"/>
    <cellStyle name="Border 4 3 3 6" xfId="2281"/>
    <cellStyle name="Border 4 3 3 6 2" xfId="2282"/>
    <cellStyle name="Border 4 3 3 7" xfId="2283"/>
    <cellStyle name="Border 4 3 4" xfId="2284"/>
    <cellStyle name="Border 4 4" xfId="2285"/>
    <cellStyle name="Border 4 4 2" xfId="2286"/>
    <cellStyle name="Border 4 4 2 2" xfId="2287"/>
    <cellStyle name="Border 4 4 2 2 2" xfId="2288"/>
    <cellStyle name="Border 4 4 2 3" xfId="2289"/>
    <cellStyle name="Border 4 4 2 3 2" xfId="2290"/>
    <cellStyle name="Border 4 4 2 4" xfId="2291"/>
    <cellStyle name="Border 4 4 2 4 2" xfId="2292"/>
    <cellStyle name="Border 4 4 2 5" xfId="2293"/>
    <cellStyle name="Border 4 4 2 5 2" xfId="2294"/>
    <cellStyle name="Border 4 4 2 6" xfId="2295"/>
    <cellStyle name="Border 4 4 2 6 2" xfId="2296"/>
    <cellStyle name="Border 4 4 2 7" xfId="2297"/>
    <cellStyle name="Border 4 4 3" xfId="2298"/>
    <cellStyle name="Border 4 4 3 2" xfId="2299"/>
    <cellStyle name="Border 4 4 3 2 2" xfId="2300"/>
    <cellStyle name="Border 4 4 3 3" xfId="2301"/>
    <cellStyle name="Border 4 4 3 3 2" xfId="2302"/>
    <cellStyle name="Border 4 4 3 4" xfId="2303"/>
    <cellStyle name="Border 4 4 3 4 2" xfId="2304"/>
    <cellStyle name="Border 4 4 3 5" xfId="2305"/>
    <cellStyle name="Border 4 4 3 5 2" xfId="2306"/>
    <cellStyle name="Border 4 4 3 6" xfId="2307"/>
    <cellStyle name="Border 4 4 3 6 2" xfId="2308"/>
    <cellStyle name="Border 4 4 3 7" xfId="2309"/>
    <cellStyle name="Border 4 4 4" xfId="2310"/>
    <cellStyle name="Border 4 4 4 2" xfId="2311"/>
    <cellStyle name="Border 4 4 5" xfId="2312"/>
    <cellStyle name="Border 4 4 5 2" xfId="2313"/>
    <cellStyle name="Border 4 4 6" xfId="2314"/>
    <cellStyle name="Border 4 4 6 2" xfId="2315"/>
    <cellStyle name="Border 4 4 7" xfId="2316"/>
    <cellStyle name="Border 4 5" xfId="2317"/>
    <cellStyle name="Border 4 5 2" xfId="2318"/>
    <cellStyle name="Border 4 5 2 2" xfId="2319"/>
    <cellStyle name="Border 4 5 2 2 2" xfId="2320"/>
    <cellStyle name="Border 4 5 2 3" xfId="2321"/>
    <cellStyle name="Border 4 5 2 3 2" xfId="2322"/>
    <cellStyle name="Border 4 5 2 4" xfId="2323"/>
    <cellStyle name="Border 4 5 2 4 2" xfId="2324"/>
    <cellStyle name="Border 4 5 2 5" xfId="2325"/>
    <cellStyle name="Border 4 5 2 5 2" xfId="2326"/>
    <cellStyle name="Border 4 5 2 6" xfId="2327"/>
    <cellStyle name="Border 4 5 2 6 2" xfId="2328"/>
    <cellStyle name="Border 4 5 2 7" xfId="2329"/>
    <cellStyle name="Border 4 5 3" xfId="2330"/>
    <cellStyle name="Border 4 5 3 2" xfId="2331"/>
    <cellStyle name="Border 4 5 3 2 2" xfId="2332"/>
    <cellStyle name="Border 4 5 3 3" xfId="2333"/>
    <cellStyle name="Border 4 5 3 3 2" xfId="2334"/>
    <cellStyle name="Border 4 5 3 4" xfId="2335"/>
    <cellStyle name="Border 4 5 3 4 2" xfId="2336"/>
    <cellStyle name="Border 4 5 3 5" xfId="2337"/>
    <cellStyle name="Border 4 5 3 5 2" xfId="2338"/>
    <cellStyle name="Border 4 5 3 6" xfId="2339"/>
    <cellStyle name="Border 4 5 3 6 2" xfId="2340"/>
    <cellStyle name="Border 4 5 3 7" xfId="2341"/>
    <cellStyle name="Border 4 5 4" xfId="2342"/>
    <cellStyle name="Border 4 5 4 2" xfId="2343"/>
    <cellStyle name="Border 4 5 5" xfId="2344"/>
    <cellStyle name="Border 4 5 5 2" xfId="2345"/>
    <cellStyle name="Border 4 5 6" xfId="2346"/>
    <cellStyle name="Border 4 6" xfId="2347"/>
    <cellStyle name="Border 4 6 2" xfId="2348"/>
    <cellStyle name="Border 4 6 2 2" xfId="2349"/>
    <cellStyle name="Border 4 6 3" xfId="2350"/>
    <cellStyle name="Border 4 6 3 2" xfId="2351"/>
    <cellStyle name="Border 4 6 4" xfId="2352"/>
    <cellStyle name="Border 4 6 4 2" xfId="2353"/>
    <cellStyle name="Border 4 6 5" xfId="2354"/>
    <cellStyle name="Border 4 6 5 2" xfId="2355"/>
    <cellStyle name="Border 4 6 6" xfId="2356"/>
    <cellStyle name="Border 4 6 6 2" xfId="2357"/>
    <cellStyle name="Border 4 6 7" xfId="2358"/>
    <cellStyle name="Border 4 7" xfId="2359"/>
    <cellStyle name="Border 4 7 2" xfId="2360"/>
    <cellStyle name="Border 4 7 2 2" xfId="2361"/>
    <cellStyle name="Border 4 7 3" xfId="2362"/>
    <cellStyle name="Border 4 7 3 2" xfId="2363"/>
    <cellStyle name="Border 4 7 4" xfId="2364"/>
    <cellStyle name="Border 4 7 4 2" xfId="2365"/>
    <cellStyle name="Border 4 7 5" xfId="2366"/>
    <cellStyle name="Border 4 7 5 2" xfId="2367"/>
    <cellStyle name="Border 4 7 6" xfId="2368"/>
    <cellStyle name="Border 4 7 6 2" xfId="2369"/>
    <cellStyle name="Border 4 7 7" xfId="2370"/>
    <cellStyle name="Border 4 8" xfId="2371"/>
    <cellStyle name="Border 4 9" xfId="2372"/>
    <cellStyle name="Border 5" xfId="2373"/>
    <cellStyle name="Border 5 10" xfId="2374"/>
    <cellStyle name="Border 5 11" xfId="2375"/>
    <cellStyle name="Border 5 12" xfId="2376"/>
    <cellStyle name="Border 5 2" xfId="2377"/>
    <cellStyle name="Border 5 2 2" xfId="2378"/>
    <cellStyle name="Border 5 2 2 2" xfId="2379"/>
    <cellStyle name="Border 5 2 2 2 2" xfId="2380"/>
    <cellStyle name="Border 5 2 2 3" xfId="2381"/>
    <cellStyle name="Border 5 2 2 3 2" xfId="2382"/>
    <cellStyle name="Border 5 2 2 4" xfId="2383"/>
    <cellStyle name="Border 5 2 2 4 2" xfId="2384"/>
    <cellStyle name="Border 5 2 2 5" xfId="2385"/>
    <cellStyle name="Border 5 2 2 5 2" xfId="2386"/>
    <cellStyle name="Border 5 2 2 6" xfId="2387"/>
    <cellStyle name="Border 5 2 2 6 2" xfId="2388"/>
    <cellStyle name="Border 5 2 2 7" xfId="2389"/>
    <cellStyle name="Border 5 2 3" xfId="2390"/>
    <cellStyle name="Border 5 2 3 2" xfId="2391"/>
    <cellStyle name="Border 5 2 3 2 2" xfId="2392"/>
    <cellStyle name="Border 5 2 3 3" xfId="2393"/>
    <cellStyle name="Border 5 2 3 3 2" xfId="2394"/>
    <cellStyle name="Border 5 2 3 4" xfId="2395"/>
    <cellStyle name="Border 5 2 3 4 2" xfId="2396"/>
    <cellStyle name="Border 5 2 3 5" xfId="2397"/>
    <cellStyle name="Border 5 2 3 5 2" xfId="2398"/>
    <cellStyle name="Border 5 2 3 6" xfId="2399"/>
    <cellStyle name="Border 5 2 3 6 2" xfId="2400"/>
    <cellStyle name="Border 5 2 3 7" xfId="2401"/>
    <cellStyle name="Border 5 2 4" xfId="2402"/>
    <cellStyle name="Border 5 2 4 2" xfId="2403"/>
    <cellStyle name="Border 5 2 5" xfId="2404"/>
    <cellStyle name="Border 5 2 5 2" xfId="2405"/>
    <cellStyle name="Border 5 2 6" xfId="2406"/>
    <cellStyle name="Border 5 2 6 2" xfId="2407"/>
    <cellStyle name="Border 5 2 7" xfId="2408"/>
    <cellStyle name="Border 5 3" xfId="2409"/>
    <cellStyle name="Border 5 3 2" xfId="2410"/>
    <cellStyle name="Border 5 3 2 2" xfId="2411"/>
    <cellStyle name="Border 5 3 2 2 2" xfId="2412"/>
    <cellStyle name="Border 5 3 2 3" xfId="2413"/>
    <cellStyle name="Border 5 3 2 3 2" xfId="2414"/>
    <cellStyle name="Border 5 3 2 4" xfId="2415"/>
    <cellStyle name="Border 5 3 2 4 2" xfId="2416"/>
    <cellStyle name="Border 5 3 2 5" xfId="2417"/>
    <cellStyle name="Border 5 3 2 5 2" xfId="2418"/>
    <cellStyle name="Border 5 3 2 6" xfId="2419"/>
    <cellStyle name="Border 5 3 2 6 2" xfId="2420"/>
    <cellStyle name="Border 5 3 2 7" xfId="2421"/>
    <cellStyle name="Border 5 3 3" xfId="2422"/>
    <cellStyle name="Border 5 3 3 2" xfId="2423"/>
    <cellStyle name="Border 5 3 3 2 2" xfId="2424"/>
    <cellStyle name="Border 5 3 3 3" xfId="2425"/>
    <cellStyle name="Border 5 3 3 3 2" xfId="2426"/>
    <cellStyle name="Border 5 3 3 4" xfId="2427"/>
    <cellStyle name="Border 5 3 3 4 2" xfId="2428"/>
    <cellStyle name="Border 5 3 3 5" xfId="2429"/>
    <cellStyle name="Border 5 3 3 5 2" xfId="2430"/>
    <cellStyle name="Border 5 3 3 6" xfId="2431"/>
    <cellStyle name="Border 5 3 3 6 2" xfId="2432"/>
    <cellStyle name="Border 5 3 3 7" xfId="2433"/>
    <cellStyle name="Border 5 3 4" xfId="2434"/>
    <cellStyle name="Border 5 4" xfId="2435"/>
    <cellStyle name="Border 5 4 2" xfId="2436"/>
    <cellStyle name="Border 5 4 2 2" xfId="2437"/>
    <cellStyle name="Border 5 4 2 2 2" xfId="2438"/>
    <cellStyle name="Border 5 4 2 3" xfId="2439"/>
    <cellStyle name="Border 5 4 2 3 2" xfId="2440"/>
    <cellStyle name="Border 5 4 2 4" xfId="2441"/>
    <cellStyle name="Border 5 4 2 4 2" xfId="2442"/>
    <cellStyle name="Border 5 4 2 5" xfId="2443"/>
    <cellStyle name="Border 5 4 2 5 2" xfId="2444"/>
    <cellStyle name="Border 5 4 2 6" xfId="2445"/>
    <cellStyle name="Border 5 4 2 6 2" xfId="2446"/>
    <cellStyle name="Border 5 4 2 7" xfId="2447"/>
    <cellStyle name="Border 5 4 3" xfId="2448"/>
    <cellStyle name="Border 5 4 3 2" xfId="2449"/>
    <cellStyle name="Border 5 4 3 2 2" xfId="2450"/>
    <cellStyle name="Border 5 4 3 3" xfId="2451"/>
    <cellStyle name="Border 5 4 3 3 2" xfId="2452"/>
    <cellStyle name="Border 5 4 3 4" xfId="2453"/>
    <cellStyle name="Border 5 4 3 4 2" xfId="2454"/>
    <cellStyle name="Border 5 4 3 5" xfId="2455"/>
    <cellStyle name="Border 5 4 3 5 2" xfId="2456"/>
    <cellStyle name="Border 5 4 3 6" xfId="2457"/>
    <cellStyle name="Border 5 4 3 6 2" xfId="2458"/>
    <cellStyle name="Border 5 4 3 7" xfId="2459"/>
    <cellStyle name="Border 5 4 4" xfId="2460"/>
    <cellStyle name="Border 5 5" xfId="2461"/>
    <cellStyle name="Border 5 5 2" xfId="2462"/>
    <cellStyle name="Border 5 6" xfId="2463"/>
    <cellStyle name="Border 5 6 2" xfId="2464"/>
    <cellStyle name="Border 5 6 2 2" xfId="2465"/>
    <cellStyle name="Border 5 6 3" xfId="2466"/>
    <cellStyle name="Border 5 6 3 2" xfId="2467"/>
    <cellStyle name="Border 5 6 4" xfId="2468"/>
    <cellStyle name="Border 5 6 4 2" xfId="2469"/>
    <cellStyle name="Border 5 6 5" xfId="2470"/>
    <cellStyle name="Border 5 6 5 2" xfId="2471"/>
    <cellStyle name="Border 5 6 6" xfId="2472"/>
    <cellStyle name="Border 5 6 6 2" xfId="2473"/>
    <cellStyle name="Border 5 6 7" xfId="2474"/>
    <cellStyle name="Border 5 7" xfId="2475"/>
    <cellStyle name="Border 5 7 2" xfId="2476"/>
    <cellStyle name="Border 5 8" xfId="2477"/>
    <cellStyle name="Border 5 9" xfId="2478"/>
    <cellStyle name="Border 6" xfId="2479"/>
    <cellStyle name="Border 6 2" xfId="2480"/>
    <cellStyle name="Border 6 2 2" xfId="2481"/>
    <cellStyle name="Border 6 2 2 2" xfId="2482"/>
    <cellStyle name="Border 6 2 3" xfId="2483"/>
    <cellStyle name="Border 6 2 3 2" xfId="2484"/>
    <cellStyle name="Border 6 2 4" xfId="2485"/>
    <cellStyle name="Border 6 2 4 2" xfId="2486"/>
    <cellStyle name="Border 6 2 5" xfId="2487"/>
    <cellStyle name="Border 6 2 5 2" xfId="2488"/>
    <cellStyle name="Border 6 2 6" xfId="2489"/>
    <cellStyle name="Border 6 2 6 2" xfId="2490"/>
    <cellStyle name="Border 6 2 7" xfId="2491"/>
    <cellStyle name="Border 6 3" xfId="2492"/>
    <cellStyle name="Border 6 3 2" xfId="2493"/>
    <cellStyle name="Border 6 3 2 2" xfId="2494"/>
    <cellStyle name="Border 6 3 3" xfId="2495"/>
    <cellStyle name="Border 6 3 3 2" xfId="2496"/>
    <cellStyle name="Border 6 3 4" xfId="2497"/>
    <cellStyle name="Border 6 3 4 2" xfId="2498"/>
    <cellStyle name="Border 6 3 5" xfId="2499"/>
    <cellStyle name="Border 6 3 5 2" xfId="2500"/>
    <cellStyle name="Border 6 3 6" xfId="2501"/>
    <cellStyle name="Border 6 3 6 2" xfId="2502"/>
    <cellStyle name="Border 6 3 7" xfId="2503"/>
    <cellStyle name="Border 7" xfId="2504"/>
    <cellStyle name="Border 7 2" xfId="2505"/>
    <cellStyle name="Border 7 2 2" xfId="2506"/>
    <cellStyle name="Border 7 2 2 2" xfId="2507"/>
    <cellStyle name="Border 7 2 3" xfId="2508"/>
    <cellStyle name="Border 7 2 3 2" xfId="2509"/>
    <cellStyle name="Border 7 2 4" xfId="2510"/>
    <cellStyle name="Border 7 2 4 2" xfId="2511"/>
    <cellStyle name="Border 7 2 5" xfId="2512"/>
    <cellStyle name="Border 7 2 5 2" xfId="2513"/>
    <cellStyle name="Border 7 2 6" xfId="2514"/>
    <cellStyle name="Border 7 2 6 2" xfId="2515"/>
    <cellStyle name="Border 7 2 7" xfId="2516"/>
    <cellStyle name="Border 7 3" xfId="2517"/>
    <cellStyle name="Border 7 3 2" xfId="2518"/>
    <cellStyle name="Border 7 3 2 2" xfId="2519"/>
    <cellStyle name="Border 7 3 3" xfId="2520"/>
    <cellStyle name="Border 7 3 3 2" xfId="2521"/>
    <cellStyle name="Border 7 3 4" xfId="2522"/>
    <cellStyle name="Border 7 3 4 2" xfId="2523"/>
    <cellStyle name="Border 7 3 5" xfId="2524"/>
    <cellStyle name="Border 7 3 5 2" xfId="2525"/>
    <cellStyle name="Border 7 3 6" xfId="2526"/>
    <cellStyle name="Border 7 3 6 2" xfId="2527"/>
    <cellStyle name="Border 7 3 7" xfId="2528"/>
    <cellStyle name="Border 7 4" xfId="2529"/>
    <cellStyle name="Border 7 4 2" xfId="2530"/>
    <cellStyle name="Border 7 5" xfId="2531"/>
    <cellStyle name="Border 7 5 2" xfId="2532"/>
    <cellStyle name="Border 7 6" xfId="2533"/>
    <cellStyle name="Border 7 6 2" xfId="2534"/>
    <cellStyle name="Border 7 7" xfId="2535"/>
    <cellStyle name="Border 8" xfId="2536"/>
    <cellStyle name="Border 8 2" xfId="2537"/>
    <cellStyle name="Border 8 2 2" xfId="2538"/>
    <cellStyle name="Border 8 2 2 2" xfId="2539"/>
    <cellStyle name="Border 8 2 3" xfId="2540"/>
    <cellStyle name="Border 8 2 3 2" xfId="2541"/>
    <cellStyle name="Border 8 2 4" xfId="2542"/>
    <cellStyle name="Border 8 2 4 2" xfId="2543"/>
    <cellStyle name="Border 8 2 5" xfId="2544"/>
    <cellStyle name="Border 8 2 5 2" xfId="2545"/>
    <cellStyle name="Border 8 2 6" xfId="2546"/>
    <cellStyle name="Border 8 2 6 2" xfId="2547"/>
    <cellStyle name="Border 8 2 7" xfId="2548"/>
    <cellStyle name="Border 8 3" xfId="2549"/>
    <cellStyle name="Border 8 3 2" xfId="2550"/>
    <cellStyle name="Border 8 3 2 2" xfId="2551"/>
    <cellStyle name="Border 8 3 3" xfId="2552"/>
    <cellStyle name="Border 8 3 3 2" xfId="2553"/>
    <cellStyle name="Border 8 3 4" xfId="2554"/>
    <cellStyle name="Border 8 3 4 2" xfId="2555"/>
    <cellStyle name="Border 8 3 5" xfId="2556"/>
    <cellStyle name="Border 8 3 5 2" xfId="2557"/>
    <cellStyle name="Border 8 3 6" xfId="2558"/>
    <cellStyle name="Border 8 3 6 2" xfId="2559"/>
    <cellStyle name="Border 8 3 7" xfId="2560"/>
    <cellStyle name="Border 8 4" xfId="2561"/>
    <cellStyle name="Border 8 4 2" xfId="2562"/>
    <cellStyle name="Border 8 5" xfId="2563"/>
    <cellStyle name="Border 8 5 2" xfId="2564"/>
    <cellStyle name="Border 8 6" xfId="2565"/>
    <cellStyle name="Border 9" xfId="2566"/>
    <cellStyle name="Border 9 2" xfId="2567"/>
    <cellStyle name="Border 9 2 2" xfId="2568"/>
    <cellStyle name="Border 9 3" xfId="2569"/>
    <cellStyle name="Border 9 3 2" xfId="2570"/>
    <cellStyle name="Border 9 4" xfId="2571"/>
    <cellStyle name="Border 9 4 2" xfId="2572"/>
    <cellStyle name="Border 9 5" xfId="2573"/>
    <cellStyle name="Border 9 5 2" xfId="2574"/>
    <cellStyle name="Border 9 6" xfId="2575"/>
    <cellStyle name="Border 9 6 2" xfId="2576"/>
    <cellStyle name="Border 9 7" xfId="2577"/>
    <cellStyle name="Border Heavy" xfId="2578"/>
    <cellStyle name="Border Heavy 2" xfId="2579"/>
    <cellStyle name="Border Heavy 3" xfId="2580"/>
    <cellStyle name="Border Thin" xfId="2581"/>
    <cellStyle name="Border Thin 2" xfId="2582"/>
    <cellStyle name="Border Thin 2 2" xfId="2583"/>
    <cellStyle name="Border Thin 2 2 2" xfId="2584"/>
    <cellStyle name="Border Thin 2 2 3" xfId="2585"/>
    <cellStyle name="Border Thin 2 3" xfId="2586"/>
    <cellStyle name="Border Thin 2 3 2" xfId="2587"/>
    <cellStyle name="Border Thin 2 3 3" xfId="2588"/>
    <cellStyle name="Border Thin 2 4" xfId="2589"/>
    <cellStyle name="Border Thin 2 4 2" xfId="2590"/>
    <cellStyle name="Border Thin 2 4 3" xfId="2591"/>
    <cellStyle name="Border Thin 2 5" xfId="2592"/>
    <cellStyle name="Border Thin 2 6" xfId="2593"/>
    <cellStyle name="Border Thin 2 7" xfId="2594"/>
    <cellStyle name="Border Thin 3" xfId="2595"/>
    <cellStyle name="Border Thin 3 2" xfId="2596"/>
    <cellStyle name="Border Thin 3 3" xfId="2597"/>
    <cellStyle name="Border Thin 3 4" xfId="2598"/>
    <cellStyle name="Border Thin 4" xfId="2599"/>
    <cellStyle name="Border Thin 4 2" xfId="2600"/>
    <cellStyle name="Border Thin 5" xfId="2601"/>
    <cellStyle name="Border, Bottom" xfId="2602"/>
    <cellStyle name="Border, Bottom 2" xfId="2603"/>
    <cellStyle name="Border, Bottom 2 2" xfId="2604"/>
    <cellStyle name="Border, Bottom 3" xfId="2605"/>
    <cellStyle name="Border, Bottom 3 2" xfId="2606"/>
    <cellStyle name="Border, Left" xfId="2607"/>
    <cellStyle name="Border, Right" xfId="2608"/>
    <cellStyle name="Border, Right 2" xfId="2609"/>
    <cellStyle name="Border, Top" xfId="2610"/>
    <cellStyle name="Border, Top 10" xfId="2611"/>
    <cellStyle name="Border, Top 11" xfId="2612"/>
    <cellStyle name="Border, Top 12" xfId="2613"/>
    <cellStyle name="Border, Top 13" xfId="2614"/>
    <cellStyle name="Border, Top 14" xfId="2615"/>
    <cellStyle name="Border, Top 15" xfId="2616"/>
    <cellStyle name="Border, Top 2" xfId="2617"/>
    <cellStyle name="Border, Top 2 10" xfId="2618"/>
    <cellStyle name="Border, Top 2 11" xfId="2619"/>
    <cellStyle name="Border, Top 2 12" xfId="2620"/>
    <cellStyle name="Border, Top 2 13" xfId="2621"/>
    <cellStyle name="Border, Top 2 14" xfId="2622"/>
    <cellStyle name="Border, Top 2 2" xfId="2623"/>
    <cellStyle name="Border, Top 2 2 10" xfId="2624"/>
    <cellStyle name="Border, Top 2 2 2" xfId="2625"/>
    <cellStyle name="Border, Top 2 2 2 2" xfId="2626"/>
    <cellStyle name="Border, Top 2 2 2 2 2" xfId="2627"/>
    <cellStyle name="Border, Top 2 2 2 2 2 2" xfId="2628"/>
    <cellStyle name="Border, Top 2 2 2 2 3" xfId="2629"/>
    <cellStyle name="Border, Top 2 2 2 2 3 2" xfId="2630"/>
    <cellStyle name="Border, Top 2 2 2 2 4" xfId="2631"/>
    <cellStyle name="Border, Top 2 2 2 2 4 2" xfId="2632"/>
    <cellStyle name="Border, Top 2 2 2 2 5" xfId="2633"/>
    <cellStyle name="Border, Top 2 2 2 2 5 2" xfId="2634"/>
    <cellStyle name="Border, Top 2 2 2 2 6" xfId="2635"/>
    <cellStyle name="Border, Top 2 2 2 2 6 2" xfId="2636"/>
    <cellStyle name="Border, Top 2 2 2 2 7" xfId="2637"/>
    <cellStyle name="Border, Top 2 2 2 3" xfId="2638"/>
    <cellStyle name="Border, Top 2 2 2 3 2" xfId="2639"/>
    <cellStyle name="Border, Top 2 2 2 3 2 2" xfId="2640"/>
    <cellStyle name="Border, Top 2 2 2 3 3" xfId="2641"/>
    <cellStyle name="Border, Top 2 2 2 3 3 2" xfId="2642"/>
    <cellStyle name="Border, Top 2 2 2 3 4" xfId="2643"/>
    <cellStyle name="Border, Top 2 2 2 3 4 2" xfId="2644"/>
    <cellStyle name="Border, Top 2 2 2 3 5" xfId="2645"/>
    <cellStyle name="Border, Top 2 2 2 3 5 2" xfId="2646"/>
    <cellStyle name="Border, Top 2 2 2 3 6" xfId="2647"/>
    <cellStyle name="Border, Top 2 2 2 3 6 2" xfId="2648"/>
    <cellStyle name="Border, Top 2 2 2 3 7" xfId="2649"/>
    <cellStyle name="Border, Top 2 2 2 4" xfId="2650"/>
    <cellStyle name="Border, Top 2 2 2 4 2" xfId="2651"/>
    <cellStyle name="Border, Top 2 2 2 5" xfId="2652"/>
    <cellStyle name="Border, Top 2 2 2 5 2" xfId="2653"/>
    <cellStyle name="Border, Top 2 2 2 6" xfId="2654"/>
    <cellStyle name="Border, Top 2 2 2 6 2" xfId="2655"/>
    <cellStyle name="Border, Top 2 2 2 7" xfId="2656"/>
    <cellStyle name="Border, Top 2 2 3" xfId="2657"/>
    <cellStyle name="Border, Top 2 2 3 2" xfId="2658"/>
    <cellStyle name="Border, Top 2 2 3 2 2" xfId="2659"/>
    <cellStyle name="Border, Top 2 2 3 2 2 2" xfId="2660"/>
    <cellStyle name="Border, Top 2 2 3 2 3" xfId="2661"/>
    <cellStyle name="Border, Top 2 2 3 2 3 2" xfId="2662"/>
    <cellStyle name="Border, Top 2 2 3 2 4" xfId="2663"/>
    <cellStyle name="Border, Top 2 2 3 2 4 2" xfId="2664"/>
    <cellStyle name="Border, Top 2 2 3 2 5" xfId="2665"/>
    <cellStyle name="Border, Top 2 2 3 2 5 2" xfId="2666"/>
    <cellStyle name="Border, Top 2 2 3 2 6" xfId="2667"/>
    <cellStyle name="Border, Top 2 2 3 2 6 2" xfId="2668"/>
    <cellStyle name="Border, Top 2 2 3 2 7" xfId="2669"/>
    <cellStyle name="Border, Top 2 2 3 3" xfId="2670"/>
    <cellStyle name="Border, Top 2 2 3 3 2" xfId="2671"/>
    <cellStyle name="Border, Top 2 2 3 3 2 2" xfId="2672"/>
    <cellStyle name="Border, Top 2 2 3 3 3" xfId="2673"/>
    <cellStyle name="Border, Top 2 2 3 3 3 2" xfId="2674"/>
    <cellStyle name="Border, Top 2 2 3 3 4" xfId="2675"/>
    <cellStyle name="Border, Top 2 2 3 3 4 2" xfId="2676"/>
    <cellStyle name="Border, Top 2 2 3 3 5" xfId="2677"/>
    <cellStyle name="Border, Top 2 2 3 3 5 2" xfId="2678"/>
    <cellStyle name="Border, Top 2 2 3 3 6" xfId="2679"/>
    <cellStyle name="Border, Top 2 2 3 3 6 2" xfId="2680"/>
    <cellStyle name="Border, Top 2 2 3 3 7" xfId="2681"/>
    <cellStyle name="Border, Top 2 2 3 4" xfId="2682"/>
    <cellStyle name="Border, Top 2 2 4" xfId="2683"/>
    <cellStyle name="Border, Top 2 2 4 2" xfId="2684"/>
    <cellStyle name="Border, Top 2 2 4 2 2" xfId="2685"/>
    <cellStyle name="Border, Top 2 2 4 2 2 2" xfId="2686"/>
    <cellStyle name="Border, Top 2 2 4 2 3" xfId="2687"/>
    <cellStyle name="Border, Top 2 2 4 2 3 2" xfId="2688"/>
    <cellStyle name="Border, Top 2 2 4 2 4" xfId="2689"/>
    <cellStyle name="Border, Top 2 2 4 2 4 2" xfId="2690"/>
    <cellStyle name="Border, Top 2 2 4 2 5" xfId="2691"/>
    <cellStyle name="Border, Top 2 2 4 2 5 2" xfId="2692"/>
    <cellStyle name="Border, Top 2 2 4 2 6" xfId="2693"/>
    <cellStyle name="Border, Top 2 2 4 2 6 2" xfId="2694"/>
    <cellStyle name="Border, Top 2 2 4 2 7" xfId="2695"/>
    <cellStyle name="Border, Top 2 2 4 3" xfId="2696"/>
    <cellStyle name="Border, Top 2 2 4 3 2" xfId="2697"/>
    <cellStyle name="Border, Top 2 2 4 3 2 2" xfId="2698"/>
    <cellStyle name="Border, Top 2 2 4 3 3" xfId="2699"/>
    <cellStyle name="Border, Top 2 2 4 3 3 2" xfId="2700"/>
    <cellStyle name="Border, Top 2 2 4 3 4" xfId="2701"/>
    <cellStyle name="Border, Top 2 2 4 3 4 2" xfId="2702"/>
    <cellStyle name="Border, Top 2 2 4 3 5" xfId="2703"/>
    <cellStyle name="Border, Top 2 2 4 3 5 2" xfId="2704"/>
    <cellStyle name="Border, Top 2 2 4 3 6" xfId="2705"/>
    <cellStyle name="Border, Top 2 2 4 3 6 2" xfId="2706"/>
    <cellStyle name="Border, Top 2 2 4 3 7" xfId="2707"/>
    <cellStyle name="Border, Top 2 2 4 4" xfId="2708"/>
    <cellStyle name="Border, Top 2 2 5" xfId="2709"/>
    <cellStyle name="Border, Top 2 2 5 2" xfId="2710"/>
    <cellStyle name="Border, Top 2 2 6" xfId="2711"/>
    <cellStyle name="Border, Top 2 2 6 2" xfId="2712"/>
    <cellStyle name="Border, Top 2 2 6 2 2" xfId="2713"/>
    <cellStyle name="Border, Top 2 2 6 3" xfId="2714"/>
    <cellStyle name="Border, Top 2 2 6 3 2" xfId="2715"/>
    <cellStyle name="Border, Top 2 2 6 4" xfId="2716"/>
    <cellStyle name="Border, Top 2 2 6 4 2" xfId="2717"/>
    <cellStyle name="Border, Top 2 2 6 5" xfId="2718"/>
    <cellStyle name="Border, Top 2 2 6 5 2" xfId="2719"/>
    <cellStyle name="Border, Top 2 2 6 6" xfId="2720"/>
    <cellStyle name="Border, Top 2 2 6 6 2" xfId="2721"/>
    <cellStyle name="Border, Top 2 2 6 7" xfId="2722"/>
    <cellStyle name="Border, Top 2 2 7" xfId="2723"/>
    <cellStyle name="Border, Top 2 2 7 2" xfId="2724"/>
    <cellStyle name="Border, Top 2 2 8" xfId="2725"/>
    <cellStyle name="Border, Top 2 2 9" xfId="2726"/>
    <cellStyle name="Border, Top 2 3" xfId="2727"/>
    <cellStyle name="Border, Top 2 3 2" xfId="2728"/>
    <cellStyle name="Border, Top 2 3 2 2" xfId="2729"/>
    <cellStyle name="Border, Top 2 3 2 2 2" xfId="2730"/>
    <cellStyle name="Border, Top 2 3 2 3" xfId="2731"/>
    <cellStyle name="Border, Top 2 3 2 3 2" xfId="2732"/>
    <cellStyle name="Border, Top 2 3 2 4" xfId="2733"/>
    <cellStyle name="Border, Top 2 3 2 4 2" xfId="2734"/>
    <cellStyle name="Border, Top 2 3 2 5" xfId="2735"/>
    <cellStyle name="Border, Top 2 3 2 5 2" xfId="2736"/>
    <cellStyle name="Border, Top 2 3 2 6" xfId="2737"/>
    <cellStyle name="Border, Top 2 3 2 6 2" xfId="2738"/>
    <cellStyle name="Border, Top 2 3 2 7" xfId="2739"/>
    <cellStyle name="Border, Top 2 3 3" xfId="2740"/>
    <cellStyle name="Border, Top 2 3 3 2" xfId="2741"/>
    <cellStyle name="Border, Top 2 3 3 2 2" xfId="2742"/>
    <cellStyle name="Border, Top 2 3 3 3" xfId="2743"/>
    <cellStyle name="Border, Top 2 3 3 3 2" xfId="2744"/>
    <cellStyle name="Border, Top 2 3 3 4" xfId="2745"/>
    <cellStyle name="Border, Top 2 3 3 4 2" xfId="2746"/>
    <cellStyle name="Border, Top 2 3 3 5" xfId="2747"/>
    <cellStyle name="Border, Top 2 3 3 5 2" xfId="2748"/>
    <cellStyle name="Border, Top 2 3 3 6" xfId="2749"/>
    <cellStyle name="Border, Top 2 3 3 6 2" xfId="2750"/>
    <cellStyle name="Border, Top 2 3 3 7" xfId="2751"/>
    <cellStyle name="Border, Top 2 4" xfId="2752"/>
    <cellStyle name="Border, Top 2 4 2" xfId="2753"/>
    <cellStyle name="Border, Top 2 4 2 2" xfId="2754"/>
    <cellStyle name="Border, Top 2 4 2 2 2" xfId="2755"/>
    <cellStyle name="Border, Top 2 4 2 3" xfId="2756"/>
    <cellStyle name="Border, Top 2 4 2 3 2" xfId="2757"/>
    <cellStyle name="Border, Top 2 4 2 4" xfId="2758"/>
    <cellStyle name="Border, Top 2 4 2 4 2" xfId="2759"/>
    <cellStyle name="Border, Top 2 4 2 5" xfId="2760"/>
    <cellStyle name="Border, Top 2 4 2 5 2" xfId="2761"/>
    <cellStyle name="Border, Top 2 4 2 6" xfId="2762"/>
    <cellStyle name="Border, Top 2 4 2 6 2" xfId="2763"/>
    <cellStyle name="Border, Top 2 4 2 7" xfId="2764"/>
    <cellStyle name="Border, Top 2 4 3" xfId="2765"/>
    <cellStyle name="Border, Top 2 4 3 2" xfId="2766"/>
    <cellStyle name="Border, Top 2 4 3 2 2" xfId="2767"/>
    <cellStyle name="Border, Top 2 4 3 3" xfId="2768"/>
    <cellStyle name="Border, Top 2 4 3 3 2" xfId="2769"/>
    <cellStyle name="Border, Top 2 4 3 4" xfId="2770"/>
    <cellStyle name="Border, Top 2 4 3 4 2" xfId="2771"/>
    <cellStyle name="Border, Top 2 4 3 5" xfId="2772"/>
    <cellStyle name="Border, Top 2 4 3 5 2" xfId="2773"/>
    <cellStyle name="Border, Top 2 4 3 6" xfId="2774"/>
    <cellStyle name="Border, Top 2 4 3 6 2" xfId="2775"/>
    <cellStyle name="Border, Top 2 4 3 7" xfId="2776"/>
    <cellStyle name="Border, Top 2 4 4" xfId="2777"/>
    <cellStyle name="Border, Top 2 4 4 2" xfId="2778"/>
    <cellStyle name="Border, Top 2 4 5" xfId="2779"/>
    <cellStyle name="Border, Top 2 4 5 2" xfId="2780"/>
    <cellStyle name="Border, Top 2 4 6" xfId="2781"/>
    <cellStyle name="Border, Top 2 4 6 2" xfId="2782"/>
    <cellStyle name="Border, Top 2 4 7" xfId="2783"/>
    <cellStyle name="Border, Top 2 5" xfId="2784"/>
    <cellStyle name="Border, Top 2 5 2" xfId="2785"/>
    <cellStyle name="Border, Top 2 5 2 2" xfId="2786"/>
    <cellStyle name="Border, Top 2 5 2 2 2" xfId="2787"/>
    <cellStyle name="Border, Top 2 5 2 3" xfId="2788"/>
    <cellStyle name="Border, Top 2 5 2 3 2" xfId="2789"/>
    <cellStyle name="Border, Top 2 5 2 4" xfId="2790"/>
    <cellStyle name="Border, Top 2 5 2 4 2" xfId="2791"/>
    <cellStyle name="Border, Top 2 5 2 5" xfId="2792"/>
    <cellStyle name="Border, Top 2 5 2 5 2" xfId="2793"/>
    <cellStyle name="Border, Top 2 5 2 6" xfId="2794"/>
    <cellStyle name="Border, Top 2 5 2 6 2" xfId="2795"/>
    <cellStyle name="Border, Top 2 5 2 7" xfId="2796"/>
    <cellStyle name="Border, Top 2 5 3" xfId="2797"/>
    <cellStyle name="Border, Top 2 5 3 2" xfId="2798"/>
    <cellStyle name="Border, Top 2 5 3 2 2" xfId="2799"/>
    <cellStyle name="Border, Top 2 5 3 3" xfId="2800"/>
    <cellStyle name="Border, Top 2 5 3 3 2" xfId="2801"/>
    <cellStyle name="Border, Top 2 5 3 4" xfId="2802"/>
    <cellStyle name="Border, Top 2 5 3 4 2" xfId="2803"/>
    <cellStyle name="Border, Top 2 5 3 5" xfId="2804"/>
    <cellStyle name="Border, Top 2 5 3 5 2" xfId="2805"/>
    <cellStyle name="Border, Top 2 5 3 6" xfId="2806"/>
    <cellStyle name="Border, Top 2 5 3 6 2" xfId="2807"/>
    <cellStyle name="Border, Top 2 5 3 7" xfId="2808"/>
    <cellStyle name="Border, Top 2 5 4" xfId="2809"/>
    <cellStyle name="Border, Top 2 5 4 2" xfId="2810"/>
    <cellStyle name="Border, Top 2 5 5" xfId="2811"/>
    <cellStyle name="Border, Top 2 5 5 2" xfId="2812"/>
    <cellStyle name="Border, Top 2 5 6" xfId="2813"/>
    <cellStyle name="Border, Top 2 6" xfId="2814"/>
    <cellStyle name="Border, Top 2 6 2" xfId="2815"/>
    <cellStyle name="Border, Top 2 6 2 2" xfId="2816"/>
    <cellStyle name="Border, Top 2 6 3" xfId="2817"/>
    <cellStyle name="Border, Top 2 6 3 2" xfId="2818"/>
    <cellStyle name="Border, Top 2 6 4" xfId="2819"/>
    <cellStyle name="Border, Top 2 6 4 2" xfId="2820"/>
    <cellStyle name="Border, Top 2 6 5" xfId="2821"/>
    <cellStyle name="Border, Top 2 6 5 2" xfId="2822"/>
    <cellStyle name="Border, Top 2 6 6" xfId="2823"/>
    <cellStyle name="Border, Top 2 6 6 2" xfId="2824"/>
    <cellStyle name="Border, Top 2 6 7" xfId="2825"/>
    <cellStyle name="Border, Top 2 7" xfId="2826"/>
    <cellStyle name="Border, Top 2 7 2" xfId="2827"/>
    <cellStyle name="Border, Top 2 7 2 2" xfId="2828"/>
    <cellStyle name="Border, Top 2 7 3" xfId="2829"/>
    <cellStyle name="Border, Top 2 7 3 2" xfId="2830"/>
    <cellStyle name="Border, Top 2 7 4" xfId="2831"/>
    <cellStyle name="Border, Top 2 7 4 2" xfId="2832"/>
    <cellStyle name="Border, Top 2 7 5" xfId="2833"/>
    <cellStyle name="Border, Top 2 7 5 2" xfId="2834"/>
    <cellStyle name="Border, Top 2 7 6" xfId="2835"/>
    <cellStyle name="Border, Top 2 7 6 2" xfId="2836"/>
    <cellStyle name="Border, Top 2 7 7" xfId="2837"/>
    <cellStyle name="Border, Top 2 8" xfId="2838"/>
    <cellStyle name="Border, Top 2 9" xfId="2839"/>
    <cellStyle name="Border, Top 3" xfId="2840"/>
    <cellStyle name="Border, Top 3 10" xfId="2841"/>
    <cellStyle name="Border, Top 3 2" xfId="2842"/>
    <cellStyle name="Border, Top 3 2 2" xfId="2843"/>
    <cellStyle name="Border, Top 3 2 2 2" xfId="2844"/>
    <cellStyle name="Border, Top 3 2 2 2 2" xfId="2845"/>
    <cellStyle name="Border, Top 3 2 2 3" xfId="2846"/>
    <cellStyle name="Border, Top 3 2 2 3 2" xfId="2847"/>
    <cellStyle name="Border, Top 3 2 2 4" xfId="2848"/>
    <cellStyle name="Border, Top 3 2 2 4 2" xfId="2849"/>
    <cellStyle name="Border, Top 3 2 2 5" xfId="2850"/>
    <cellStyle name="Border, Top 3 2 2 5 2" xfId="2851"/>
    <cellStyle name="Border, Top 3 2 2 6" xfId="2852"/>
    <cellStyle name="Border, Top 3 2 2 6 2" xfId="2853"/>
    <cellStyle name="Border, Top 3 2 2 7" xfId="2854"/>
    <cellStyle name="Border, Top 3 2 3" xfId="2855"/>
    <cellStyle name="Border, Top 3 2 3 2" xfId="2856"/>
    <cellStyle name="Border, Top 3 2 3 2 2" xfId="2857"/>
    <cellStyle name="Border, Top 3 2 3 3" xfId="2858"/>
    <cellStyle name="Border, Top 3 2 3 3 2" xfId="2859"/>
    <cellStyle name="Border, Top 3 2 3 4" xfId="2860"/>
    <cellStyle name="Border, Top 3 2 3 4 2" xfId="2861"/>
    <cellStyle name="Border, Top 3 2 3 5" xfId="2862"/>
    <cellStyle name="Border, Top 3 2 3 5 2" xfId="2863"/>
    <cellStyle name="Border, Top 3 2 3 6" xfId="2864"/>
    <cellStyle name="Border, Top 3 2 3 6 2" xfId="2865"/>
    <cellStyle name="Border, Top 3 2 3 7" xfId="2866"/>
    <cellStyle name="Border, Top 3 2 4" xfId="2867"/>
    <cellStyle name="Border, Top 3 2 4 2" xfId="2868"/>
    <cellStyle name="Border, Top 3 2 5" xfId="2869"/>
    <cellStyle name="Border, Top 3 2 5 2" xfId="2870"/>
    <cellStyle name="Border, Top 3 2 6" xfId="2871"/>
    <cellStyle name="Border, Top 3 2 6 2" xfId="2872"/>
    <cellStyle name="Border, Top 3 2 7" xfId="2873"/>
    <cellStyle name="Border, Top 3 3" xfId="2874"/>
    <cellStyle name="Border, Top 3 3 2" xfId="2875"/>
    <cellStyle name="Border, Top 3 3 2 2" xfId="2876"/>
    <cellStyle name="Border, Top 3 3 2 2 2" xfId="2877"/>
    <cellStyle name="Border, Top 3 3 2 3" xfId="2878"/>
    <cellStyle name="Border, Top 3 3 2 3 2" xfId="2879"/>
    <cellStyle name="Border, Top 3 3 2 4" xfId="2880"/>
    <cellStyle name="Border, Top 3 3 2 4 2" xfId="2881"/>
    <cellStyle name="Border, Top 3 3 2 5" xfId="2882"/>
    <cellStyle name="Border, Top 3 3 2 5 2" xfId="2883"/>
    <cellStyle name="Border, Top 3 3 2 6" xfId="2884"/>
    <cellStyle name="Border, Top 3 3 2 6 2" xfId="2885"/>
    <cellStyle name="Border, Top 3 3 2 7" xfId="2886"/>
    <cellStyle name="Border, Top 3 3 3" xfId="2887"/>
    <cellStyle name="Border, Top 3 3 3 2" xfId="2888"/>
    <cellStyle name="Border, Top 3 3 3 2 2" xfId="2889"/>
    <cellStyle name="Border, Top 3 3 3 3" xfId="2890"/>
    <cellStyle name="Border, Top 3 3 3 3 2" xfId="2891"/>
    <cellStyle name="Border, Top 3 3 3 4" xfId="2892"/>
    <cellStyle name="Border, Top 3 3 3 4 2" xfId="2893"/>
    <cellStyle name="Border, Top 3 3 3 5" xfId="2894"/>
    <cellStyle name="Border, Top 3 3 3 5 2" xfId="2895"/>
    <cellStyle name="Border, Top 3 3 3 6" xfId="2896"/>
    <cellStyle name="Border, Top 3 3 3 6 2" xfId="2897"/>
    <cellStyle name="Border, Top 3 3 3 7" xfId="2898"/>
    <cellStyle name="Border, Top 3 3 4" xfId="2899"/>
    <cellStyle name="Border, Top 3 4" xfId="2900"/>
    <cellStyle name="Border, Top 3 4 2" xfId="2901"/>
    <cellStyle name="Border, Top 3 4 2 2" xfId="2902"/>
    <cellStyle name="Border, Top 3 4 2 2 2" xfId="2903"/>
    <cellStyle name="Border, Top 3 4 2 3" xfId="2904"/>
    <cellStyle name="Border, Top 3 4 2 3 2" xfId="2905"/>
    <cellStyle name="Border, Top 3 4 2 4" xfId="2906"/>
    <cellStyle name="Border, Top 3 4 2 4 2" xfId="2907"/>
    <cellStyle name="Border, Top 3 4 2 5" xfId="2908"/>
    <cellStyle name="Border, Top 3 4 2 5 2" xfId="2909"/>
    <cellStyle name="Border, Top 3 4 2 6" xfId="2910"/>
    <cellStyle name="Border, Top 3 4 2 6 2" xfId="2911"/>
    <cellStyle name="Border, Top 3 4 2 7" xfId="2912"/>
    <cellStyle name="Border, Top 3 4 3" xfId="2913"/>
    <cellStyle name="Border, Top 3 4 3 2" xfId="2914"/>
    <cellStyle name="Border, Top 3 4 3 2 2" xfId="2915"/>
    <cellStyle name="Border, Top 3 4 3 3" xfId="2916"/>
    <cellStyle name="Border, Top 3 4 3 3 2" xfId="2917"/>
    <cellStyle name="Border, Top 3 4 3 4" xfId="2918"/>
    <cellStyle name="Border, Top 3 4 3 4 2" xfId="2919"/>
    <cellStyle name="Border, Top 3 4 3 5" xfId="2920"/>
    <cellStyle name="Border, Top 3 4 3 5 2" xfId="2921"/>
    <cellStyle name="Border, Top 3 4 3 6" xfId="2922"/>
    <cellStyle name="Border, Top 3 4 3 6 2" xfId="2923"/>
    <cellStyle name="Border, Top 3 4 3 7" xfId="2924"/>
    <cellStyle name="Border, Top 3 4 4" xfId="2925"/>
    <cellStyle name="Border, Top 3 5" xfId="2926"/>
    <cellStyle name="Border, Top 3 5 2" xfId="2927"/>
    <cellStyle name="Border, Top 3 6" xfId="2928"/>
    <cellStyle name="Border, Top 3 6 2" xfId="2929"/>
    <cellStyle name="Border, Top 3 6 2 2" xfId="2930"/>
    <cellStyle name="Border, Top 3 6 3" xfId="2931"/>
    <cellStyle name="Border, Top 3 6 3 2" xfId="2932"/>
    <cellStyle name="Border, Top 3 6 4" xfId="2933"/>
    <cellStyle name="Border, Top 3 6 4 2" xfId="2934"/>
    <cellStyle name="Border, Top 3 6 5" xfId="2935"/>
    <cellStyle name="Border, Top 3 6 5 2" xfId="2936"/>
    <cellStyle name="Border, Top 3 6 6" xfId="2937"/>
    <cellStyle name="Border, Top 3 6 6 2" xfId="2938"/>
    <cellStyle name="Border, Top 3 6 7" xfId="2939"/>
    <cellStyle name="Border, Top 3 7" xfId="2940"/>
    <cellStyle name="Border, Top 3 7 2" xfId="2941"/>
    <cellStyle name="Border, Top 3 8" xfId="2942"/>
    <cellStyle name="Border, Top 3 9" xfId="2943"/>
    <cellStyle name="Border, Top 4" xfId="2944"/>
    <cellStyle name="Border, Top 4 2" xfId="2945"/>
    <cellStyle name="Border, Top 4 2 2" xfId="2946"/>
    <cellStyle name="Border, Top 4 2 2 2" xfId="2947"/>
    <cellStyle name="Border, Top 4 2 3" xfId="2948"/>
    <cellStyle name="Border, Top 4 2 3 2" xfId="2949"/>
    <cellStyle name="Border, Top 4 2 4" xfId="2950"/>
    <cellStyle name="Border, Top 4 2 4 2" xfId="2951"/>
    <cellStyle name="Border, Top 4 2 5" xfId="2952"/>
    <cellStyle name="Border, Top 4 2 5 2" xfId="2953"/>
    <cellStyle name="Border, Top 4 2 6" xfId="2954"/>
    <cellStyle name="Border, Top 4 2 6 2" xfId="2955"/>
    <cellStyle name="Border, Top 4 2 7" xfId="2956"/>
    <cellStyle name="Border, Top 4 3" xfId="2957"/>
    <cellStyle name="Border, Top 4 3 2" xfId="2958"/>
    <cellStyle name="Border, Top 4 3 2 2" xfId="2959"/>
    <cellStyle name="Border, Top 4 3 3" xfId="2960"/>
    <cellStyle name="Border, Top 4 3 3 2" xfId="2961"/>
    <cellStyle name="Border, Top 4 3 4" xfId="2962"/>
    <cellStyle name="Border, Top 4 3 4 2" xfId="2963"/>
    <cellStyle name="Border, Top 4 3 5" xfId="2964"/>
    <cellStyle name="Border, Top 4 3 5 2" xfId="2965"/>
    <cellStyle name="Border, Top 4 3 6" xfId="2966"/>
    <cellStyle name="Border, Top 4 3 6 2" xfId="2967"/>
    <cellStyle name="Border, Top 4 3 7" xfId="2968"/>
    <cellStyle name="Border, Top 5" xfId="2969"/>
    <cellStyle name="Border, Top 5 2" xfId="2970"/>
    <cellStyle name="Border, Top 5 2 2" xfId="2971"/>
    <cellStyle name="Border, Top 5 2 2 2" xfId="2972"/>
    <cellStyle name="Border, Top 5 2 3" xfId="2973"/>
    <cellStyle name="Border, Top 5 2 3 2" xfId="2974"/>
    <cellStyle name="Border, Top 5 2 4" xfId="2975"/>
    <cellStyle name="Border, Top 5 2 4 2" xfId="2976"/>
    <cellStyle name="Border, Top 5 2 5" xfId="2977"/>
    <cellStyle name="Border, Top 5 2 5 2" xfId="2978"/>
    <cellStyle name="Border, Top 5 2 6" xfId="2979"/>
    <cellStyle name="Border, Top 5 2 6 2" xfId="2980"/>
    <cellStyle name="Border, Top 5 2 7" xfId="2981"/>
    <cellStyle name="Border, Top 5 3" xfId="2982"/>
    <cellStyle name="Border, Top 5 3 2" xfId="2983"/>
    <cellStyle name="Border, Top 5 3 2 2" xfId="2984"/>
    <cellStyle name="Border, Top 5 3 3" xfId="2985"/>
    <cellStyle name="Border, Top 5 3 3 2" xfId="2986"/>
    <cellStyle name="Border, Top 5 3 4" xfId="2987"/>
    <cellStyle name="Border, Top 5 3 4 2" xfId="2988"/>
    <cellStyle name="Border, Top 5 3 5" xfId="2989"/>
    <cellStyle name="Border, Top 5 3 5 2" xfId="2990"/>
    <cellStyle name="Border, Top 5 3 6" xfId="2991"/>
    <cellStyle name="Border, Top 5 3 6 2" xfId="2992"/>
    <cellStyle name="Border, Top 5 3 7" xfId="2993"/>
    <cellStyle name="Border, Top 5 4" xfId="2994"/>
    <cellStyle name="Border, Top 5 4 2" xfId="2995"/>
    <cellStyle name="Border, Top 5 5" xfId="2996"/>
    <cellStyle name="Border, Top 5 5 2" xfId="2997"/>
    <cellStyle name="Border, Top 5 6" xfId="2998"/>
    <cellStyle name="Border, Top 5 6 2" xfId="2999"/>
    <cellStyle name="Border, Top 5 7" xfId="3000"/>
    <cellStyle name="Border, Top 6" xfId="3001"/>
    <cellStyle name="Border, Top 6 2" xfId="3002"/>
    <cellStyle name="Border, Top 6 2 2" xfId="3003"/>
    <cellStyle name="Border, Top 6 2 2 2" xfId="3004"/>
    <cellStyle name="Border, Top 6 2 3" xfId="3005"/>
    <cellStyle name="Border, Top 6 2 3 2" xfId="3006"/>
    <cellStyle name="Border, Top 6 2 4" xfId="3007"/>
    <cellStyle name="Border, Top 6 2 4 2" xfId="3008"/>
    <cellStyle name="Border, Top 6 2 5" xfId="3009"/>
    <cellStyle name="Border, Top 6 2 5 2" xfId="3010"/>
    <cellStyle name="Border, Top 6 2 6" xfId="3011"/>
    <cellStyle name="Border, Top 6 2 6 2" xfId="3012"/>
    <cellStyle name="Border, Top 6 2 7" xfId="3013"/>
    <cellStyle name="Border, Top 6 3" xfId="3014"/>
    <cellStyle name="Border, Top 6 3 2" xfId="3015"/>
    <cellStyle name="Border, Top 6 3 2 2" xfId="3016"/>
    <cellStyle name="Border, Top 6 3 3" xfId="3017"/>
    <cellStyle name="Border, Top 6 3 3 2" xfId="3018"/>
    <cellStyle name="Border, Top 6 3 4" xfId="3019"/>
    <cellStyle name="Border, Top 6 3 4 2" xfId="3020"/>
    <cellStyle name="Border, Top 6 3 5" xfId="3021"/>
    <cellStyle name="Border, Top 6 3 5 2" xfId="3022"/>
    <cellStyle name="Border, Top 6 3 6" xfId="3023"/>
    <cellStyle name="Border, Top 6 3 6 2" xfId="3024"/>
    <cellStyle name="Border, Top 6 3 7" xfId="3025"/>
    <cellStyle name="Border, Top 6 4" xfId="3026"/>
    <cellStyle name="Border, Top 6 4 2" xfId="3027"/>
    <cellStyle name="Border, Top 6 5" xfId="3028"/>
    <cellStyle name="Border, Top 6 5 2" xfId="3029"/>
    <cellStyle name="Border, Top 6 6" xfId="3030"/>
    <cellStyle name="Border, Top 7" xfId="3031"/>
    <cellStyle name="Border, Top 7 2" xfId="3032"/>
    <cellStyle name="Border, Top 7 2 2" xfId="3033"/>
    <cellStyle name="Border, Top 7 3" xfId="3034"/>
    <cellStyle name="Border, Top 7 3 2" xfId="3035"/>
    <cellStyle name="Border, Top 7 4" xfId="3036"/>
    <cellStyle name="Border, Top 7 4 2" xfId="3037"/>
    <cellStyle name="Border, Top 7 5" xfId="3038"/>
    <cellStyle name="Border, Top 7 5 2" xfId="3039"/>
    <cellStyle name="Border, Top 7 6" xfId="3040"/>
    <cellStyle name="Border, Top 7 6 2" xfId="3041"/>
    <cellStyle name="Border, Top 7 7" xfId="3042"/>
    <cellStyle name="Border, Top 8" xfId="3043"/>
    <cellStyle name="Border, Top 8 2" xfId="3044"/>
    <cellStyle name="Border, Top 8 2 2" xfId="3045"/>
    <cellStyle name="Border, Top 8 3" xfId="3046"/>
    <cellStyle name="Border, Top 8 3 2" xfId="3047"/>
    <cellStyle name="Border, Top 8 4" xfId="3048"/>
    <cellStyle name="Border, Top 8 4 2" xfId="3049"/>
    <cellStyle name="Border, Top 8 5" xfId="3050"/>
    <cellStyle name="Border, Top 8 5 2" xfId="3051"/>
    <cellStyle name="Border, Top 8 6" xfId="3052"/>
    <cellStyle name="Border, Top 8 6 2" xfId="3053"/>
    <cellStyle name="Border, Top 8 7" xfId="3054"/>
    <cellStyle name="Border, Top 9" xfId="3055"/>
    <cellStyle name="Buena" xfId="62"/>
    <cellStyle name="Buena 2" xfId="3056"/>
    <cellStyle name="Calc Currency (0)" xfId="3057"/>
    <cellStyle name="Calc Currency (0) 2" xfId="3058"/>
    <cellStyle name="Calc Currency (2)" xfId="3059"/>
    <cellStyle name="Calc Percent (0)" xfId="3060"/>
    <cellStyle name="Calc Percent (1)" xfId="3061"/>
    <cellStyle name="Calc Percent (2)" xfId="3062"/>
    <cellStyle name="Calc Units (0)" xfId="3063"/>
    <cellStyle name="Calc Units (1)" xfId="3064"/>
    <cellStyle name="Calc Units (2)" xfId="3065"/>
    <cellStyle name="Calculation 2" xfId="3066"/>
    <cellStyle name="Calculation 2 10" xfId="3067"/>
    <cellStyle name="Calculation 2 10 2" xfId="3068"/>
    <cellStyle name="Calculation 2 10 2 2" xfId="3069"/>
    <cellStyle name="Calculation 2 10 3" xfId="3070"/>
    <cellStyle name="Calculation 2 10 3 2" xfId="3071"/>
    <cellStyle name="Calculation 2 10 4" xfId="3072"/>
    <cellStyle name="Calculation 2 10 4 2" xfId="3073"/>
    <cellStyle name="Calculation 2 10 5" xfId="3074"/>
    <cellStyle name="Calculation 2 10 5 2" xfId="3075"/>
    <cellStyle name="Calculation 2 10 6" xfId="3076"/>
    <cellStyle name="Calculation 2 10 6 2" xfId="3077"/>
    <cellStyle name="Calculation 2 10 7" xfId="3078"/>
    <cellStyle name="Calculation 2 10 8" xfId="3079"/>
    <cellStyle name="Calculation 2 11" xfId="3080"/>
    <cellStyle name="Calculation 2 11 2" xfId="3081"/>
    <cellStyle name="Calculation 2 11 3" xfId="3082"/>
    <cellStyle name="Calculation 2 11 4" xfId="3083"/>
    <cellStyle name="Calculation 2 11 5" xfId="3084"/>
    <cellStyle name="Calculation 2 11 6" xfId="3085"/>
    <cellStyle name="Calculation 2 11 7" xfId="3086"/>
    <cellStyle name="Calculation 2 11 8" xfId="3087"/>
    <cellStyle name="Calculation 2 12" xfId="3088"/>
    <cellStyle name="Calculation 2 12 2" xfId="3089"/>
    <cellStyle name="Calculation 2 12 3" xfId="3090"/>
    <cellStyle name="Calculation 2 12 4" xfId="3091"/>
    <cellStyle name="Calculation 2 12 5" xfId="3092"/>
    <cellStyle name="Calculation 2 12 6" xfId="3093"/>
    <cellStyle name="Calculation 2 12 7" xfId="3094"/>
    <cellStyle name="Calculation 2 12 8" xfId="3095"/>
    <cellStyle name="Calculation 2 13" xfId="3096"/>
    <cellStyle name="Calculation 2 14" xfId="3097"/>
    <cellStyle name="Calculation 2 2" xfId="3098"/>
    <cellStyle name="Calculation 2 2 10" xfId="3099"/>
    <cellStyle name="Calculation 2 2 11" xfId="3100"/>
    <cellStyle name="Calculation 2 2 12" xfId="3101"/>
    <cellStyle name="Calculation 2 2 13" xfId="3102"/>
    <cellStyle name="Calculation 2 2 14" xfId="3103"/>
    <cellStyle name="Calculation 2 2 2" xfId="3104"/>
    <cellStyle name="Calculation 2 2 2 10" xfId="3105"/>
    <cellStyle name="Calculation 2 2 2 11" xfId="3106"/>
    <cellStyle name="Calculation 2 2 2 12" xfId="3107"/>
    <cellStyle name="Calculation 2 2 2 13" xfId="3108"/>
    <cellStyle name="Calculation 2 2 2 2" xfId="3109"/>
    <cellStyle name="Calculation 2 2 2 2 10" xfId="3110"/>
    <cellStyle name="Calculation 2 2 2 2 11" xfId="3111"/>
    <cellStyle name="Calculation 2 2 2 2 12" xfId="3112"/>
    <cellStyle name="Calculation 2 2 2 2 13" xfId="3113"/>
    <cellStyle name="Calculation 2 2 2 2 14" xfId="3114"/>
    <cellStyle name="Calculation 2 2 2 2 2" xfId="3115"/>
    <cellStyle name="Calculation 2 2 2 2 2 2" xfId="3116"/>
    <cellStyle name="Calculation 2 2 2 2 2 2 2" xfId="3117"/>
    <cellStyle name="Calculation 2 2 2 2 2 2 2 2" xfId="3118"/>
    <cellStyle name="Calculation 2 2 2 2 2 2 3" xfId="3119"/>
    <cellStyle name="Calculation 2 2 2 2 2 2 3 2" xfId="3120"/>
    <cellStyle name="Calculation 2 2 2 2 2 2 4" xfId="3121"/>
    <cellStyle name="Calculation 2 2 2 2 2 2 4 2" xfId="3122"/>
    <cellStyle name="Calculation 2 2 2 2 2 2 5" xfId="3123"/>
    <cellStyle name="Calculation 2 2 2 2 2 3" xfId="3124"/>
    <cellStyle name="Calculation 2 2 2 2 2 3 2" xfId="3125"/>
    <cellStyle name="Calculation 2 2 2 2 2 3 2 2" xfId="3126"/>
    <cellStyle name="Calculation 2 2 2 2 2 3 3" xfId="3127"/>
    <cellStyle name="Calculation 2 2 2 2 2 3 3 2" xfId="3128"/>
    <cellStyle name="Calculation 2 2 2 2 2 3 4" xfId="3129"/>
    <cellStyle name="Calculation 2 2 2 2 2 3 4 2" xfId="3130"/>
    <cellStyle name="Calculation 2 2 2 2 2 3 5" xfId="3131"/>
    <cellStyle name="Calculation 2 2 2 2 2 3 5 2" xfId="3132"/>
    <cellStyle name="Calculation 2 2 2 2 2 3 6" xfId="3133"/>
    <cellStyle name="Calculation 2 2 2 2 2 3 6 2" xfId="3134"/>
    <cellStyle name="Calculation 2 2 2 2 2 3 7" xfId="3135"/>
    <cellStyle name="Calculation 2 2 2 2 2 4" xfId="3136"/>
    <cellStyle name="Calculation 2 2 2 2 2 4 2" xfId="3137"/>
    <cellStyle name="Calculation 2 2 2 2 2 4 2 2" xfId="3138"/>
    <cellStyle name="Calculation 2 2 2 2 2 4 3" xfId="3139"/>
    <cellStyle name="Calculation 2 2 2 2 2 4 3 2" xfId="3140"/>
    <cellStyle name="Calculation 2 2 2 2 2 4 4" xfId="3141"/>
    <cellStyle name="Calculation 2 2 2 2 2 4 4 2" xfId="3142"/>
    <cellStyle name="Calculation 2 2 2 2 2 4 5" xfId="3143"/>
    <cellStyle name="Calculation 2 2 2 2 2 4 5 2" xfId="3144"/>
    <cellStyle name="Calculation 2 2 2 2 2 4 6" xfId="3145"/>
    <cellStyle name="Calculation 2 2 2 2 2 4 6 2" xfId="3146"/>
    <cellStyle name="Calculation 2 2 2 2 2 4 7" xfId="3147"/>
    <cellStyle name="Calculation 2 2 2 2 2 5" xfId="3148"/>
    <cellStyle name="Calculation 2 2 2 2 2 5 2" xfId="3149"/>
    <cellStyle name="Calculation 2 2 2 2 2 6" xfId="3150"/>
    <cellStyle name="Calculation 2 2 2 2 2 6 2" xfId="3151"/>
    <cellStyle name="Calculation 2 2 2 2 2 7" xfId="3152"/>
    <cellStyle name="Calculation 2 2 2 2 2 8" xfId="3153"/>
    <cellStyle name="Calculation 2 2 2 2 3" xfId="3154"/>
    <cellStyle name="Calculation 2 2 2 2 3 2" xfId="3155"/>
    <cellStyle name="Calculation 2 2 2 2 3 2 2" xfId="3156"/>
    <cellStyle name="Calculation 2 2 2 2 3 2 2 2" xfId="3157"/>
    <cellStyle name="Calculation 2 2 2 2 3 2 3" xfId="3158"/>
    <cellStyle name="Calculation 2 2 2 2 3 2 3 2" xfId="3159"/>
    <cellStyle name="Calculation 2 2 2 2 3 2 4" xfId="3160"/>
    <cellStyle name="Calculation 2 2 2 2 3 2 4 2" xfId="3161"/>
    <cellStyle name="Calculation 2 2 2 2 3 2 5" xfId="3162"/>
    <cellStyle name="Calculation 2 2 2 2 3 2 5 2" xfId="3163"/>
    <cellStyle name="Calculation 2 2 2 2 3 2 6" xfId="3164"/>
    <cellStyle name="Calculation 2 2 2 2 3 2 6 2" xfId="3165"/>
    <cellStyle name="Calculation 2 2 2 2 3 2 7" xfId="3166"/>
    <cellStyle name="Calculation 2 2 2 2 3 3" xfId="3167"/>
    <cellStyle name="Calculation 2 2 2 2 3 3 2" xfId="3168"/>
    <cellStyle name="Calculation 2 2 2 2 3 3 2 2" xfId="3169"/>
    <cellStyle name="Calculation 2 2 2 2 3 3 3" xfId="3170"/>
    <cellStyle name="Calculation 2 2 2 2 3 3 3 2" xfId="3171"/>
    <cellStyle name="Calculation 2 2 2 2 3 3 4" xfId="3172"/>
    <cellStyle name="Calculation 2 2 2 2 3 3 4 2" xfId="3173"/>
    <cellStyle name="Calculation 2 2 2 2 3 3 5" xfId="3174"/>
    <cellStyle name="Calculation 2 2 2 2 3 3 5 2" xfId="3175"/>
    <cellStyle name="Calculation 2 2 2 2 3 3 6" xfId="3176"/>
    <cellStyle name="Calculation 2 2 2 2 3 3 6 2" xfId="3177"/>
    <cellStyle name="Calculation 2 2 2 2 3 3 7" xfId="3178"/>
    <cellStyle name="Calculation 2 2 2 2 3 4" xfId="3179"/>
    <cellStyle name="Calculation 2 2 2 2 3 4 2" xfId="3180"/>
    <cellStyle name="Calculation 2 2 2 2 3 5" xfId="3181"/>
    <cellStyle name="Calculation 2 2 2 2 4" xfId="3182"/>
    <cellStyle name="Calculation 2 2 2 2 4 2" xfId="3183"/>
    <cellStyle name="Calculation 2 2 2 2 4 2 2" xfId="3184"/>
    <cellStyle name="Calculation 2 2 2 2 4 2 2 2" xfId="3185"/>
    <cellStyle name="Calculation 2 2 2 2 4 2 3" xfId="3186"/>
    <cellStyle name="Calculation 2 2 2 2 4 2 3 2" xfId="3187"/>
    <cellStyle name="Calculation 2 2 2 2 4 2 4" xfId="3188"/>
    <cellStyle name="Calculation 2 2 2 2 4 2 4 2" xfId="3189"/>
    <cellStyle name="Calculation 2 2 2 2 4 2 5" xfId="3190"/>
    <cellStyle name="Calculation 2 2 2 2 4 2 5 2" xfId="3191"/>
    <cellStyle name="Calculation 2 2 2 2 4 2 6" xfId="3192"/>
    <cellStyle name="Calculation 2 2 2 2 4 2 6 2" xfId="3193"/>
    <cellStyle name="Calculation 2 2 2 2 4 2 7" xfId="3194"/>
    <cellStyle name="Calculation 2 2 2 2 4 3" xfId="3195"/>
    <cellStyle name="Calculation 2 2 2 2 4 3 2" xfId="3196"/>
    <cellStyle name="Calculation 2 2 2 2 4 4" xfId="3197"/>
    <cellStyle name="Calculation 2 2 2 2 5" xfId="3198"/>
    <cellStyle name="Calculation 2 2 2 2 5 2" xfId="3199"/>
    <cellStyle name="Calculation 2 2 2 2 5 2 2" xfId="3200"/>
    <cellStyle name="Calculation 2 2 2 2 5 3" xfId="3201"/>
    <cellStyle name="Calculation 2 2 2 2 5 3 2" xfId="3202"/>
    <cellStyle name="Calculation 2 2 2 2 5 4" xfId="3203"/>
    <cellStyle name="Calculation 2 2 2 2 5 4 2" xfId="3204"/>
    <cellStyle name="Calculation 2 2 2 2 5 5" xfId="3205"/>
    <cellStyle name="Calculation 2 2 2 2 5 5 2" xfId="3206"/>
    <cellStyle name="Calculation 2 2 2 2 5 6" xfId="3207"/>
    <cellStyle name="Calculation 2 2 2 2 5 6 2" xfId="3208"/>
    <cellStyle name="Calculation 2 2 2 2 5 7" xfId="3209"/>
    <cellStyle name="Calculation 2 2 2 2 6" xfId="3210"/>
    <cellStyle name="Calculation 2 2 2 2 6 2" xfId="3211"/>
    <cellStyle name="Calculation 2 2 2 2 7" xfId="3212"/>
    <cellStyle name="Calculation 2 2 2 2 7 2" xfId="3213"/>
    <cellStyle name="Calculation 2 2 2 2 8" xfId="3214"/>
    <cellStyle name="Calculation 2 2 2 2 9" xfId="3215"/>
    <cellStyle name="Calculation 2 2 2 3" xfId="3216"/>
    <cellStyle name="Calculation 2 2 2 3 2" xfId="3217"/>
    <cellStyle name="Calculation 2 2 2 3 2 2" xfId="3218"/>
    <cellStyle name="Calculation 2 2 2 3 2 2 2" xfId="3219"/>
    <cellStyle name="Calculation 2 2 2 3 2 3" xfId="3220"/>
    <cellStyle name="Calculation 2 2 2 3 2 3 2" xfId="3221"/>
    <cellStyle name="Calculation 2 2 2 3 2 4" xfId="3222"/>
    <cellStyle name="Calculation 2 2 2 3 2 4 2" xfId="3223"/>
    <cellStyle name="Calculation 2 2 2 3 2 5" xfId="3224"/>
    <cellStyle name="Calculation 2 2 2 3 3" xfId="3225"/>
    <cellStyle name="Calculation 2 2 2 3 3 2" xfId="3226"/>
    <cellStyle name="Calculation 2 2 2 3 3 2 2" xfId="3227"/>
    <cellStyle name="Calculation 2 2 2 3 3 3" xfId="3228"/>
    <cellStyle name="Calculation 2 2 2 3 3 3 2" xfId="3229"/>
    <cellStyle name="Calculation 2 2 2 3 3 4" xfId="3230"/>
    <cellStyle name="Calculation 2 2 2 3 3 4 2" xfId="3231"/>
    <cellStyle name="Calculation 2 2 2 3 3 5" xfId="3232"/>
    <cellStyle name="Calculation 2 2 2 3 3 5 2" xfId="3233"/>
    <cellStyle name="Calculation 2 2 2 3 3 6" xfId="3234"/>
    <cellStyle name="Calculation 2 2 2 3 3 6 2" xfId="3235"/>
    <cellStyle name="Calculation 2 2 2 3 3 7" xfId="3236"/>
    <cellStyle name="Calculation 2 2 2 3 4" xfId="3237"/>
    <cellStyle name="Calculation 2 2 2 3 4 2" xfId="3238"/>
    <cellStyle name="Calculation 2 2 2 3 4 2 2" xfId="3239"/>
    <cellStyle name="Calculation 2 2 2 3 4 3" xfId="3240"/>
    <cellStyle name="Calculation 2 2 2 3 4 3 2" xfId="3241"/>
    <cellStyle name="Calculation 2 2 2 3 4 4" xfId="3242"/>
    <cellStyle name="Calculation 2 2 2 3 4 4 2" xfId="3243"/>
    <cellStyle name="Calculation 2 2 2 3 4 5" xfId="3244"/>
    <cellStyle name="Calculation 2 2 2 3 4 5 2" xfId="3245"/>
    <cellStyle name="Calculation 2 2 2 3 4 6" xfId="3246"/>
    <cellStyle name="Calculation 2 2 2 3 4 6 2" xfId="3247"/>
    <cellStyle name="Calculation 2 2 2 3 4 7" xfId="3248"/>
    <cellStyle name="Calculation 2 2 2 3 5" xfId="3249"/>
    <cellStyle name="Calculation 2 2 2 3 5 2" xfId="3250"/>
    <cellStyle name="Calculation 2 2 2 3 6" xfId="3251"/>
    <cellStyle name="Calculation 2 2 2 3 6 2" xfId="3252"/>
    <cellStyle name="Calculation 2 2 2 3 7" xfId="3253"/>
    <cellStyle name="Calculation 2 2 2 3 8" xfId="3254"/>
    <cellStyle name="Calculation 2 2 2 4" xfId="3255"/>
    <cellStyle name="Calculation 2 2 2 4 2" xfId="3256"/>
    <cellStyle name="Calculation 2 2 2 4 2 2" xfId="3257"/>
    <cellStyle name="Calculation 2 2 2 4 2 2 2" xfId="3258"/>
    <cellStyle name="Calculation 2 2 2 4 2 3" xfId="3259"/>
    <cellStyle name="Calculation 2 2 2 4 2 3 2" xfId="3260"/>
    <cellStyle name="Calculation 2 2 2 4 2 4" xfId="3261"/>
    <cellStyle name="Calculation 2 2 2 4 2 4 2" xfId="3262"/>
    <cellStyle name="Calculation 2 2 2 4 2 5" xfId="3263"/>
    <cellStyle name="Calculation 2 2 2 4 2 5 2" xfId="3264"/>
    <cellStyle name="Calculation 2 2 2 4 2 6" xfId="3265"/>
    <cellStyle name="Calculation 2 2 2 4 2 6 2" xfId="3266"/>
    <cellStyle name="Calculation 2 2 2 4 2 7" xfId="3267"/>
    <cellStyle name="Calculation 2 2 2 4 3" xfId="3268"/>
    <cellStyle name="Calculation 2 2 2 4 3 2" xfId="3269"/>
    <cellStyle name="Calculation 2 2 2 4 3 2 2" xfId="3270"/>
    <cellStyle name="Calculation 2 2 2 4 3 3" xfId="3271"/>
    <cellStyle name="Calculation 2 2 2 4 3 3 2" xfId="3272"/>
    <cellStyle name="Calculation 2 2 2 4 3 4" xfId="3273"/>
    <cellStyle name="Calculation 2 2 2 4 3 4 2" xfId="3274"/>
    <cellStyle name="Calculation 2 2 2 4 3 5" xfId="3275"/>
    <cellStyle name="Calculation 2 2 2 4 3 5 2" xfId="3276"/>
    <cellStyle name="Calculation 2 2 2 4 3 6" xfId="3277"/>
    <cellStyle name="Calculation 2 2 2 4 3 6 2" xfId="3278"/>
    <cellStyle name="Calculation 2 2 2 4 3 7" xfId="3279"/>
    <cellStyle name="Calculation 2 2 2 4 4" xfId="3280"/>
    <cellStyle name="Calculation 2 2 2 4 4 2" xfId="3281"/>
    <cellStyle name="Calculation 2 2 2 4 5" xfId="3282"/>
    <cellStyle name="Calculation 2 2 2 4 5 2" xfId="3283"/>
    <cellStyle name="Calculation 2 2 2 4 6" xfId="3284"/>
    <cellStyle name="Calculation 2 2 2 4 7" xfId="3285"/>
    <cellStyle name="Calculation 2 2 2 4 8" xfId="3286"/>
    <cellStyle name="Calculation 2 2 2 5" xfId="3287"/>
    <cellStyle name="Calculation 2 2 2 5 2" xfId="3288"/>
    <cellStyle name="Calculation 2 2 2 5 2 2" xfId="3289"/>
    <cellStyle name="Calculation 2 2 2 5 2 2 2" xfId="3290"/>
    <cellStyle name="Calculation 2 2 2 5 2 3" xfId="3291"/>
    <cellStyle name="Calculation 2 2 2 5 2 3 2" xfId="3292"/>
    <cellStyle name="Calculation 2 2 2 5 2 4" xfId="3293"/>
    <cellStyle name="Calculation 2 2 2 5 2 4 2" xfId="3294"/>
    <cellStyle name="Calculation 2 2 2 5 2 5" xfId="3295"/>
    <cellStyle name="Calculation 2 2 2 5 2 5 2" xfId="3296"/>
    <cellStyle name="Calculation 2 2 2 5 2 6" xfId="3297"/>
    <cellStyle name="Calculation 2 2 2 5 2 6 2" xfId="3298"/>
    <cellStyle name="Calculation 2 2 2 5 2 7" xfId="3299"/>
    <cellStyle name="Calculation 2 2 2 5 3" xfId="3300"/>
    <cellStyle name="Calculation 2 2 2 5 3 2" xfId="3301"/>
    <cellStyle name="Calculation 2 2 2 5 4" xfId="3302"/>
    <cellStyle name="Calculation 2 2 2 5 4 2" xfId="3303"/>
    <cellStyle name="Calculation 2 2 2 5 5" xfId="3304"/>
    <cellStyle name="Calculation 2 2 2 5 5 2" xfId="3305"/>
    <cellStyle name="Calculation 2 2 2 5 6" xfId="3306"/>
    <cellStyle name="Calculation 2 2 2 5 6 2" xfId="3307"/>
    <cellStyle name="Calculation 2 2 2 5 7" xfId="3308"/>
    <cellStyle name="Calculation 2 2 2 5 8" xfId="3309"/>
    <cellStyle name="Calculation 2 2 2 6" xfId="3310"/>
    <cellStyle name="Calculation 2 2 2 6 2" xfId="3311"/>
    <cellStyle name="Calculation 2 2 2 6 2 2" xfId="3312"/>
    <cellStyle name="Calculation 2 2 2 6 3" xfId="3313"/>
    <cellStyle name="Calculation 2 2 2 6 3 2" xfId="3314"/>
    <cellStyle name="Calculation 2 2 2 6 4" xfId="3315"/>
    <cellStyle name="Calculation 2 2 2 6 4 2" xfId="3316"/>
    <cellStyle name="Calculation 2 2 2 6 5" xfId="3317"/>
    <cellStyle name="Calculation 2 2 2 6 5 2" xfId="3318"/>
    <cellStyle name="Calculation 2 2 2 6 6" xfId="3319"/>
    <cellStyle name="Calculation 2 2 2 6 6 2" xfId="3320"/>
    <cellStyle name="Calculation 2 2 2 6 7" xfId="3321"/>
    <cellStyle name="Calculation 2 2 2 6 8" xfId="3322"/>
    <cellStyle name="Calculation 2 2 2 7" xfId="3323"/>
    <cellStyle name="Calculation 2 2 2 7 2" xfId="3324"/>
    <cellStyle name="Calculation 2 2 2 7 3" xfId="3325"/>
    <cellStyle name="Calculation 2 2 2 7 4" xfId="3326"/>
    <cellStyle name="Calculation 2 2 2 7 5" xfId="3327"/>
    <cellStyle name="Calculation 2 2 2 7 6" xfId="3328"/>
    <cellStyle name="Calculation 2 2 2 7 7" xfId="3329"/>
    <cellStyle name="Calculation 2 2 2 7 8" xfId="3330"/>
    <cellStyle name="Calculation 2 2 2 8" xfId="3331"/>
    <cellStyle name="Calculation 2 2 2 8 2" xfId="3332"/>
    <cellStyle name="Calculation 2 2 2 8 3" xfId="3333"/>
    <cellStyle name="Calculation 2 2 2 8 4" xfId="3334"/>
    <cellStyle name="Calculation 2 2 2 8 5" xfId="3335"/>
    <cellStyle name="Calculation 2 2 2 8 6" xfId="3336"/>
    <cellStyle name="Calculation 2 2 2 8 7" xfId="3337"/>
    <cellStyle name="Calculation 2 2 2 8 8" xfId="3338"/>
    <cellStyle name="Calculation 2 2 2 9" xfId="3339"/>
    <cellStyle name="Calculation 2 2 3" xfId="3340"/>
    <cellStyle name="Calculation 2 2 3 10" xfId="3341"/>
    <cellStyle name="Calculation 2 2 3 11" xfId="3342"/>
    <cellStyle name="Calculation 2 2 3 12" xfId="3343"/>
    <cellStyle name="Calculation 2 2 3 13" xfId="3344"/>
    <cellStyle name="Calculation 2 2 3 14" xfId="3345"/>
    <cellStyle name="Calculation 2 2 3 15" xfId="3346"/>
    <cellStyle name="Calculation 2 2 3 2" xfId="3347"/>
    <cellStyle name="Calculation 2 2 3 2 2" xfId="3348"/>
    <cellStyle name="Calculation 2 2 3 2 2 2" xfId="3349"/>
    <cellStyle name="Calculation 2 2 3 2 2 2 2" xfId="3350"/>
    <cellStyle name="Calculation 2 2 3 2 2 3" xfId="3351"/>
    <cellStyle name="Calculation 2 2 3 2 2 3 2" xfId="3352"/>
    <cellStyle name="Calculation 2 2 3 2 2 4" xfId="3353"/>
    <cellStyle name="Calculation 2 2 3 2 2 4 2" xfId="3354"/>
    <cellStyle name="Calculation 2 2 3 2 2 5" xfId="3355"/>
    <cellStyle name="Calculation 2 2 3 2 3" xfId="3356"/>
    <cellStyle name="Calculation 2 2 3 2 3 2" xfId="3357"/>
    <cellStyle name="Calculation 2 2 3 2 3 2 2" xfId="3358"/>
    <cellStyle name="Calculation 2 2 3 2 3 3" xfId="3359"/>
    <cellStyle name="Calculation 2 2 3 2 3 3 2" xfId="3360"/>
    <cellStyle name="Calculation 2 2 3 2 3 4" xfId="3361"/>
    <cellStyle name="Calculation 2 2 3 2 3 4 2" xfId="3362"/>
    <cellStyle name="Calculation 2 2 3 2 3 5" xfId="3363"/>
    <cellStyle name="Calculation 2 2 3 2 3 5 2" xfId="3364"/>
    <cellStyle name="Calculation 2 2 3 2 3 6" xfId="3365"/>
    <cellStyle name="Calculation 2 2 3 2 3 6 2" xfId="3366"/>
    <cellStyle name="Calculation 2 2 3 2 3 7" xfId="3367"/>
    <cellStyle name="Calculation 2 2 3 2 4" xfId="3368"/>
    <cellStyle name="Calculation 2 2 3 2 4 2" xfId="3369"/>
    <cellStyle name="Calculation 2 2 3 2 4 2 2" xfId="3370"/>
    <cellStyle name="Calculation 2 2 3 2 4 3" xfId="3371"/>
    <cellStyle name="Calculation 2 2 3 2 4 3 2" xfId="3372"/>
    <cellStyle name="Calculation 2 2 3 2 4 4" xfId="3373"/>
    <cellStyle name="Calculation 2 2 3 2 4 4 2" xfId="3374"/>
    <cellStyle name="Calculation 2 2 3 2 4 5" xfId="3375"/>
    <cellStyle name="Calculation 2 2 3 2 4 5 2" xfId="3376"/>
    <cellStyle name="Calculation 2 2 3 2 4 6" xfId="3377"/>
    <cellStyle name="Calculation 2 2 3 2 4 6 2" xfId="3378"/>
    <cellStyle name="Calculation 2 2 3 2 4 7" xfId="3379"/>
    <cellStyle name="Calculation 2 2 3 2 5" xfId="3380"/>
    <cellStyle name="Calculation 2 2 3 2 5 2" xfId="3381"/>
    <cellStyle name="Calculation 2 2 3 2 6" xfId="3382"/>
    <cellStyle name="Calculation 2 2 3 2 6 2" xfId="3383"/>
    <cellStyle name="Calculation 2 2 3 2 7" xfId="3384"/>
    <cellStyle name="Calculation 2 2 3 2 8" xfId="3385"/>
    <cellStyle name="Calculation 2 2 3 3" xfId="3386"/>
    <cellStyle name="Calculation 2 2 3 3 2" xfId="3387"/>
    <cellStyle name="Calculation 2 2 3 3 2 2" xfId="3388"/>
    <cellStyle name="Calculation 2 2 3 3 2 2 2" xfId="3389"/>
    <cellStyle name="Calculation 2 2 3 3 2 3" xfId="3390"/>
    <cellStyle name="Calculation 2 2 3 3 2 3 2" xfId="3391"/>
    <cellStyle name="Calculation 2 2 3 3 2 4" xfId="3392"/>
    <cellStyle name="Calculation 2 2 3 3 2 4 2" xfId="3393"/>
    <cellStyle name="Calculation 2 2 3 3 2 5" xfId="3394"/>
    <cellStyle name="Calculation 2 2 3 3 2 5 2" xfId="3395"/>
    <cellStyle name="Calculation 2 2 3 3 2 6" xfId="3396"/>
    <cellStyle name="Calculation 2 2 3 3 2 6 2" xfId="3397"/>
    <cellStyle name="Calculation 2 2 3 3 2 7" xfId="3398"/>
    <cellStyle name="Calculation 2 2 3 3 3" xfId="3399"/>
    <cellStyle name="Calculation 2 2 3 3 3 2" xfId="3400"/>
    <cellStyle name="Calculation 2 2 3 3 3 2 2" xfId="3401"/>
    <cellStyle name="Calculation 2 2 3 3 3 3" xfId="3402"/>
    <cellStyle name="Calculation 2 2 3 3 3 3 2" xfId="3403"/>
    <cellStyle name="Calculation 2 2 3 3 3 4" xfId="3404"/>
    <cellStyle name="Calculation 2 2 3 3 3 4 2" xfId="3405"/>
    <cellStyle name="Calculation 2 2 3 3 3 5" xfId="3406"/>
    <cellStyle name="Calculation 2 2 3 3 3 5 2" xfId="3407"/>
    <cellStyle name="Calculation 2 2 3 3 3 6" xfId="3408"/>
    <cellStyle name="Calculation 2 2 3 3 3 6 2" xfId="3409"/>
    <cellStyle name="Calculation 2 2 3 3 3 7" xfId="3410"/>
    <cellStyle name="Calculation 2 2 3 3 4" xfId="3411"/>
    <cellStyle name="Calculation 2 2 3 3 4 2" xfId="3412"/>
    <cellStyle name="Calculation 2 2 3 3 5" xfId="3413"/>
    <cellStyle name="Calculation 2 2 3 4" xfId="3414"/>
    <cellStyle name="Calculation 2 2 3 4 2" xfId="3415"/>
    <cellStyle name="Calculation 2 2 3 4 2 2" xfId="3416"/>
    <cellStyle name="Calculation 2 2 3 4 2 2 2" xfId="3417"/>
    <cellStyle name="Calculation 2 2 3 4 2 3" xfId="3418"/>
    <cellStyle name="Calculation 2 2 3 4 2 3 2" xfId="3419"/>
    <cellStyle name="Calculation 2 2 3 4 2 4" xfId="3420"/>
    <cellStyle name="Calculation 2 2 3 4 2 4 2" xfId="3421"/>
    <cellStyle name="Calculation 2 2 3 4 2 5" xfId="3422"/>
    <cellStyle name="Calculation 2 2 3 4 2 5 2" xfId="3423"/>
    <cellStyle name="Calculation 2 2 3 4 2 6" xfId="3424"/>
    <cellStyle name="Calculation 2 2 3 4 2 6 2" xfId="3425"/>
    <cellStyle name="Calculation 2 2 3 4 2 7" xfId="3426"/>
    <cellStyle name="Calculation 2 2 3 4 3" xfId="3427"/>
    <cellStyle name="Calculation 2 2 3 4 3 2" xfId="3428"/>
    <cellStyle name="Calculation 2 2 3 4 4" xfId="3429"/>
    <cellStyle name="Calculation 2 2 3 5" xfId="3430"/>
    <cellStyle name="Calculation 2 2 3 5 2" xfId="3431"/>
    <cellStyle name="Calculation 2 2 3 5 2 2" xfId="3432"/>
    <cellStyle name="Calculation 2 2 3 5 3" xfId="3433"/>
    <cellStyle name="Calculation 2 2 3 5 3 2" xfId="3434"/>
    <cellStyle name="Calculation 2 2 3 5 4" xfId="3435"/>
    <cellStyle name="Calculation 2 2 3 5 4 2" xfId="3436"/>
    <cellStyle name="Calculation 2 2 3 5 5" xfId="3437"/>
    <cellStyle name="Calculation 2 2 3 5 5 2" xfId="3438"/>
    <cellStyle name="Calculation 2 2 3 5 6" xfId="3439"/>
    <cellStyle name="Calculation 2 2 3 5 6 2" xfId="3440"/>
    <cellStyle name="Calculation 2 2 3 5 7" xfId="3441"/>
    <cellStyle name="Calculation 2 2 3 6" xfId="3442"/>
    <cellStyle name="Calculation 2 2 3 6 2" xfId="3443"/>
    <cellStyle name="Calculation 2 2 3 7" xfId="3444"/>
    <cellStyle name="Calculation 2 2 3 7 2" xfId="3445"/>
    <cellStyle name="Calculation 2 2 3 8" xfId="3446"/>
    <cellStyle name="Calculation 2 2 3 9" xfId="3447"/>
    <cellStyle name="Calculation 2 2 4" xfId="3448"/>
    <cellStyle name="Calculation 2 2 4 2" xfId="3449"/>
    <cellStyle name="Calculation 2 2 4 2 2" xfId="3450"/>
    <cellStyle name="Calculation 2 2 4 2 2 2" xfId="3451"/>
    <cellStyle name="Calculation 2 2 4 2 3" xfId="3452"/>
    <cellStyle name="Calculation 2 2 4 2 3 2" xfId="3453"/>
    <cellStyle name="Calculation 2 2 4 2 4" xfId="3454"/>
    <cellStyle name="Calculation 2 2 4 2 4 2" xfId="3455"/>
    <cellStyle name="Calculation 2 2 4 2 5" xfId="3456"/>
    <cellStyle name="Calculation 2 2 4 3" xfId="3457"/>
    <cellStyle name="Calculation 2 2 4 3 2" xfId="3458"/>
    <cellStyle name="Calculation 2 2 4 3 2 2" xfId="3459"/>
    <cellStyle name="Calculation 2 2 4 3 3" xfId="3460"/>
    <cellStyle name="Calculation 2 2 4 3 3 2" xfId="3461"/>
    <cellStyle name="Calculation 2 2 4 3 4" xfId="3462"/>
    <cellStyle name="Calculation 2 2 4 3 4 2" xfId="3463"/>
    <cellStyle name="Calculation 2 2 4 3 5" xfId="3464"/>
    <cellStyle name="Calculation 2 2 4 3 5 2" xfId="3465"/>
    <cellStyle name="Calculation 2 2 4 3 6" xfId="3466"/>
    <cellStyle name="Calculation 2 2 4 3 6 2" xfId="3467"/>
    <cellStyle name="Calculation 2 2 4 3 7" xfId="3468"/>
    <cellStyle name="Calculation 2 2 4 4" xfId="3469"/>
    <cellStyle name="Calculation 2 2 4 4 2" xfId="3470"/>
    <cellStyle name="Calculation 2 2 4 4 2 2" xfId="3471"/>
    <cellStyle name="Calculation 2 2 4 4 3" xfId="3472"/>
    <cellStyle name="Calculation 2 2 4 4 3 2" xfId="3473"/>
    <cellStyle name="Calculation 2 2 4 4 4" xfId="3474"/>
    <cellStyle name="Calculation 2 2 4 4 4 2" xfId="3475"/>
    <cellStyle name="Calculation 2 2 4 4 5" xfId="3476"/>
    <cellStyle name="Calculation 2 2 4 4 5 2" xfId="3477"/>
    <cellStyle name="Calculation 2 2 4 4 6" xfId="3478"/>
    <cellStyle name="Calculation 2 2 4 4 6 2" xfId="3479"/>
    <cellStyle name="Calculation 2 2 4 4 7" xfId="3480"/>
    <cellStyle name="Calculation 2 2 4 5" xfId="3481"/>
    <cellStyle name="Calculation 2 2 4 5 2" xfId="3482"/>
    <cellStyle name="Calculation 2 2 4 6" xfId="3483"/>
    <cellStyle name="Calculation 2 2 4 6 2" xfId="3484"/>
    <cellStyle name="Calculation 2 2 4 7" xfId="3485"/>
    <cellStyle name="Calculation 2 2 4 8" xfId="3486"/>
    <cellStyle name="Calculation 2 2 5" xfId="3487"/>
    <cellStyle name="Calculation 2 2 5 2" xfId="3488"/>
    <cellStyle name="Calculation 2 2 5 2 2" xfId="3489"/>
    <cellStyle name="Calculation 2 2 5 2 2 2" xfId="3490"/>
    <cellStyle name="Calculation 2 2 5 2 3" xfId="3491"/>
    <cellStyle name="Calculation 2 2 5 2 3 2" xfId="3492"/>
    <cellStyle name="Calculation 2 2 5 2 4" xfId="3493"/>
    <cellStyle name="Calculation 2 2 5 2 4 2" xfId="3494"/>
    <cellStyle name="Calculation 2 2 5 2 5" xfId="3495"/>
    <cellStyle name="Calculation 2 2 5 2 5 2" xfId="3496"/>
    <cellStyle name="Calculation 2 2 5 2 6" xfId="3497"/>
    <cellStyle name="Calculation 2 2 5 2 6 2" xfId="3498"/>
    <cellStyle name="Calculation 2 2 5 2 7" xfId="3499"/>
    <cellStyle name="Calculation 2 2 5 3" xfId="3500"/>
    <cellStyle name="Calculation 2 2 5 3 2" xfId="3501"/>
    <cellStyle name="Calculation 2 2 5 3 2 2" xfId="3502"/>
    <cellStyle name="Calculation 2 2 5 3 3" xfId="3503"/>
    <cellStyle name="Calculation 2 2 5 3 3 2" xfId="3504"/>
    <cellStyle name="Calculation 2 2 5 3 4" xfId="3505"/>
    <cellStyle name="Calculation 2 2 5 3 4 2" xfId="3506"/>
    <cellStyle name="Calculation 2 2 5 3 5" xfId="3507"/>
    <cellStyle name="Calculation 2 2 5 3 5 2" xfId="3508"/>
    <cellStyle name="Calculation 2 2 5 3 6" xfId="3509"/>
    <cellStyle name="Calculation 2 2 5 3 6 2" xfId="3510"/>
    <cellStyle name="Calculation 2 2 5 3 7" xfId="3511"/>
    <cellStyle name="Calculation 2 2 5 4" xfId="3512"/>
    <cellStyle name="Calculation 2 2 5 4 2" xfId="3513"/>
    <cellStyle name="Calculation 2 2 5 5" xfId="3514"/>
    <cellStyle name="Calculation 2 2 5 5 2" xfId="3515"/>
    <cellStyle name="Calculation 2 2 5 6" xfId="3516"/>
    <cellStyle name="Calculation 2 2 5 7" xfId="3517"/>
    <cellStyle name="Calculation 2 2 5 8" xfId="3518"/>
    <cellStyle name="Calculation 2 2 6" xfId="3519"/>
    <cellStyle name="Calculation 2 2 6 2" xfId="3520"/>
    <cellStyle name="Calculation 2 2 6 2 2" xfId="3521"/>
    <cellStyle name="Calculation 2 2 6 2 2 2" xfId="3522"/>
    <cellStyle name="Calculation 2 2 6 2 3" xfId="3523"/>
    <cellStyle name="Calculation 2 2 6 2 3 2" xfId="3524"/>
    <cellStyle name="Calculation 2 2 6 2 4" xfId="3525"/>
    <cellStyle name="Calculation 2 2 6 2 4 2" xfId="3526"/>
    <cellStyle name="Calculation 2 2 6 2 5" xfId="3527"/>
    <cellStyle name="Calculation 2 2 6 2 5 2" xfId="3528"/>
    <cellStyle name="Calculation 2 2 6 2 6" xfId="3529"/>
    <cellStyle name="Calculation 2 2 6 2 6 2" xfId="3530"/>
    <cellStyle name="Calculation 2 2 6 2 7" xfId="3531"/>
    <cellStyle name="Calculation 2 2 6 3" xfId="3532"/>
    <cellStyle name="Calculation 2 2 6 3 2" xfId="3533"/>
    <cellStyle name="Calculation 2 2 6 4" xfId="3534"/>
    <cellStyle name="Calculation 2 2 6 4 2" xfId="3535"/>
    <cellStyle name="Calculation 2 2 6 5" xfId="3536"/>
    <cellStyle name="Calculation 2 2 6 5 2" xfId="3537"/>
    <cellStyle name="Calculation 2 2 6 6" xfId="3538"/>
    <cellStyle name="Calculation 2 2 6 6 2" xfId="3539"/>
    <cellStyle name="Calculation 2 2 6 7" xfId="3540"/>
    <cellStyle name="Calculation 2 2 6 8" xfId="3541"/>
    <cellStyle name="Calculation 2 2 7" xfId="3542"/>
    <cellStyle name="Calculation 2 2 7 2" xfId="3543"/>
    <cellStyle name="Calculation 2 2 7 2 2" xfId="3544"/>
    <cellStyle name="Calculation 2 2 7 3" xfId="3545"/>
    <cellStyle name="Calculation 2 2 7 3 2" xfId="3546"/>
    <cellStyle name="Calculation 2 2 7 4" xfId="3547"/>
    <cellStyle name="Calculation 2 2 7 4 2" xfId="3548"/>
    <cellStyle name="Calculation 2 2 7 5" xfId="3549"/>
    <cellStyle name="Calculation 2 2 7 5 2" xfId="3550"/>
    <cellStyle name="Calculation 2 2 7 6" xfId="3551"/>
    <cellStyle name="Calculation 2 2 7 6 2" xfId="3552"/>
    <cellStyle name="Calculation 2 2 7 7" xfId="3553"/>
    <cellStyle name="Calculation 2 2 7 8" xfId="3554"/>
    <cellStyle name="Calculation 2 2 8" xfId="3555"/>
    <cellStyle name="Calculation 2 2 8 2" xfId="3556"/>
    <cellStyle name="Calculation 2 2 8 3" xfId="3557"/>
    <cellStyle name="Calculation 2 2 8 4" xfId="3558"/>
    <cellStyle name="Calculation 2 2 8 5" xfId="3559"/>
    <cellStyle name="Calculation 2 2 8 6" xfId="3560"/>
    <cellStyle name="Calculation 2 2 8 7" xfId="3561"/>
    <cellStyle name="Calculation 2 2 8 8" xfId="3562"/>
    <cellStyle name="Calculation 2 2 9" xfId="3563"/>
    <cellStyle name="Calculation 2 2 9 2" xfId="3564"/>
    <cellStyle name="Calculation 2 2 9 3" xfId="3565"/>
    <cellStyle name="Calculation 2 2 9 4" xfId="3566"/>
    <cellStyle name="Calculation 2 2 9 5" xfId="3567"/>
    <cellStyle name="Calculation 2 2 9 6" xfId="3568"/>
    <cellStyle name="Calculation 2 2 9 7" xfId="3569"/>
    <cellStyle name="Calculation 2 2 9 8" xfId="3570"/>
    <cellStyle name="Calculation 2 3" xfId="3571"/>
    <cellStyle name="Calculation 2 3 10" xfId="3572"/>
    <cellStyle name="Calculation 2 3 11" xfId="3573"/>
    <cellStyle name="Calculation 2 3 12" xfId="3574"/>
    <cellStyle name="Calculation 2 3 13" xfId="3575"/>
    <cellStyle name="Calculation 2 3 14" xfId="3576"/>
    <cellStyle name="Calculation 2 3 2" xfId="3577"/>
    <cellStyle name="Calculation 2 3 2 10" xfId="3578"/>
    <cellStyle name="Calculation 2 3 2 11" xfId="3579"/>
    <cellStyle name="Calculation 2 3 2 12" xfId="3580"/>
    <cellStyle name="Calculation 2 3 2 13" xfId="3581"/>
    <cellStyle name="Calculation 2 3 2 2" xfId="3582"/>
    <cellStyle name="Calculation 2 3 2 2 10" xfId="3583"/>
    <cellStyle name="Calculation 2 3 2 2 11" xfId="3584"/>
    <cellStyle name="Calculation 2 3 2 2 12" xfId="3585"/>
    <cellStyle name="Calculation 2 3 2 2 13" xfId="3586"/>
    <cellStyle name="Calculation 2 3 2 2 14" xfId="3587"/>
    <cellStyle name="Calculation 2 3 2 2 2" xfId="3588"/>
    <cellStyle name="Calculation 2 3 2 2 2 2" xfId="3589"/>
    <cellStyle name="Calculation 2 3 2 2 2 2 2" xfId="3590"/>
    <cellStyle name="Calculation 2 3 2 2 2 2 2 2" xfId="3591"/>
    <cellStyle name="Calculation 2 3 2 2 2 2 3" xfId="3592"/>
    <cellStyle name="Calculation 2 3 2 2 2 2 3 2" xfId="3593"/>
    <cellStyle name="Calculation 2 3 2 2 2 2 4" xfId="3594"/>
    <cellStyle name="Calculation 2 3 2 2 2 2 4 2" xfId="3595"/>
    <cellStyle name="Calculation 2 3 2 2 2 2 5" xfId="3596"/>
    <cellStyle name="Calculation 2 3 2 2 2 3" xfId="3597"/>
    <cellStyle name="Calculation 2 3 2 2 2 3 2" xfId="3598"/>
    <cellStyle name="Calculation 2 3 2 2 2 3 2 2" xfId="3599"/>
    <cellStyle name="Calculation 2 3 2 2 2 3 3" xfId="3600"/>
    <cellStyle name="Calculation 2 3 2 2 2 3 3 2" xfId="3601"/>
    <cellStyle name="Calculation 2 3 2 2 2 3 4" xfId="3602"/>
    <cellStyle name="Calculation 2 3 2 2 2 3 4 2" xfId="3603"/>
    <cellStyle name="Calculation 2 3 2 2 2 3 5" xfId="3604"/>
    <cellStyle name="Calculation 2 3 2 2 2 3 5 2" xfId="3605"/>
    <cellStyle name="Calculation 2 3 2 2 2 3 6" xfId="3606"/>
    <cellStyle name="Calculation 2 3 2 2 2 3 6 2" xfId="3607"/>
    <cellStyle name="Calculation 2 3 2 2 2 3 7" xfId="3608"/>
    <cellStyle name="Calculation 2 3 2 2 2 4" xfId="3609"/>
    <cellStyle name="Calculation 2 3 2 2 2 4 2" xfId="3610"/>
    <cellStyle name="Calculation 2 3 2 2 2 4 2 2" xfId="3611"/>
    <cellStyle name="Calculation 2 3 2 2 2 4 3" xfId="3612"/>
    <cellStyle name="Calculation 2 3 2 2 2 4 3 2" xfId="3613"/>
    <cellStyle name="Calculation 2 3 2 2 2 4 4" xfId="3614"/>
    <cellStyle name="Calculation 2 3 2 2 2 4 4 2" xfId="3615"/>
    <cellStyle name="Calculation 2 3 2 2 2 4 5" xfId="3616"/>
    <cellStyle name="Calculation 2 3 2 2 2 4 5 2" xfId="3617"/>
    <cellStyle name="Calculation 2 3 2 2 2 4 6" xfId="3618"/>
    <cellStyle name="Calculation 2 3 2 2 2 4 6 2" xfId="3619"/>
    <cellStyle name="Calculation 2 3 2 2 2 4 7" xfId="3620"/>
    <cellStyle name="Calculation 2 3 2 2 2 5" xfId="3621"/>
    <cellStyle name="Calculation 2 3 2 2 2 5 2" xfId="3622"/>
    <cellStyle name="Calculation 2 3 2 2 2 6" xfId="3623"/>
    <cellStyle name="Calculation 2 3 2 2 2 6 2" xfId="3624"/>
    <cellStyle name="Calculation 2 3 2 2 2 7" xfId="3625"/>
    <cellStyle name="Calculation 2 3 2 2 2 8" xfId="3626"/>
    <cellStyle name="Calculation 2 3 2 2 3" xfId="3627"/>
    <cellStyle name="Calculation 2 3 2 2 3 2" xfId="3628"/>
    <cellStyle name="Calculation 2 3 2 2 3 2 2" xfId="3629"/>
    <cellStyle name="Calculation 2 3 2 2 3 2 2 2" xfId="3630"/>
    <cellStyle name="Calculation 2 3 2 2 3 2 3" xfId="3631"/>
    <cellStyle name="Calculation 2 3 2 2 3 2 3 2" xfId="3632"/>
    <cellStyle name="Calculation 2 3 2 2 3 2 4" xfId="3633"/>
    <cellStyle name="Calculation 2 3 2 2 3 2 4 2" xfId="3634"/>
    <cellStyle name="Calculation 2 3 2 2 3 2 5" xfId="3635"/>
    <cellStyle name="Calculation 2 3 2 2 3 2 5 2" xfId="3636"/>
    <cellStyle name="Calculation 2 3 2 2 3 2 6" xfId="3637"/>
    <cellStyle name="Calculation 2 3 2 2 3 2 6 2" xfId="3638"/>
    <cellStyle name="Calculation 2 3 2 2 3 2 7" xfId="3639"/>
    <cellStyle name="Calculation 2 3 2 2 3 3" xfId="3640"/>
    <cellStyle name="Calculation 2 3 2 2 3 3 2" xfId="3641"/>
    <cellStyle name="Calculation 2 3 2 2 3 3 2 2" xfId="3642"/>
    <cellStyle name="Calculation 2 3 2 2 3 3 3" xfId="3643"/>
    <cellStyle name="Calculation 2 3 2 2 3 3 3 2" xfId="3644"/>
    <cellStyle name="Calculation 2 3 2 2 3 3 4" xfId="3645"/>
    <cellStyle name="Calculation 2 3 2 2 3 3 4 2" xfId="3646"/>
    <cellStyle name="Calculation 2 3 2 2 3 3 5" xfId="3647"/>
    <cellStyle name="Calculation 2 3 2 2 3 3 5 2" xfId="3648"/>
    <cellStyle name="Calculation 2 3 2 2 3 3 6" xfId="3649"/>
    <cellStyle name="Calculation 2 3 2 2 3 3 6 2" xfId="3650"/>
    <cellStyle name="Calculation 2 3 2 2 3 3 7" xfId="3651"/>
    <cellStyle name="Calculation 2 3 2 2 3 4" xfId="3652"/>
    <cellStyle name="Calculation 2 3 2 2 3 4 2" xfId="3653"/>
    <cellStyle name="Calculation 2 3 2 2 3 5" xfId="3654"/>
    <cellStyle name="Calculation 2 3 2 2 4" xfId="3655"/>
    <cellStyle name="Calculation 2 3 2 2 4 2" xfId="3656"/>
    <cellStyle name="Calculation 2 3 2 2 4 2 2" xfId="3657"/>
    <cellStyle name="Calculation 2 3 2 2 4 2 2 2" xfId="3658"/>
    <cellStyle name="Calculation 2 3 2 2 4 2 3" xfId="3659"/>
    <cellStyle name="Calculation 2 3 2 2 4 2 3 2" xfId="3660"/>
    <cellStyle name="Calculation 2 3 2 2 4 2 4" xfId="3661"/>
    <cellStyle name="Calculation 2 3 2 2 4 2 4 2" xfId="3662"/>
    <cellStyle name="Calculation 2 3 2 2 4 2 5" xfId="3663"/>
    <cellStyle name="Calculation 2 3 2 2 4 2 5 2" xfId="3664"/>
    <cellStyle name="Calculation 2 3 2 2 4 2 6" xfId="3665"/>
    <cellStyle name="Calculation 2 3 2 2 4 2 6 2" xfId="3666"/>
    <cellStyle name="Calculation 2 3 2 2 4 2 7" xfId="3667"/>
    <cellStyle name="Calculation 2 3 2 2 4 3" xfId="3668"/>
    <cellStyle name="Calculation 2 3 2 2 4 3 2" xfId="3669"/>
    <cellStyle name="Calculation 2 3 2 2 4 4" xfId="3670"/>
    <cellStyle name="Calculation 2 3 2 2 5" xfId="3671"/>
    <cellStyle name="Calculation 2 3 2 2 5 2" xfId="3672"/>
    <cellStyle name="Calculation 2 3 2 2 5 2 2" xfId="3673"/>
    <cellStyle name="Calculation 2 3 2 2 5 3" xfId="3674"/>
    <cellStyle name="Calculation 2 3 2 2 5 3 2" xfId="3675"/>
    <cellStyle name="Calculation 2 3 2 2 5 4" xfId="3676"/>
    <cellStyle name="Calculation 2 3 2 2 5 4 2" xfId="3677"/>
    <cellStyle name="Calculation 2 3 2 2 5 5" xfId="3678"/>
    <cellStyle name="Calculation 2 3 2 2 5 5 2" xfId="3679"/>
    <cellStyle name="Calculation 2 3 2 2 5 6" xfId="3680"/>
    <cellStyle name="Calculation 2 3 2 2 5 6 2" xfId="3681"/>
    <cellStyle name="Calculation 2 3 2 2 5 7" xfId="3682"/>
    <cellStyle name="Calculation 2 3 2 2 6" xfId="3683"/>
    <cellStyle name="Calculation 2 3 2 2 6 2" xfId="3684"/>
    <cellStyle name="Calculation 2 3 2 2 7" xfId="3685"/>
    <cellStyle name="Calculation 2 3 2 2 7 2" xfId="3686"/>
    <cellStyle name="Calculation 2 3 2 2 8" xfId="3687"/>
    <cellStyle name="Calculation 2 3 2 2 9" xfId="3688"/>
    <cellStyle name="Calculation 2 3 2 3" xfId="3689"/>
    <cellStyle name="Calculation 2 3 2 3 2" xfId="3690"/>
    <cellStyle name="Calculation 2 3 2 3 2 2" xfId="3691"/>
    <cellStyle name="Calculation 2 3 2 3 2 2 2" xfId="3692"/>
    <cellStyle name="Calculation 2 3 2 3 2 3" xfId="3693"/>
    <cellStyle name="Calculation 2 3 2 3 2 3 2" xfId="3694"/>
    <cellStyle name="Calculation 2 3 2 3 2 4" xfId="3695"/>
    <cellStyle name="Calculation 2 3 2 3 2 4 2" xfId="3696"/>
    <cellStyle name="Calculation 2 3 2 3 2 5" xfId="3697"/>
    <cellStyle name="Calculation 2 3 2 3 3" xfId="3698"/>
    <cellStyle name="Calculation 2 3 2 3 3 2" xfId="3699"/>
    <cellStyle name="Calculation 2 3 2 3 3 2 2" xfId="3700"/>
    <cellStyle name="Calculation 2 3 2 3 3 3" xfId="3701"/>
    <cellStyle name="Calculation 2 3 2 3 3 3 2" xfId="3702"/>
    <cellStyle name="Calculation 2 3 2 3 3 4" xfId="3703"/>
    <cellStyle name="Calculation 2 3 2 3 3 4 2" xfId="3704"/>
    <cellStyle name="Calculation 2 3 2 3 3 5" xfId="3705"/>
    <cellStyle name="Calculation 2 3 2 3 3 5 2" xfId="3706"/>
    <cellStyle name="Calculation 2 3 2 3 3 6" xfId="3707"/>
    <cellStyle name="Calculation 2 3 2 3 3 6 2" xfId="3708"/>
    <cellStyle name="Calculation 2 3 2 3 3 7" xfId="3709"/>
    <cellStyle name="Calculation 2 3 2 3 4" xfId="3710"/>
    <cellStyle name="Calculation 2 3 2 3 4 2" xfId="3711"/>
    <cellStyle name="Calculation 2 3 2 3 4 2 2" xfId="3712"/>
    <cellStyle name="Calculation 2 3 2 3 4 3" xfId="3713"/>
    <cellStyle name="Calculation 2 3 2 3 4 3 2" xfId="3714"/>
    <cellStyle name="Calculation 2 3 2 3 4 4" xfId="3715"/>
    <cellStyle name="Calculation 2 3 2 3 4 4 2" xfId="3716"/>
    <cellStyle name="Calculation 2 3 2 3 4 5" xfId="3717"/>
    <cellStyle name="Calculation 2 3 2 3 4 5 2" xfId="3718"/>
    <cellStyle name="Calculation 2 3 2 3 4 6" xfId="3719"/>
    <cellStyle name="Calculation 2 3 2 3 4 6 2" xfId="3720"/>
    <cellStyle name="Calculation 2 3 2 3 4 7" xfId="3721"/>
    <cellStyle name="Calculation 2 3 2 3 5" xfId="3722"/>
    <cellStyle name="Calculation 2 3 2 3 5 2" xfId="3723"/>
    <cellStyle name="Calculation 2 3 2 3 6" xfId="3724"/>
    <cellStyle name="Calculation 2 3 2 3 6 2" xfId="3725"/>
    <cellStyle name="Calculation 2 3 2 3 7" xfId="3726"/>
    <cellStyle name="Calculation 2 3 2 3 8" xfId="3727"/>
    <cellStyle name="Calculation 2 3 2 4" xfId="3728"/>
    <cellStyle name="Calculation 2 3 2 4 2" xfId="3729"/>
    <cellStyle name="Calculation 2 3 2 4 2 2" xfId="3730"/>
    <cellStyle name="Calculation 2 3 2 4 2 2 2" xfId="3731"/>
    <cellStyle name="Calculation 2 3 2 4 2 3" xfId="3732"/>
    <cellStyle name="Calculation 2 3 2 4 2 3 2" xfId="3733"/>
    <cellStyle name="Calculation 2 3 2 4 2 4" xfId="3734"/>
    <cellStyle name="Calculation 2 3 2 4 2 4 2" xfId="3735"/>
    <cellStyle name="Calculation 2 3 2 4 2 5" xfId="3736"/>
    <cellStyle name="Calculation 2 3 2 4 2 5 2" xfId="3737"/>
    <cellStyle name="Calculation 2 3 2 4 2 6" xfId="3738"/>
    <cellStyle name="Calculation 2 3 2 4 2 6 2" xfId="3739"/>
    <cellStyle name="Calculation 2 3 2 4 2 7" xfId="3740"/>
    <cellStyle name="Calculation 2 3 2 4 3" xfId="3741"/>
    <cellStyle name="Calculation 2 3 2 4 3 2" xfId="3742"/>
    <cellStyle name="Calculation 2 3 2 4 3 2 2" xfId="3743"/>
    <cellStyle name="Calculation 2 3 2 4 3 3" xfId="3744"/>
    <cellStyle name="Calculation 2 3 2 4 3 3 2" xfId="3745"/>
    <cellStyle name="Calculation 2 3 2 4 3 4" xfId="3746"/>
    <cellStyle name="Calculation 2 3 2 4 3 4 2" xfId="3747"/>
    <cellStyle name="Calculation 2 3 2 4 3 5" xfId="3748"/>
    <cellStyle name="Calculation 2 3 2 4 3 5 2" xfId="3749"/>
    <cellStyle name="Calculation 2 3 2 4 3 6" xfId="3750"/>
    <cellStyle name="Calculation 2 3 2 4 3 6 2" xfId="3751"/>
    <cellStyle name="Calculation 2 3 2 4 3 7" xfId="3752"/>
    <cellStyle name="Calculation 2 3 2 4 4" xfId="3753"/>
    <cellStyle name="Calculation 2 3 2 4 4 2" xfId="3754"/>
    <cellStyle name="Calculation 2 3 2 4 5" xfId="3755"/>
    <cellStyle name="Calculation 2 3 2 4 5 2" xfId="3756"/>
    <cellStyle name="Calculation 2 3 2 4 6" xfId="3757"/>
    <cellStyle name="Calculation 2 3 2 4 7" xfId="3758"/>
    <cellStyle name="Calculation 2 3 2 4 8" xfId="3759"/>
    <cellStyle name="Calculation 2 3 2 5" xfId="3760"/>
    <cellStyle name="Calculation 2 3 2 5 2" xfId="3761"/>
    <cellStyle name="Calculation 2 3 2 5 2 2" xfId="3762"/>
    <cellStyle name="Calculation 2 3 2 5 2 2 2" xfId="3763"/>
    <cellStyle name="Calculation 2 3 2 5 2 3" xfId="3764"/>
    <cellStyle name="Calculation 2 3 2 5 2 3 2" xfId="3765"/>
    <cellStyle name="Calculation 2 3 2 5 2 4" xfId="3766"/>
    <cellStyle name="Calculation 2 3 2 5 2 4 2" xfId="3767"/>
    <cellStyle name="Calculation 2 3 2 5 2 5" xfId="3768"/>
    <cellStyle name="Calculation 2 3 2 5 2 5 2" xfId="3769"/>
    <cellStyle name="Calculation 2 3 2 5 2 6" xfId="3770"/>
    <cellStyle name="Calculation 2 3 2 5 2 6 2" xfId="3771"/>
    <cellStyle name="Calculation 2 3 2 5 2 7" xfId="3772"/>
    <cellStyle name="Calculation 2 3 2 5 3" xfId="3773"/>
    <cellStyle name="Calculation 2 3 2 5 3 2" xfId="3774"/>
    <cellStyle name="Calculation 2 3 2 5 4" xfId="3775"/>
    <cellStyle name="Calculation 2 3 2 5 4 2" xfId="3776"/>
    <cellStyle name="Calculation 2 3 2 5 5" xfId="3777"/>
    <cellStyle name="Calculation 2 3 2 5 5 2" xfId="3778"/>
    <cellStyle name="Calculation 2 3 2 5 6" xfId="3779"/>
    <cellStyle name="Calculation 2 3 2 5 6 2" xfId="3780"/>
    <cellStyle name="Calculation 2 3 2 5 7" xfId="3781"/>
    <cellStyle name="Calculation 2 3 2 5 8" xfId="3782"/>
    <cellStyle name="Calculation 2 3 2 6" xfId="3783"/>
    <cellStyle name="Calculation 2 3 2 6 2" xfId="3784"/>
    <cellStyle name="Calculation 2 3 2 6 2 2" xfId="3785"/>
    <cellStyle name="Calculation 2 3 2 6 3" xfId="3786"/>
    <cellStyle name="Calculation 2 3 2 6 3 2" xfId="3787"/>
    <cellStyle name="Calculation 2 3 2 6 4" xfId="3788"/>
    <cellStyle name="Calculation 2 3 2 6 4 2" xfId="3789"/>
    <cellStyle name="Calculation 2 3 2 6 5" xfId="3790"/>
    <cellStyle name="Calculation 2 3 2 6 5 2" xfId="3791"/>
    <cellStyle name="Calculation 2 3 2 6 6" xfId="3792"/>
    <cellStyle name="Calculation 2 3 2 6 6 2" xfId="3793"/>
    <cellStyle name="Calculation 2 3 2 6 7" xfId="3794"/>
    <cellStyle name="Calculation 2 3 2 6 8" xfId="3795"/>
    <cellStyle name="Calculation 2 3 2 7" xfId="3796"/>
    <cellStyle name="Calculation 2 3 2 7 2" xfId="3797"/>
    <cellStyle name="Calculation 2 3 2 7 3" xfId="3798"/>
    <cellStyle name="Calculation 2 3 2 7 4" xfId="3799"/>
    <cellStyle name="Calculation 2 3 2 7 5" xfId="3800"/>
    <cellStyle name="Calculation 2 3 2 7 6" xfId="3801"/>
    <cellStyle name="Calculation 2 3 2 7 7" xfId="3802"/>
    <cellStyle name="Calculation 2 3 2 7 8" xfId="3803"/>
    <cellStyle name="Calculation 2 3 2 8" xfId="3804"/>
    <cellStyle name="Calculation 2 3 2 8 2" xfId="3805"/>
    <cellStyle name="Calculation 2 3 2 8 3" xfId="3806"/>
    <cellStyle name="Calculation 2 3 2 8 4" xfId="3807"/>
    <cellStyle name="Calculation 2 3 2 8 5" xfId="3808"/>
    <cellStyle name="Calculation 2 3 2 8 6" xfId="3809"/>
    <cellStyle name="Calculation 2 3 2 8 7" xfId="3810"/>
    <cellStyle name="Calculation 2 3 2 8 8" xfId="3811"/>
    <cellStyle name="Calculation 2 3 2 9" xfId="3812"/>
    <cellStyle name="Calculation 2 3 3" xfId="3813"/>
    <cellStyle name="Calculation 2 3 3 10" xfId="3814"/>
    <cellStyle name="Calculation 2 3 3 11" xfId="3815"/>
    <cellStyle name="Calculation 2 3 3 12" xfId="3816"/>
    <cellStyle name="Calculation 2 3 3 13" xfId="3817"/>
    <cellStyle name="Calculation 2 3 3 14" xfId="3818"/>
    <cellStyle name="Calculation 2 3 3 15" xfId="3819"/>
    <cellStyle name="Calculation 2 3 3 2" xfId="3820"/>
    <cellStyle name="Calculation 2 3 3 2 2" xfId="3821"/>
    <cellStyle name="Calculation 2 3 3 2 2 2" xfId="3822"/>
    <cellStyle name="Calculation 2 3 3 2 2 2 2" xfId="3823"/>
    <cellStyle name="Calculation 2 3 3 2 2 3" xfId="3824"/>
    <cellStyle name="Calculation 2 3 3 2 2 3 2" xfId="3825"/>
    <cellStyle name="Calculation 2 3 3 2 2 4" xfId="3826"/>
    <cellStyle name="Calculation 2 3 3 2 2 4 2" xfId="3827"/>
    <cellStyle name="Calculation 2 3 3 2 2 5" xfId="3828"/>
    <cellStyle name="Calculation 2 3 3 2 3" xfId="3829"/>
    <cellStyle name="Calculation 2 3 3 2 3 2" xfId="3830"/>
    <cellStyle name="Calculation 2 3 3 2 3 2 2" xfId="3831"/>
    <cellStyle name="Calculation 2 3 3 2 3 3" xfId="3832"/>
    <cellStyle name="Calculation 2 3 3 2 3 3 2" xfId="3833"/>
    <cellStyle name="Calculation 2 3 3 2 3 4" xfId="3834"/>
    <cellStyle name="Calculation 2 3 3 2 3 4 2" xfId="3835"/>
    <cellStyle name="Calculation 2 3 3 2 3 5" xfId="3836"/>
    <cellStyle name="Calculation 2 3 3 2 3 5 2" xfId="3837"/>
    <cellStyle name="Calculation 2 3 3 2 3 6" xfId="3838"/>
    <cellStyle name="Calculation 2 3 3 2 3 6 2" xfId="3839"/>
    <cellStyle name="Calculation 2 3 3 2 3 7" xfId="3840"/>
    <cellStyle name="Calculation 2 3 3 2 4" xfId="3841"/>
    <cellStyle name="Calculation 2 3 3 2 4 2" xfId="3842"/>
    <cellStyle name="Calculation 2 3 3 2 4 2 2" xfId="3843"/>
    <cellStyle name="Calculation 2 3 3 2 4 3" xfId="3844"/>
    <cellStyle name="Calculation 2 3 3 2 4 3 2" xfId="3845"/>
    <cellStyle name="Calculation 2 3 3 2 4 4" xfId="3846"/>
    <cellStyle name="Calculation 2 3 3 2 4 4 2" xfId="3847"/>
    <cellStyle name="Calculation 2 3 3 2 4 5" xfId="3848"/>
    <cellStyle name="Calculation 2 3 3 2 4 5 2" xfId="3849"/>
    <cellStyle name="Calculation 2 3 3 2 4 6" xfId="3850"/>
    <cellStyle name="Calculation 2 3 3 2 4 6 2" xfId="3851"/>
    <cellStyle name="Calculation 2 3 3 2 4 7" xfId="3852"/>
    <cellStyle name="Calculation 2 3 3 2 5" xfId="3853"/>
    <cellStyle name="Calculation 2 3 3 2 5 2" xfId="3854"/>
    <cellStyle name="Calculation 2 3 3 2 6" xfId="3855"/>
    <cellStyle name="Calculation 2 3 3 2 6 2" xfId="3856"/>
    <cellStyle name="Calculation 2 3 3 2 7" xfId="3857"/>
    <cellStyle name="Calculation 2 3 3 2 8" xfId="3858"/>
    <cellStyle name="Calculation 2 3 3 3" xfId="3859"/>
    <cellStyle name="Calculation 2 3 3 3 2" xfId="3860"/>
    <cellStyle name="Calculation 2 3 3 3 2 2" xfId="3861"/>
    <cellStyle name="Calculation 2 3 3 3 2 2 2" xfId="3862"/>
    <cellStyle name="Calculation 2 3 3 3 2 3" xfId="3863"/>
    <cellStyle name="Calculation 2 3 3 3 2 3 2" xfId="3864"/>
    <cellStyle name="Calculation 2 3 3 3 2 4" xfId="3865"/>
    <cellStyle name="Calculation 2 3 3 3 2 4 2" xfId="3866"/>
    <cellStyle name="Calculation 2 3 3 3 2 5" xfId="3867"/>
    <cellStyle name="Calculation 2 3 3 3 2 5 2" xfId="3868"/>
    <cellStyle name="Calculation 2 3 3 3 2 6" xfId="3869"/>
    <cellStyle name="Calculation 2 3 3 3 2 6 2" xfId="3870"/>
    <cellStyle name="Calculation 2 3 3 3 2 7" xfId="3871"/>
    <cellStyle name="Calculation 2 3 3 3 3" xfId="3872"/>
    <cellStyle name="Calculation 2 3 3 3 3 2" xfId="3873"/>
    <cellStyle name="Calculation 2 3 3 3 3 2 2" xfId="3874"/>
    <cellStyle name="Calculation 2 3 3 3 3 3" xfId="3875"/>
    <cellStyle name="Calculation 2 3 3 3 3 3 2" xfId="3876"/>
    <cellStyle name="Calculation 2 3 3 3 3 4" xfId="3877"/>
    <cellStyle name="Calculation 2 3 3 3 3 4 2" xfId="3878"/>
    <cellStyle name="Calculation 2 3 3 3 3 5" xfId="3879"/>
    <cellStyle name="Calculation 2 3 3 3 3 5 2" xfId="3880"/>
    <cellStyle name="Calculation 2 3 3 3 3 6" xfId="3881"/>
    <cellStyle name="Calculation 2 3 3 3 3 6 2" xfId="3882"/>
    <cellStyle name="Calculation 2 3 3 3 3 7" xfId="3883"/>
    <cellStyle name="Calculation 2 3 3 3 4" xfId="3884"/>
    <cellStyle name="Calculation 2 3 3 3 4 2" xfId="3885"/>
    <cellStyle name="Calculation 2 3 3 3 5" xfId="3886"/>
    <cellStyle name="Calculation 2 3 3 4" xfId="3887"/>
    <cellStyle name="Calculation 2 3 3 4 2" xfId="3888"/>
    <cellStyle name="Calculation 2 3 3 4 2 2" xfId="3889"/>
    <cellStyle name="Calculation 2 3 3 4 2 2 2" xfId="3890"/>
    <cellStyle name="Calculation 2 3 3 4 2 3" xfId="3891"/>
    <cellStyle name="Calculation 2 3 3 4 2 3 2" xfId="3892"/>
    <cellStyle name="Calculation 2 3 3 4 2 4" xfId="3893"/>
    <cellStyle name="Calculation 2 3 3 4 2 4 2" xfId="3894"/>
    <cellStyle name="Calculation 2 3 3 4 2 5" xfId="3895"/>
    <cellStyle name="Calculation 2 3 3 4 2 5 2" xfId="3896"/>
    <cellStyle name="Calculation 2 3 3 4 2 6" xfId="3897"/>
    <cellStyle name="Calculation 2 3 3 4 2 6 2" xfId="3898"/>
    <cellStyle name="Calculation 2 3 3 4 2 7" xfId="3899"/>
    <cellStyle name="Calculation 2 3 3 4 3" xfId="3900"/>
    <cellStyle name="Calculation 2 3 3 4 3 2" xfId="3901"/>
    <cellStyle name="Calculation 2 3 3 4 4" xfId="3902"/>
    <cellStyle name="Calculation 2 3 3 5" xfId="3903"/>
    <cellStyle name="Calculation 2 3 3 5 2" xfId="3904"/>
    <cellStyle name="Calculation 2 3 3 5 2 2" xfId="3905"/>
    <cellStyle name="Calculation 2 3 3 5 3" xfId="3906"/>
    <cellStyle name="Calculation 2 3 3 5 3 2" xfId="3907"/>
    <cellStyle name="Calculation 2 3 3 5 4" xfId="3908"/>
    <cellStyle name="Calculation 2 3 3 5 4 2" xfId="3909"/>
    <cellStyle name="Calculation 2 3 3 5 5" xfId="3910"/>
    <cellStyle name="Calculation 2 3 3 5 5 2" xfId="3911"/>
    <cellStyle name="Calculation 2 3 3 5 6" xfId="3912"/>
    <cellStyle name="Calculation 2 3 3 5 6 2" xfId="3913"/>
    <cellStyle name="Calculation 2 3 3 5 7" xfId="3914"/>
    <cellStyle name="Calculation 2 3 3 6" xfId="3915"/>
    <cellStyle name="Calculation 2 3 3 6 2" xfId="3916"/>
    <cellStyle name="Calculation 2 3 3 7" xfId="3917"/>
    <cellStyle name="Calculation 2 3 3 7 2" xfId="3918"/>
    <cellStyle name="Calculation 2 3 3 8" xfId="3919"/>
    <cellStyle name="Calculation 2 3 3 9" xfId="3920"/>
    <cellStyle name="Calculation 2 3 4" xfId="3921"/>
    <cellStyle name="Calculation 2 3 4 2" xfId="3922"/>
    <cellStyle name="Calculation 2 3 4 2 2" xfId="3923"/>
    <cellStyle name="Calculation 2 3 4 2 2 2" xfId="3924"/>
    <cellStyle name="Calculation 2 3 4 2 3" xfId="3925"/>
    <cellStyle name="Calculation 2 3 4 2 3 2" xfId="3926"/>
    <cellStyle name="Calculation 2 3 4 2 4" xfId="3927"/>
    <cellStyle name="Calculation 2 3 4 2 4 2" xfId="3928"/>
    <cellStyle name="Calculation 2 3 4 2 5" xfId="3929"/>
    <cellStyle name="Calculation 2 3 4 3" xfId="3930"/>
    <cellStyle name="Calculation 2 3 4 3 2" xfId="3931"/>
    <cellStyle name="Calculation 2 3 4 3 2 2" xfId="3932"/>
    <cellStyle name="Calculation 2 3 4 3 3" xfId="3933"/>
    <cellStyle name="Calculation 2 3 4 3 3 2" xfId="3934"/>
    <cellStyle name="Calculation 2 3 4 3 4" xfId="3935"/>
    <cellStyle name="Calculation 2 3 4 3 4 2" xfId="3936"/>
    <cellStyle name="Calculation 2 3 4 3 5" xfId="3937"/>
    <cellStyle name="Calculation 2 3 4 3 5 2" xfId="3938"/>
    <cellStyle name="Calculation 2 3 4 3 6" xfId="3939"/>
    <cellStyle name="Calculation 2 3 4 3 6 2" xfId="3940"/>
    <cellStyle name="Calculation 2 3 4 3 7" xfId="3941"/>
    <cellStyle name="Calculation 2 3 4 4" xfId="3942"/>
    <cellStyle name="Calculation 2 3 4 4 2" xfId="3943"/>
    <cellStyle name="Calculation 2 3 4 4 2 2" xfId="3944"/>
    <cellStyle name="Calculation 2 3 4 4 3" xfId="3945"/>
    <cellStyle name="Calculation 2 3 4 4 3 2" xfId="3946"/>
    <cellStyle name="Calculation 2 3 4 4 4" xfId="3947"/>
    <cellStyle name="Calculation 2 3 4 4 4 2" xfId="3948"/>
    <cellStyle name="Calculation 2 3 4 4 5" xfId="3949"/>
    <cellStyle name="Calculation 2 3 4 4 5 2" xfId="3950"/>
    <cellStyle name="Calculation 2 3 4 4 6" xfId="3951"/>
    <cellStyle name="Calculation 2 3 4 4 6 2" xfId="3952"/>
    <cellStyle name="Calculation 2 3 4 4 7" xfId="3953"/>
    <cellStyle name="Calculation 2 3 4 5" xfId="3954"/>
    <cellStyle name="Calculation 2 3 4 5 2" xfId="3955"/>
    <cellStyle name="Calculation 2 3 4 6" xfId="3956"/>
    <cellStyle name="Calculation 2 3 4 6 2" xfId="3957"/>
    <cellStyle name="Calculation 2 3 4 7" xfId="3958"/>
    <cellStyle name="Calculation 2 3 4 8" xfId="3959"/>
    <cellStyle name="Calculation 2 3 5" xfId="3960"/>
    <cellStyle name="Calculation 2 3 5 2" xfId="3961"/>
    <cellStyle name="Calculation 2 3 5 2 2" xfId="3962"/>
    <cellStyle name="Calculation 2 3 5 2 2 2" xfId="3963"/>
    <cellStyle name="Calculation 2 3 5 2 3" xfId="3964"/>
    <cellStyle name="Calculation 2 3 5 2 3 2" xfId="3965"/>
    <cellStyle name="Calculation 2 3 5 2 4" xfId="3966"/>
    <cellStyle name="Calculation 2 3 5 2 4 2" xfId="3967"/>
    <cellStyle name="Calculation 2 3 5 2 5" xfId="3968"/>
    <cellStyle name="Calculation 2 3 5 2 5 2" xfId="3969"/>
    <cellStyle name="Calculation 2 3 5 2 6" xfId="3970"/>
    <cellStyle name="Calculation 2 3 5 2 6 2" xfId="3971"/>
    <cellStyle name="Calculation 2 3 5 2 7" xfId="3972"/>
    <cellStyle name="Calculation 2 3 5 3" xfId="3973"/>
    <cellStyle name="Calculation 2 3 5 3 2" xfId="3974"/>
    <cellStyle name="Calculation 2 3 5 3 2 2" xfId="3975"/>
    <cellStyle name="Calculation 2 3 5 3 3" xfId="3976"/>
    <cellStyle name="Calculation 2 3 5 3 3 2" xfId="3977"/>
    <cellStyle name="Calculation 2 3 5 3 4" xfId="3978"/>
    <cellStyle name="Calculation 2 3 5 3 4 2" xfId="3979"/>
    <cellStyle name="Calculation 2 3 5 3 5" xfId="3980"/>
    <cellStyle name="Calculation 2 3 5 3 5 2" xfId="3981"/>
    <cellStyle name="Calculation 2 3 5 3 6" xfId="3982"/>
    <cellStyle name="Calculation 2 3 5 3 6 2" xfId="3983"/>
    <cellStyle name="Calculation 2 3 5 3 7" xfId="3984"/>
    <cellStyle name="Calculation 2 3 5 4" xfId="3985"/>
    <cellStyle name="Calculation 2 3 5 4 2" xfId="3986"/>
    <cellStyle name="Calculation 2 3 5 5" xfId="3987"/>
    <cellStyle name="Calculation 2 3 5 5 2" xfId="3988"/>
    <cellStyle name="Calculation 2 3 5 6" xfId="3989"/>
    <cellStyle name="Calculation 2 3 5 7" xfId="3990"/>
    <cellStyle name="Calculation 2 3 5 8" xfId="3991"/>
    <cellStyle name="Calculation 2 3 6" xfId="3992"/>
    <cellStyle name="Calculation 2 3 6 2" xfId="3993"/>
    <cellStyle name="Calculation 2 3 6 2 2" xfId="3994"/>
    <cellStyle name="Calculation 2 3 6 2 2 2" xfId="3995"/>
    <cellStyle name="Calculation 2 3 6 2 3" xfId="3996"/>
    <cellStyle name="Calculation 2 3 6 2 3 2" xfId="3997"/>
    <cellStyle name="Calculation 2 3 6 2 4" xfId="3998"/>
    <cellStyle name="Calculation 2 3 6 2 4 2" xfId="3999"/>
    <cellStyle name="Calculation 2 3 6 2 5" xfId="4000"/>
    <cellStyle name="Calculation 2 3 6 2 5 2" xfId="4001"/>
    <cellStyle name="Calculation 2 3 6 2 6" xfId="4002"/>
    <cellStyle name="Calculation 2 3 6 2 6 2" xfId="4003"/>
    <cellStyle name="Calculation 2 3 6 2 7" xfId="4004"/>
    <cellStyle name="Calculation 2 3 6 3" xfId="4005"/>
    <cellStyle name="Calculation 2 3 6 3 2" xfId="4006"/>
    <cellStyle name="Calculation 2 3 6 4" xfId="4007"/>
    <cellStyle name="Calculation 2 3 6 4 2" xfId="4008"/>
    <cellStyle name="Calculation 2 3 6 5" xfId="4009"/>
    <cellStyle name="Calculation 2 3 6 5 2" xfId="4010"/>
    <cellStyle name="Calculation 2 3 6 6" xfId="4011"/>
    <cellStyle name="Calculation 2 3 6 6 2" xfId="4012"/>
    <cellStyle name="Calculation 2 3 6 7" xfId="4013"/>
    <cellStyle name="Calculation 2 3 6 8" xfId="4014"/>
    <cellStyle name="Calculation 2 3 7" xfId="4015"/>
    <cellStyle name="Calculation 2 3 7 2" xfId="4016"/>
    <cellStyle name="Calculation 2 3 7 2 2" xfId="4017"/>
    <cellStyle name="Calculation 2 3 7 3" xfId="4018"/>
    <cellStyle name="Calculation 2 3 7 3 2" xfId="4019"/>
    <cellStyle name="Calculation 2 3 7 4" xfId="4020"/>
    <cellStyle name="Calculation 2 3 7 4 2" xfId="4021"/>
    <cellStyle name="Calculation 2 3 7 5" xfId="4022"/>
    <cellStyle name="Calculation 2 3 7 5 2" xfId="4023"/>
    <cellStyle name="Calculation 2 3 7 6" xfId="4024"/>
    <cellStyle name="Calculation 2 3 7 6 2" xfId="4025"/>
    <cellStyle name="Calculation 2 3 7 7" xfId="4026"/>
    <cellStyle name="Calculation 2 3 7 8" xfId="4027"/>
    <cellStyle name="Calculation 2 3 8" xfId="4028"/>
    <cellStyle name="Calculation 2 3 8 2" xfId="4029"/>
    <cellStyle name="Calculation 2 3 8 3" xfId="4030"/>
    <cellStyle name="Calculation 2 3 8 4" xfId="4031"/>
    <cellStyle name="Calculation 2 3 8 5" xfId="4032"/>
    <cellStyle name="Calculation 2 3 8 6" xfId="4033"/>
    <cellStyle name="Calculation 2 3 8 7" xfId="4034"/>
    <cellStyle name="Calculation 2 3 8 8" xfId="4035"/>
    <cellStyle name="Calculation 2 3 9" xfId="4036"/>
    <cellStyle name="Calculation 2 3 9 2" xfId="4037"/>
    <cellStyle name="Calculation 2 3 9 3" xfId="4038"/>
    <cellStyle name="Calculation 2 3 9 4" xfId="4039"/>
    <cellStyle name="Calculation 2 3 9 5" xfId="4040"/>
    <cellStyle name="Calculation 2 3 9 6" xfId="4041"/>
    <cellStyle name="Calculation 2 3 9 7" xfId="4042"/>
    <cellStyle name="Calculation 2 3 9 8" xfId="4043"/>
    <cellStyle name="Calculation 2 4" xfId="4044"/>
    <cellStyle name="Calculation 2 4 10" xfId="4045"/>
    <cellStyle name="Calculation 2 4 11" xfId="4046"/>
    <cellStyle name="Calculation 2 4 12" xfId="4047"/>
    <cellStyle name="Calculation 2 4 13" xfId="4048"/>
    <cellStyle name="Calculation 2 4 14" xfId="4049"/>
    <cellStyle name="Calculation 2 4 2" xfId="4050"/>
    <cellStyle name="Calculation 2 4 2 10" xfId="4051"/>
    <cellStyle name="Calculation 2 4 2 11" xfId="4052"/>
    <cellStyle name="Calculation 2 4 2 12" xfId="4053"/>
    <cellStyle name="Calculation 2 4 2 13" xfId="4054"/>
    <cellStyle name="Calculation 2 4 2 2" xfId="4055"/>
    <cellStyle name="Calculation 2 4 2 2 10" xfId="4056"/>
    <cellStyle name="Calculation 2 4 2 2 11" xfId="4057"/>
    <cellStyle name="Calculation 2 4 2 2 12" xfId="4058"/>
    <cellStyle name="Calculation 2 4 2 2 13" xfId="4059"/>
    <cellStyle name="Calculation 2 4 2 2 14" xfId="4060"/>
    <cellStyle name="Calculation 2 4 2 2 2" xfId="4061"/>
    <cellStyle name="Calculation 2 4 2 2 2 2" xfId="4062"/>
    <cellStyle name="Calculation 2 4 2 2 2 2 2" xfId="4063"/>
    <cellStyle name="Calculation 2 4 2 2 2 2 2 2" xfId="4064"/>
    <cellStyle name="Calculation 2 4 2 2 2 2 3" xfId="4065"/>
    <cellStyle name="Calculation 2 4 2 2 2 2 3 2" xfId="4066"/>
    <cellStyle name="Calculation 2 4 2 2 2 2 4" xfId="4067"/>
    <cellStyle name="Calculation 2 4 2 2 2 2 4 2" xfId="4068"/>
    <cellStyle name="Calculation 2 4 2 2 2 2 5" xfId="4069"/>
    <cellStyle name="Calculation 2 4 2 2 2 3" xfId="4070"/>
    <cellStyle name="Calculation 2 4 2 2 2 3 2" xfId="4071"/>
    <cellStyle name="Calculation 2 4 2 2 2 3 2 2" xfId="4072"/>
    <cellStyle name="Calculation 2 4 2 2 2 3 3" xfId="4073"/>
    <cellStyle name="Calculation 2 4 2 2 2 3 3 2" xfId="4074"/>
    <cellStyle name="Calculation 2 4 2 2 2 3 4" xfId="4075"/>
    <cellStyle name="Calculation 2 4 2 2 2 3 4 2" xfId="4076"/>
    <cellStyle name="Calculation 2 4 2 2 2 3 5" xfId="4077"/>
    <cellStyle name="Calculation 2 4 2 2 2 3 5 2" xfId="4078"/>
    <cellStyle name="Calculation 2 4 2 2 2 3 6" xfId="4079"/>
    <cellStyle name="Calculation 2 4 2 2 2 3 6 2" xfId="4080"/>
    <cellStyle name="Calculation 2 4 2 2 2 3 7" xfId="4081"/>
    <cellStyle name="Calculation 2 4 2 2 2 4" xfId="4082"/>
    <cellStyle name="Calculation 2 4 2 2 2 4 2" xfId="4083"/>
    <cellStyle name="Calculation 2 4 2 2 2 4 2 2" xfId="4084"/>
    <cellStyle name="Calculation 2 4 2 2 2 4 3" xfId="4085"/>
    <cellStyle name="Calculation 2 4 2 2 2 4 3 2" xfId="4086"/>
    <cellStyle name="Calculation 2 4 2 2 2 4 4" xfId="4087"/>
    <cellStyle name="Calculation 2 4 2 2 2 4 4 2" xfId="4088"/>
    <cellStyle name="Calculation 2 4 2 2 2 4 5" xfId="4089"/>
    <cellStyle name="Calculation 2 4 2 2 2 4 5 2" xfId="4090"/>
    <cellStyle name="Calculation 2 4 2 2 2 4 6" xfId="4091"/>
    <cellStyle name="Calculation 2 4 2 2 2 4 6 2" xfId="4092"/>
    <cellStyle name="Calculation 2 4 2 2 2 4 7" xfId="4093"/>
    <cellStyle name="Calculation 2 4 2 2 2 5" xfId="4094"/>
    <cellStyle name="Calculation 2 4 2 2 2 5 2" xfId="4095"/>
    <cellStyle name="Calculation 2 4 2 2 2 6" xfId="4096"/>
    <cellStyle name="Calculation 2 4 2 2 2 6 2" xfId="4097"/>
    <cellStyle name="Calculation 2 4 2 2 2 7" xfId="4098"/>
    <cellStyle name="Calculation 2 4 2 2 2 8" xfId="4099"/>
    <cellStyle name="Calculation 2 4 2 2 3" xfId="4100"/>
    <cellStyle name="Calculation 2 4 2 2 3 2" xfId="4101"/>
    <cellStyle name="Calculation 2 4 2 2 3 2 2" xfId="4102"/>
    <cellStyle name="Calculation 2 4 2 2 3 2 2 2" xfId="4103"/>
    <cellStyle name="Calculation 2 4 2 2 3 2 3" xfId="4104"/>
    <cellStyle name="Calculation 2 4 2 2 3 2 3 2" xfId="4105"/>
    <cellStyle name="Calculation 2 4 2 2 3 2 4" xfId="4106"/>
    <cellStyle name="Calculation 2 4 2 2 3 2 4 2" xfId="4107"/>
    <cellStyle name="Calculation 2 4 2 2 3 2 5" xfId="4108"/>
    <cellStyle name="Calculation 2 4 2 2 3 2 5 2" xfId="4109"/>
    <cellStyle name="Calculation 2 4 2 2 3 2 6" xfId="4110"/>
    <cellStyle name="Calculation 2 4 2 2 3 2 6 2" xfId="4111"/>
    <cellStyle name="Calculation 2 4 2 2 3 2 7" xfId="4112"/>
    <cellStyle name="Calculation 2 4 2 2 3 3" xfId="4113"/>
    <cellStyle name="Calculation 2 4 2 2 3 3 2" xfId="4114"/>
    <cellStyle name="Calculation 2 4 2 2 3 3 2 2" xfId="4115"/>
    <cellStyle name="Calculation 2 4 2 2 3 3 3" xfId="4116"/>
    <cellStyle name="Calculation 2 4 2 2 3 3 3 2" xfId="4117"/>
    <cellStyle name="Calculation 2 4 2 2 3 3 4" xfId="4118"/>
    <cellStyle name="Calculation 2 4 2 2 3 3 4 2" xfId="4119"/>
    <cellStyle name="Calculation 2 4 2 2 3 3 5" xfId="4120"/>
    <cellStyle name="Calculation 2 4 2 2 3 3 5 2" xfId="4121"/>
    <cellStyle name="Calculation 2 4 2 2 3 3 6" xfId="4122"/>
    <cellStyle name="Calculation 2 4 2 2 3 3 6 2" xfId="4123"/>
    <cellStyle name="Calculation 2 4 2 2 3 3 7" xfId="4124"/>
    <cellStyle name="Calculation 2 4 2 2 3 4" xfId="4125"/>
    <cellStyle name="Calculation 2 4 2 2 3 4 2" xfId="4126"/>
    <cellStyle name="Calculation 2 4 2 2 3 5" xfId="4127"/>
    <cellStyle name="Calculation 2 4 2 2 4" xfId="4128"/>
    <cellStyle name="Calculation 2 4 2 2 4 2" xfId="4129"/>
    <cellStyle name="Calculation 2 4 2 2 4 2 2" xfId="4130"/>
    <cellStyle name="Calculation 2 4 2 2 4 2 2 2" xfId="4131"/>
    <cellStyle name="Calculation 2 4 2 2 4 2 3" xfId="4132"/>
    <cellStyle name="Calculation 2 4 2 2 4 2 3 2" xfId="4133"/>
    <cellStyle name="Calculation 2 4 2 2 4 2 4" xfId="4134"/>
    <cellStyle name="Calculation 2 4 2 2 4 2 4 2" xfId="4135"/>
    <cellStyle name="Calculation 2 4 2 2 4 2 5" xfId="4136"/>
    <cellStyle name="Calculation 2 4 2 2 4 2 5 2" xfId="4137"/>
    <cellStyle name="Calculation 2 4 2 2 4 2 6" xfId="4138"/>
    <cellStyle name="Calculation 2 4 2 2 4 2 6 2" xfId="4139"/>
    <cellStyle name="Calculation 2 4 2 2 4 2 7" xfId="4140"/>
    <cellStyle name="Calculation 2 4 2 2 4 3" xfId="4141"/>
    <cellStyle name="Calculation 2 4 2 2 4 3 2" xfId="4142"/>
    <cellStyle name="Calculation 2 4 2 2 4 4" xfId="4143"/>
    <cellStyle name="Calculation 2 4 2 2 5" xfId="4144"/>
    <cellStyle name="Calculation 2 4 2 2 5 2" xfId="4145"/>
    <cellStyle name="Calculation 2 4 2 2 5 2 2" xfId="4146"/>
    <cellStyle name="Calculation 2 4 2 2 5 3" xfId="4147"/>
    <cellStyle name="Calculation 2 4 2 2 5 3 2" xfId="4148"/>
    <cellStyle name="Calculation 2 4 2 2 5 4" xfId="4149"/>
    <cellStyle name="Calculation 2 4 2 2 5 4 2" xfId="4150"/>
    <cellStyle name="Calculation 2 4 2 2 5 5" xfId="4151"/>
    <cellStyle name="Calculation 2 4 2 2 5 5 2" xfId="4152"/>
    <cellStyle name="Calculation 2 4 2 2 5 6" xfId="4153"/>
    <cellStyle name="Calculation 2 4 2 2 5 6 2" xfId="4154"/>
    <cellStyle name="Calculation 2 4 2 2 5 7" xfId="4155"/>
    <cellStyle name="Calculation 2 4 2 2 6" xfId="4156"/>
    <cellStyle name="Calculation 2 4 2 2 6 2" xfId="4157"/>
    <cellStyle name="Calculation 2 4 2 2 7" xfId="4158"/>
    <cellStyle name="Calculation 2 4 2 2 7 2" xfId="4159"/>
    <cellStyle name="Calculation 2 4 2 2 8" xfId="4160"/>
    <cellStyle name="Calculation 2 4 2 2 9" xfId="4161"/>
    <cellStyle name="Calculation 2 4 2 3" xfId="4162"/>
    <cellStyle name="Calculation 2 4 2 3 2" xfId="4163"/>
    <cellStyle name="Calculation 2 4 2 3 2 2" xfId="4164"/>
    <cellStyle name="Calculation 2 4 2 3 2 2 2" xfId="4165"/>
    <cellStyle name="Calculation 2 4 2 3 2 3" xfId="4166"/>
    <cellStyle name="Calculation 2 4 2 3 2 3 2" xfId="4167"/>
    <cellStyle name="Calculation 2 4 2 3 2 4" xfId="4168"/>
    <cellStyle name="Calculation 2 4 2 3 2 4 2" xfId="4169"/>
    <cellStyle name="Calculation 2 4 2 3 2 5" xfId="4170"/>
    <cellStyle name="Calculation 2 4 2 3 3" xfId="4171"/>
    <cellStyle name="Calculation 2 4 2 3 3 2" xfId="4172"/>
    <cellStyle name="Calculation 2 4 2 3 3 2 2" xfId="4173"/>
    <cellStyle name="Calculation 2 4 2 3 3 3" xfId="4174"/>
    <cellStyle name="Calculation 2 4 2 3 3 3 2" xfId="4175"/>
    <cellStyle name="Calculation 2 4 2 3 3 4" xfId="4176"/>
    <cellStyle name="Calculation 2 4 2 3 3 4 2" xfId="4177"/>
    <cellStyle name="Calculation 2 4 2 3 3 5" xfId="4178"/>
    <cellStyle name="Calculation 2 4 2 3 3 5 2" xfId="4179"/>
    <cellStyle name="Calculation 2 4 2 3 3 6" xfId="4180"/>
    <cellStyle name="Calculation 2 4 2 3 3 6 2" xfId="4181"/>
    <cellStyle name="Calculation 2 4 2 3 3 7" xfId="4182"/>
    <cellStyle name="Calculation 2 4 2 3 4" xfId="4183"/>
    <cellStyle name="Calculation 2 4 2 3 4 2" xfId="4184"/>
    <cellStyle name="Calculation 2 4 2 3 4 2 2" xfId="4185"/>
    <cellStyle name="Calculation 2 4 2 3 4 3" xfId="4186"/>
    <cellStyle name="Calculation 2 4 2 3 4 3 2" xfId="4187"/>
    <cellStyle name="Calculation 2 4 2 3 4 4" xfId="4188"/>
    <cellStyle name="Calculation 2 4 2 3 4 4 2" xfId="4189"/>
    <cellStyle name="Calculation 2 4 2 3 4 5" xfId="4190"/>
    <cellStyle name="Calculation 2 4 2 3 4 5 2" xfId="4191"/>
    <cellStyle name="Calculation 2 4 2 3 4 6" xfId="4192"/>
    <cellStyle name="Calculation 2 4 2 3 4 6 2" xfId="4193"/>
    <cellStyle name="Calculation 2 4 2 3 4 7" xfId="4194"/>
    <cellStyle name="Calculation 2 4 2 3 5" xfId="4195"/>
    <cellStyle name="Calculation 2 4 2 3 5 2" xfId="4196"/>
    <cellStyle name="Calculation 2 4 2 3 6" xfId="4197"/>
    <cellStyle name="Calculation 2 4 2 3 6 2" xfId="4198"/>
    <cellStyle name="Calculation 2 4 2 3 7" xfId="4199"/>
    <cellStyle name="Calculation 2 4 2 3 8" xfId="4200"/>
    <cellStyle name="Calculation 2 4 2 4" xfId="4201"/>
    <cellStyle name="Calculation 2 4 2 4 2" xfId="4202"/>
    <cellStyle name="Calculation 2 4 2 4 2 2" xfId="4203"/>
    <cellStyle name="Calculation 2 4 2 4 2 2 2" xfId="4204"/>
    <cellStyle name="Calculation 2 4 2 4 2 3" xfId="4205"/>
    <cellStyle name="Calculation 2 4 2 4 2 3 2" xfId="4206"/>
    <cellStyle name="Calculation 2 4 2 4 2 4" xfId="4207"/>
    <cellStyle name="Calculation 2 4 2 4 2 4 2" xfId="4208"/>
    <cellStyle name="Calculation 2 4 2 4 2 5" xfId="4209"/>
    <cellStyle name="Calculation 2 4 2 4 2 5 2" xfId="4210"/>
    <cellStyle name="Calculation 2 4 2 4 2 6" xfId="4211"/>
    <cellStyle name="Calculation 2 4 2 4 2 6 2" xfId="4212"/>
    <cellStyle name="Calculation 2 4 2 4 2 7" xfId="4213"/>
    <cellStyle name="Calculation 2 4 2 4 3" xfId="4214"/>
    <cellStyle name="Calculation 2 4 2 4 3 2" xfId="4215"/>
    <cellStyle name="Calculation 2 4 2 4 3 2 2" xfId="4216"/>
    <cellStyle name="Calculation 2 4 2 4 3 3" xfId="4217"/>
    <cellStyle name="Calculation 2 4 2 4 3 3 2" xfId="4218"/>
    <cellStyle name="Calculation 2 4 2 4 3 4" xfId="4219"/>
    <cellStyle name="Calculation 2 4 2 4 3 4 2" xfId="4220"/>
    <cellStyle name="Calculation 2 4 2 4 3 5" xfId="4221"/>
    <cellStyle name="Calculation 2 4 2 4 3 5 2" xfId="4222"/>
    <cellStyle name="Calculation 2 4 2 4 3 6" xfId="4223"/>
    <cellStyle name="Calculation 2 4 2 4 3 6 2" xfId="4224"/>
    <cellStyle name="Calculation 2 4 2 4 3 7" xfId="4225"/>
    <cellStyle name="Calculation 2 4 2 4 4" xfId="4226"/>
    <cellStyle name="Calculation 2 4 2 4 4 2" xfId="4227"/>
    <cellStyle name="Calculation 2 4 2 4 5" xfId="4228"/>
    <cellStyle name="Calculation 2 4 2 4 5 2" xfId="4229"/>
    <cellStyle name="Calculation 2 4 2 4 6" xfId="4230"/>
    <cellStyle name="Calculation 2 4 2 4 7" xfId="4231"/>
    <cellStyle name="Calculation 2 4 2 4 8" xfId="4232"/>
    <cellStyle name="Calculation 2 4 2 5" xfId="4233"/>
    <cellStyle name="Calculation 2 4 2 5 2" xfId="4234"/>
    <cellStyle name="Calculation 2 4 2 5 2 2" xfId="4235"/>
    <cellStyle name="Calculation 2 4 2 5 2 2 2" xfId="4236"/>
    <cellStyle name="Calculation 2 4 2 5 2 3" xfId="4237"/>
    <cellStyle name="Calculation 2 4 2 5 2 3 2" xfId="4238"/>
    <cellStyle name="Calculation 2 4 2 5 2 4" xfId="4239"/>
    <cellStyle name="Calculation 2 4 2 5 2 4 2" xfId="4240"/>
    <cellStyle name="Calculation 2 4 2 5 2 5" xfId="4241"/>
    <cellStyle name="Calculation 2 4 2 5 2 5 2" xfId="4242"/>
    <cellStyle name="Calculation 2 4 2 5 2 6" xfId="4243"/>
    <cellStyle name="Calculation 2 4 2 5 2 6 2" xfId="4244"/>
    <cellStyle name="Calculation 2 4 2 5 2 7" xfId="4245"/>
    <cellStyle name="Calculation 2 4 2 5 3" xfId="4246"/>
    <cellStyle name="Calculation 2 4 2 5 3 2" xfId="4247"/>
    <cellStyle name="Calculation 2 4 2 5 4" xfId="4248"/>
    <cellStyle name="Calculation 2 4 2 5 4 2" xfId="4249"/>
    <cellStyle name="Calculation 2 4 2 5 5" xfId="4250"/>
    <cellStyle name="Calculation 2 4 2 5 5 2" xfId="4251"/>
    <cellStyle name="Calculation 2 4 2 5 6" xfId="4252"/>
    <cellStyle name="Calculation 2 4 2 5 6 2" xfId="4253"/>
    <cellStyle name="Calculation 2 4 2 5 7" xfId="4254"/>
    <cellStyle name="Calculation 2 4 2 5 8" xfId="4255"/>
    <cellStyle name="Calculation 2 4 2 6" xfId="4256"/>
    <cellStyle name="Calculation 2 4 2 6 2" xfId="4257"/>
    <cellStyle name="Calculation 2 4 2 6 2 2" xfId="4258"/>
    <cellStyle name="Calculation 2 4 2 6 3" xfId="4259"/>
    <cellStyle name="Calculation 2 4 2 6 3 2" xfId="4260"/>
    <cellStyle name="Calculation 2 4 2 6 4" xfId="4261"/>
    <cellStyle name="Calculation 2 4 2 6 4 2" xfId="4262"/>
    <cellStyle name="Calculation 2 4 2 6 5" xfId="4263"/>
    <cellStyle name="Calculation 2 4 2 6 5 2" xfId="4264"/>
    <cellStyle name="Calculation 2 4 2 6 6" xfId="4265"/>
    <cellStyle name="Calculation 2 4 2 6 6 2" xfId="4266"/>
    <cellStyle name="Calculation 2 4 2 6 7" xfId="4267"/>
    <cellStyle name="Calculation 2 4 2 6 8" xfId="4268"/>
    <cellStyle name="Calculation 2 4 2 7" xfId="4269"/>
    <cellStyle name="Calculation 2 4 2 7 2" xfId="4270"/>
    <cellStyle name="Calculation 2 4 2 7 3" xfId="4271"/>
    <cellStyle name="Calculation 2 4 2 7 4" xfId="4272"/>
    <cellStyle name="Calculation 2 4 2 7 5" xfId="4273"/>
    <cellStyle name="Calculation 2 4 2 7 6" xfId="4274"/>
    <cellStyle name="Calculation 2 4 2 7 7" xfId="4275"/>
    <cellStyle name="Calculation 2 4 2 7 8" xfId="4276"/>
    <cellStyle name="Calculation 2 4 2 8" xfId="4277"/>
    <cellStyle name="Calculation 2 4 2 8 2" xfId="4278"/>
    <cellStyle name="Calculation 2 4 2 8 3" xfId="4279"/>
    <cellStyle name="Calculation 2 4 2 8 4" xfId="4280"/>
    <cellStyle name="Calculation 2 4 2 8 5" xfId="4281"/>
    <cellStyle name="Calculation 2 4 2 8 6" xfId="4282"/>
    <cellStyle name="Calculation 2 4 2 8 7" xfId="4283"/>
    <cellStyle name="Calculation 2 4 2 8 8" xfId="4284"/>
    <cellStyle name="Calculation 2 4 2 9" xfId="4285"/>
    <cellStyle name="Calculation 2 4 3" xfId="4286"/>
    <cellStyle name="Calculation 2 4 3 10" xfId="4287"/>
    <cellStyle name="Calculation 2 4 3 11" xfId="4288"/>
    <cellStyle name="Calculation 2 4 3 12" xfId="4289"/>
    <cellStyle name="Calculation 2 4 3 13" xfId="4290"/>
    <cellStyle name="Calculation 2 4 3 14" xfId="4291"/>
    <cellStyle name="Calculation 2 4 3 15" xfId="4292"/>
    <cellStyle name="Calculation 2 4 3 2" xfId="4293"/>
    <cellStyle name="Calculation 2 4 3 2 2" xfId="4294"/>
    <cellStyle name="Calculation 2 4 3 2 2 2" xfId="4295"/>
    <cellStyle name="Calculation 2 4 3 2 2 2 2" xfId="4296"/>
    <cellStyle name="Calculation 2 4 3 2 2 3" xfId="4297"/>
    <cellStyle name="Calculation 2 4 3 2 2 3 2" xfId="4298"/>
    <cellStyle name="Calculation 2 4 3 2 2 4" xfId="4299"/>
    <cellStyle name="Calculation 2 4 3 2 2 4 2" xfId="4300"/>
    <cellStyle name="Calculation 2 4 3 2 2 5" xfId="4301"/>
    <cellStyle name="Calculation 2 4 3 2 3" xfId="4302"/>
    <cellStyle name="Calculation 2 4 3 2 3 2" xfId="4303"/>
    <cellStyle name="Calculation 2 4 3 2 3 2 2" xfId="4304"/>
    <cellStyle name="Calculation 2 4 3 2 3 3" xfId="4305"/>
    <cellStyle name="Calculation 2 4 3 2 3 3 2" xfId="4306"/>
    <cellStyle name="Calculation 2 4 3 2 3 4" xfId="4307"/>
    <cellStyle name="Calculation 2 4 3 2 3 4 2" xfId="4308"/>
    <cellStyle name="Calculation 2 4 3 2 3 5" xfId="4309"/>
    <cellStyle name="Calculation 2 4 3 2 3 5 2" xfId="4310"/>
    <cellStyle name="Calculation 2 4 3 2 3 6" xfId="4311"/>
    <cellStyle name="Calculation 2 4 3 2 3 6 2" xfId="4312"/>
    <cellStyle name="Calculation 2 4 3 2 3 7" xfId="4313"/>
    <cellStyle name="Calculation 2 4 3 2 4" xfId="4314"/>
    <cellStyle name="Calculation 2 4 3 2 4 2" xfId="4315"/>
    <cellStyle name="Calculation 2 4 3 2 4 2 2" xfId="4316"/>
    <cellStyle name="Calculation 2 4 3 2 4 3" xfId="4317"/>
    <cellStyle name="Calculation 2 4 3 2 4 3 2" xfId="4318"/>
    <cellStyle name="Calculation 2 4 3 2 4 4" xfId="4319"/>
    <cellStyle name="Calculation 2 4 3 2 4 4 2" xfId="4320"/>
    <cellStyle name="Calculation 2 4 3 2 4 5" xfId="4321"/>
    <cellStyle name="Calculation 2 4 3 2 4 5 2" xfId="4322"/>
    <cellStyle name="Calculation 2 4 3 2 4 6" xfId="4323"/>
    <cellStyle name="Calculation 2 4 3 2 4 6 2" xfId="4324"/>
    <cellStyle name="Calculation 2 4 3 2 4 7" xfId="4325"/>
    <cellStyle name="Calculation 2 4 3 2 5" xfId="4326"/>
    <cellStyle name="Calculation 2 4 3 2 5 2" xfId="4327"/>
    <cellStyle name="Calculation 2 4 3 2 6" xfId="4328"/>
    <cellStyle name="Calculation 2 4 3 2 6 2" xfId="4329"/>
    <cellStyle name="Calculation 2 4 3 2 7" xfId="4330"/>
    <cellStyle name="Calculation 2 4 3 2 8" xfId="4331"/>
    <cellStyle name="Calculation 2 4 3 3" xfId="4332"/>
    <cellStyle name="Calculation 2 4 3 3 2" xfId="4333"/>
    <cellStyle name="Calculation 2 4 3 3 2 2" xfId="4334"/>
    <cellStyle name="Calculation 2 4 3 3 2 2 2" xfId="4335"/>
    <cellStyle name="Calculation 2 4 3 3 2 3" xfId="4336"/>
    <cellStyle name="Calculation 2 4 3 3 2 3 2" xfId="4337"/>
    <cellStyle name="Calculation 2 4 3 3 2 4" xfId="4338"/>
    <cellStyle name="Calculation 2 4 3 3 2 4 2" xfId="4339"/>
    <cellStyle name="Calculation 2 4 3 3 2 5" xfId="4340"/>
    <cellStyle name="Calculation 2 4 3 3 2 5 2" xfId="4341"/>
    <cellStyle name="Calculation 2 4 3 3 2 6" xfId="4342"/>
    <cellStyle name="Calculation 2 4 3 3 2 6 2" xfId="4343"/>
    <cellStyle name="Calculation 2 4 3 3 2 7" xfId="4344"/>
    <cellStyle name="Calculation 2 4 3 3 3" xfId="4345"/>
    <cellStyle name="Calculation 2 4 3 3 3 2" xfId="4346"/>
    <cellStyle name="Calculation 2 4 3 3 3 2 2" xfId="4347"/>
    <cellStyle name="Calculation 2 4 3 3 3 3" xfId="4348"/>
    <cellStyle name="Calculation 2 4 3 3 3 3 2" xfId="4349"/>
    <cellStyle name="Calculation 2 4 3 3 3 4" xfId="4350"/>
    <cellStyle name="Calculation 2 4 3 3 3 4 2" xfId="4351"/>
    <cellStyle name="Calculation 2 4 3 3 3 5" xfId="4352"/>
    <cellStyle name="Calculation 2 4 3 3 3 5 2" xfId="4353"/>
    <cellStyle name="Calculation 2 4 3 3 3 6" xfId="4354"/>
    <cellStyle name="Calculation 2 4 3 3 3 6 2" xfId="4355"/>
    <cellStyle name="Calculation 2 4 3 3 3 7" xfId="4356"/>
    <cellStyle name="Calculation 2 4 3 3 4" xfId="4357"/>
    <cellStyle name="Calculation 2 4 3 3 4 2" xfId="4358"/>
    <cellStyle name="Calculation 2 4 3 3 5" xfId="4359"/>
    <cellStyle name="Calculation 2 4 3 4" xfId="4360"/>
    <cellStyle name="Calculation 2 4 3 4 2" xfId="4361"/>
    <cellStyle name="Calculation 2 4 3 4 2 2" xfId="4362"/>
    <cellStyle name="Calculation 2 4 3 4 2 2 2" xfId="4363"/>
    <cellStyle name="Calculation 2 4 3 4 2 3" xfId="4364"/>
    <cellStyle name="Calculation 2 4 3 4 2 3 2" xfId="4365"/>
    <cellStyle name="Calculation 2 4 3 4 2 4" xfId="4366"/>
    <cellStyle name="Calculation 2 4 3 4 2 4 2" xfId="4367"/>
    <cellStyle name="Calculation 2 4 3 4 2 5" xfId="4368"/>
    <cellStyle name="Calculation 2 4 3 4 2 5 2" xfId="4369"/>
    <cellStyle name="Calculation 2 4 3 4 2 6" xfId="4370"/>
    <cellStyle name="Calculation 2 4 3 4 2 6 2" xfId="4371"/>
    <cellStyle name="Calculation 2 4 3 4 2 7" xfId="4372"/>
    <cellStyle name="Calculation 2 4 3 4 3" xfId="4373"/>
    <cellStyle name="Calculation 2 4 3 4 3 2" xfId="4374"/>
    <cellStyle name="Calculation 2 4 3 4 4" xfId="4375"/>
    <cellStyle name="Calculation 2 4 3 5" xfId="4376"/>
    <cellStyle name="Calculation 2 4 3 5 2" xfId="4377"/>
    <cellStyle name="Calculation 2 4 3 5 2 2" xfId="4378"/>
    <cellStyle name="Calculation 2 4 3 5 3" xfId="4379"/>
    <cellStyle name="Calculation 2 4 3 5 3 2" xfId="4380"/>
    <cellStyle name="Calculation 2 4 3 5 4" xfId="4381"/>
    <cellStyle name="Calculation 2 4 3 5 4 2" xfId="4382"/>
    <cellStyle name="Calculation 2 4 3 5 5" xfId="4383"/>
    <cellStyle name="Calculation 2 4 3 5 5 2" xfId="4384"/>
    <cellStyle name="Calculation 2 4 3 5 6" xfId="4385"/>
    <cellStyle name="Calculation 2 4 3 5 6 2" xfId="4386"/>
    <cellStyle name="Calculation 2 4 3 5 7" xfId="4387"/>
    <cellStyle name="Calculation 2 4 3 6" xfId="4388"/>
    <cellStyle name="Calculation 2 4 3 6 2" xfId="4389"/>
    <cellStyle name="Calculation 2 4 3 7" xfId="4390"/>
    <cellStyle name="Calculation 2 4 3 7 2" xfId="4391"/>
    <cellStyle name="Calculation 2 4 3 8" xfId="4392"/>
    <cellStyle name="Calculation 2 4 3 9" xfId="4393"/>
    <cellStyle name="Calculation 2 4 4" xfId="4394"/>
    <cellStyle name="Calculation 2 4 4 2" xfId="4395"/>
    <cellStyle name="Calculation 2 4 4 2 2" xfId="4396"/>
    <cellStyle name="Calculation 2 4 4 2 2 2" xfId="4397"/>
    <cellStyle name="Calculation 2 4 4 2 3" xfId="4398"/>
    <cellStyle name="Calculation 2 4 4 2 3 2" xfId="4399"/>
    <cellStyle name="Calculation 2 4 4 2 4" xfId="4400"/>
    <cellStyle name="Calculation 2 4 4 2 4 2" xfId="4401"/>
    <cellStyle name="Calculation 2 4 4 2 5" xfId="4402"/>
    <cellStyle name="Calculation 2 4 4 3" xfId="4403"/>
    <cellStyle name="Calculation 2 4 4 3 2" xfId="4404"/>
    <cellStyle name="Calculation 2 4 4 3 2 2" xfId="4405"/>
    <cellStyle name="Calculation 2 4 4 3 3" xfId="4406"/>
    <cellStyle name="Calculation 2 4 4 3 3 2" xfId="4407"/>
    <cellStyle name="Calculation 2 4 4 3 4" xfId="4408"/>
    <cellStyle name="Calculation 2 4 4 3 4 2" xfId="4409"/>
    <cellStyle name="Calculation 2 4 4 3 5" xfId="4410"/>
    <cellStyle name="Calculation 2 4 4 3 5 2" xfId="4411"/>
    <cellStyle name="Calculation 2 4 4 3 6" xfId="4412"/>
    <cellStyle name="Calculation 2 4 4 3 6 2" xfId="4413"/>
    <cellStyle name="Calculation 2 4 4 3 7" xfId="4414"/>
    <cellStyle name="Calculation 2 4 4 4" xfId="4415"/>
    <cellStyle name="Calculation 2 4 4 4 2" xfId="4416"/>
    <cellStyle name="Calculation 2 4 4 4 2 2" xfId="4417"/>
    <cellStyle name="Calculation 2 4 4 4 3" xfId="4418"/>
    <cellStyle name="Calculation 2 4 4 4 3 2" xfId="4419"/>
    <cellStyle name="Calculation 2 4 4 4 4" xfId="4420"/>
    <cellStyle name="Calculation 2 4 4 4 4 2" xfId="4421"/>
    <cellStyle name="Calculation 2 4 4 4 5" xfId="4422"/>
    <cellStyle name="Calculation 2 4 4 4 5 2" xfId="4423"/>
    <cellStyle name="Calculation 2 4 4 4 6" xfId="4424"/>
    <cellStyle name="Calculation 2 4 4 4 6 2" xfId="4425"/>
    <cellStyle name="Calculation 2 4 4 4 7" xfId="4426"/>
    <cellStyle name="Calculation 2 4 4 5" xfId="4427"/>
    <cellStyle name="Calculation 2 4 4 5 2" xfId="4428"/>
    <cellStyle name="Calculation 2 4 4 6" xfId="4429"/>
    <cellStyle name="Calculation 2 4 4 6 2" xfId="4430"/>
    <cellStyle name="Calculation 2 4 4 7" xfId="4431"/>
    <cellStyle name="Calculation 2 4 4 8" xfId="4432"/>
    <cellStyle name="Calculation 2 4 5" xfId="4433"/>
    <cellStyle name="Calculation 2 4 5 2" xfId="4434"/>
    <cellStyle name="Calculation 2 4 5 2 2" xfId="4435"/>
    <cellStyle name="Calculation 2 4 5 2 2 2" xfId="4436"/>
    <cellStyle name="Calculation 2 4 5 2 3" xfId="4437"/>
    <cellStyle name="Calculation 2 4 5 2 3 2" xfId="4438"/>
    <cellStyle name="Calculation 2 4 5 2 4" xfId="4439"/>
    <cellStyle name="Calculation 2 4 5 2 4 2" xfId="4440"/>
    <cellStyle name="Calculation 2 4 5 2 5" xfId="4441"/>
    <cellStyle name="Calculation 2 4 5 2 5 2" xfId="4442"/>
    <cellStyle name="Calculation 2 4 5 2 6" xfId="4443"/>
    <cellStyle name="Calculation 2 4 5 2 6 2" xfId="4444"/>
    <cellStyle name="Calculation 2 4 5 2 7" xfId="4445"/>
    <cellStyle name="Calculation 2 4 5 3" xfId="4446"/>
    <cellStyle name="Calculation 2 4 5 3 2" xfId="4447"/>
    <cellStyle name="Calculation 2 4 5 3 2 2" xfId="4448"/>
    <cellStyle name="Calculation 2 4 5 3 3" xfId="4449"/>
    <cellStyle name="Calculation 2 4 5 3 3 2" xfId="4450"/>
    <cellStyle name="Calculation 2 4 5 3 4" xfId="4451"/>
    <cellStyle name="Calculation 2 4 5 3 4 2" xfId="4452"/>
    <cellStyle name="Calculation 2 4 5 3 5" xfId="4453"/>
    <cellStyle name="Calculation 2 4 5 3 5 2" xfId="4454"/>
    <cellStyle name="Calculation 2 4 5 3 6" xfId="4455"/>
    <cellStyle name="Calculation 2 4 5 3 6 2" xfId="4456"/>
    <cellStyle name="Calculation 2 4 5 3 7" xfId="4457"/>
    <cellStyle name="Calculation 2 4 5 4" xfId="4458"/>
    <cellStyle name="Calculation 2 4 5 4 2" xfId="4459"/>
    <cellStyle name="Calculation 2 4 5 5" xfId="4460"/>
    <cellStyle name="Calculation 2 4 5 5 2" xfId="4461"/>
    <cellStyle name="Calculation 2 4 5 6" xfId="4462"/>
    <cellStyle name="Calculation 2 4 5 7" xfId="4463"/>
    <cellStyle name="Calculation 2 4 5 8" xfId="4464"/>
    <cellStyle name="Calculation 2 4 6" xfId="4465"/>
    <cellStyle name="Calculation 2 4 6 2" xfId="4466"/>
    <cellStyle name="Calculation 2 4 6 2 2" xfId="4467"/>
    <cellStyle name="Calculation 2 4 6 2 2 2" xfId="4468"/>
    <cellStyle name="Calculation 2 4 6 2 3" xfId="4469"/>
    <cellStyle name="Calculation 2 4 6 2 3 2" xfId="4470"/>
    <cellStyle name="Calculation 2 4 6 2 4" xfId="4471"/>
    <cellStyle name="Calculation 2 4 6 2 4 2" xfId="4472"/>
    <cellStyle name="Calculation 2 4 6 2 5" xfId="4473"/>
    <cellStyle name="Calculation 2 4 6 2 5 2" xfId="4474"/>
    <cellStyle name="Calculation 2 4 6 2 6" xfId="4475"/>
    <cellStyle name="Calculation 2 4 6 2 6 2" xfId="4476"/>
    <cellStyle name="Calculation 2 4 6 2 7" xfId="4477"/>
    <cellStyle name="Calculation 2 4 6 3" xfId="4478"/>
    <cellStyle name="Calculation 2 4 6 3 2" xfId="4479"/>
    <cellStyle name="Calculation 2 4 6 4" xfId="4480"/>
    <cellStyle name="Calculation 2 4 6 4 2" xfId="4481"/>
    <cellStyle name="Calculation 2 4 6 5" xfId="4482"/>
    <cellStyle name="Calculation 2 4 6 5 2" xfId="4483"/>
    <cellStyle name="Calculation 2 4 6 6" xfId="4484"/>
    <cellStyle name="Calculation 2 4 6 6 2" xfId="4485"/>
    <cellStyle name="Calculation 2 4 6 7" xfId="4486"/>
    <cellStyle name="Calculation 2 4 6 8" xfId="4487"/>
    <cellStyle name="Calculation 2 4 7" xfId="4488"/>
    <cellStyle name="Calculation 2 4 7 2" xfId="4489"/>
    <cellStyle name="Calculation 2 4 7 2 2" xfId="4490"/>
    <cellStyle name="Calculation 2 4 7 3" xfId="4491"/>
    <cellStyle name="Calculation 2 4 7 3 2" xfId="4492"/>
    <cellStyle name="Calculation 2 4 7 4" xfId="4493"/>
    <cellStyle name="Calculation 2 4 7 4 2" xfId="4494"/>
    <cellStyle name="Calculation 2 4 7 5" xfId="4495"/>
    <cellStyle name="Calculation 2 4 7 5 2" xfId="4496"/>
    <cellStyle name="Calculation 2 4 7 6" xfId="4497"/>
    <cellStyle name="Calculation 2 4 7 6 2" xfId="4498"/>
    <cellStyle name="Calculation 2 4 7 7" xfId="4499"/>
    <cellStyle name="Calculation 2 4 7 8" xfId="4500"/>
    <cellStyle name="Calculation 2 4 8" xfId="4501"/>
    <cellStyle name="Calculation 2 4 8 2" xfId="4502"/>
    <cellStyle name="Calculation 2 4 8 3" xfId="4503"/>
    <cellStyle name="Calculation 2 4 8 4" xfId="4504"/>
    <cellStyle name="Calculation 2 4 8 5" xfId="4505"/>
    <cellStyle name="Calculation 2 4 8 6" xfId="4506"/>
    <cellStyle name="Calculation 2 4 8 7" xfId="4507"/>
    <cellStyle name="Calculation 2 4 8 8" xfId="4508"/>
    <cellStyle name="Calculation 2 4 9" xfId="4509"/>
    <cellStyle name="Calculation 2 4 9 2" xfId="4510"/>
    <cellStyle name="Calculation 2 4 9 3" xfId="4511"/>
    <cellStyle name="Calculation 2 4 9 4" xfId="4512"/>
    <cellStyle name="Calculation 2 4 9 5" xfId="4513"/>
    <cellStyle name="Calculation 2 4 9 6" xfId="4514"/>
    <cellStyle name="Calculation 2 4 9 7" xfId="4515"/>
    <cellStyle name="Calculation 2 4 9 8" xfId="4516"/>
    <cellStyle name="Calculation 2 5" xfId="4517"/>
    <cellStyle name="Calculation 2 5 10" xfId="4518"/>
    <cellStyle name="Calculation 2 5 11" xfId="4519"/>
    <cellStyle name="Calculation 2 5 12" xfId="4520"/>
    <cellStyle name="Calculation 2 5 13" xfId="4521"/>
    <cellStyle name="Calculation 2 5 2" xfId="4522"/>
    <cellStyle name="Calculation 2 5 2 10" xfId="4523"/>
    <cellStyle name="Calculation 2 5 2 11" xfId="4524"/>
    <cellStyle name="Calculation 2 5 2 12" xfId="4525"/>
    <cellStyle name="Calculation 2 5 2 13" xfId="4526"/>
    <cellStyle name="Calculation 2 5 2 14" xfId="4527"/>
    <cellStyle name="Calculation 2 5 2 2" xfId="4528"/>
    <cellStyle name="Calculation 2 5 2 2 2" xfId="4529"/>
    <cellStyle name="Calculation 2 5 2 2 2 2" xfId="4530"/>
    <cellStyle name="Calculation 2 5 2 2 2 2 2" xfId="4531"/>
    <cellStyle name="Calculation 2 5 2 2 2 3" xfId="4532"/>
    <cellStyle name="Calculation 2 5 2 2 2 3 2" xfId="4533"/>
    <cellStyle name="Calculation 2 5 2 2 2 4" xfId="4534"/>
    <cellStyle name="Calculation 2 5 2 2 2 4 2" xfId="4535"/>
    <cellStyle name="Calculation 2 5 2 2 2 5" xfId="4536"/>
    <cellStyle name="Calculation 2 5 2 2 3" xfId="4537"/>
    <cellStyle name="Calculation 2 5 2 2 3 2" xfId="4538"/>
    <cellStyle name="Calculation 2 5 2 2 3 2 2" xfId="4539"/>
    <cellStyle name="Calculation 2 5 2 2 3 3" xfId="4540"/>
    <cellStyle name="Calculation 2 5 2 2 3 3 2" xfId="4541"/>
    <cellStyle name="Calculation 2 5 2 2 3 4" xfId="4542"/>
    <cellStyle name="Calculation 2 5 2 2 3 4 2" xfId="4543"/>
    <cellStyle name="Calculation 2 5 2 2 3 5" xfId="4544"/>
    <cellStyle name="Calculation 2 5 2 2 3 5 2" xfId="4545"/>
    <cellStyle name="Calculation 2 5 2 2 3 6" xfId="4546"/>
    <cellStyle name="Calculation 2 5 2 2 3 6 2" xfId="4547"/>
    <cellStyle name="Calculation 2 5 2 2 3 7" xfId="4548"/>
    <cellStyle name="Calculation 2 5 2 2 4" xfId="4549"/>
    <cellStyle name="Calculation 2 5 2 2 4 2" xfId="4550"/>
    <cellStyle name="Calculation 2 5 2 2 4 2 2" xfId="4551"/>
    <cellStyle name="Calculation 2 5 2 2 4 3" xfId="4552"/>
    <cellStyle name="Calculation 2 5 2 2 4 3 2" xfId="4553"/>
    <cellStyle name="Calculation 2 5 2 2 4 4" xfId="4554"/>
    <cellStyle name="Calculation 2 5 2 2 4 4 2" xfId="4555"/>
    <cellStyle name="Calculation 2 5 2 2 4 5" xfId="4556"/>
    <cellStyle name="Calculation 2 5 2 2 4 5 2" xfId="4557"/>
    <cellStyle name="Calculation 2 5 2 2 4 6" xfId="4558"/>
    <cellStyle name="Calculation 2 5 2 2 4 6 2" xfId="4559"/>
    <cellStyle name="Calculation 2 5 2 2 4 7" xfId="4560"/>
    <cellStyle name="Calculation 2 5 2 2 5" xfId="4561"/>
    <cellStyle name="Calculation 2 5 2 2 5 2" xfId="4562"/>
    <cellStyle name="Calculation 2 5 2 2 6" xfId="4563"/>
    <cellStyle name="Calculation 2 5 2 2 6 2" xfId="4564"/>
    <cellStyle name="Calculation 2 5 2 2 7" xfId="4565"/>
    <cellStyle name="Calculation 2 5 2 2 8" xfId="4566"/>
    <cellStyle name="Calculation 2 5 2 3" xfId="4567"/>
    <cellStyle name="Calculation 2 5 2 3 2" xfId="4568"/>
    <cellStyle name="Calculation 2 5 2 3 2 2" xfId="4569"/>
    <cellStyle name="Calculation 2 5 2 3 2 2 2" xfId="4570"/>
    <cellStyle name="Calculation 2 5 2 3 2 3" xfId="4571"/>
    <cellStyle name="Calculation 2 5 2 3 2 3 2" xfId="4572"/>
    <cellStyle name="Calculation 2 5 2 3 2 4" xfId="4573"/>
    <cellStyle name="Calculation 2 5 2 3 2 4 2" xfId="4574"/>
    <cellStyle name="Calculation 2 5 2 3 2 5" xfId="4575"/>
    <cellStyle name="Calculation 2 5 2 3 2 5 2" xfId="4576"/>
    <cellStyle name="Calculation 2 5 2 3 2 6" xfId="4577"/>
    <cellStyle name="Calculation 2 5 2 3 2 6 2" xfId="4578"/>
    <cellStyle name="Calculation 2 5 2 3 2 7" xfId="4579"/>
    <cellStyle name="Calculation 2 5 2 3 3" xfId="4580"/>
    <cellStyle name="Calculation 2 5 2 3 3 2" xfId="4581"/>
    <cellStyle name="Calculation 2 5 2 3 3 2 2" xfId="4582"/>
    <cellStyle name="Calculation 2 5 2 3 3 3" xfId="4583"/>
    <cellStyle name="Calculation 2 5 2 3 3 3 2" xfId="4584"/>
    <cellStyle name="Calculation 2 5 2 3 3 4" xfId="4585"/>
    <cellStyle name="Calculation 2 5 2 3 3 4 2" xfId="4586"/>
    <cellStyle name="Calculation 2 5 2 3 3 5" xfId="4587"/>
    <cellStyle name="Calculation 2 5 2 3 3 5 2" xfId="4588"/>
    <cellStyle name="Calculation 2 5 2 3 3 6" xfId="4589"/>
    <cellStyle name="Calculation 2 5 2 3 3 6 2" xfId="4590"/>
    <cellStyle name="Calculation 2 5 2 3 3 7" xfId="4591"/>
    <cellStyle name="Calculation 2 5 2 3 4" xfId="4592"/>
    <cellStyle name="Calculation 2 5 2 3 4 2" xfId="4593"/>
    <cellStyle name="Calculation 2 5 2 3 5" xfId="4594"/>
    <cellStyle name="Calculation 2 5 2 4" xfId="4595"/>
    <cellStyle name="Calculation 2 5 2 4 2" xfId="4596"/>
    <cellStyle name="Calculation 2 5 2 4 2 2" xfId="4597"/>
    <cellStyle name="Calculation 2 5 2 4 2 2 2" xfId="4598"/>
    <cellStyle name="Calculation 2 5 2 4 2 3" xfId="4599"/>
    <cellStyle name="Calculation 2 5 2 4 2 3 2" xfId="4600"/>
    <cellStyle name="Calculation 2 5 2 4 2 4" xfId="4601"/>
    <cellStyle name="Calculation 2 5 2 4 2 4 2" xfId="4602"/>
    <cellStyle name="Calculation 2 5 2 4 2 5" xfId="4603"/>
    <cellStyle name="Calculation 2 5 2 4 2 5 2" xfId="4604"/>
    <cellStyle name="Calculation 2 5 2 4 2 6" xfId="4605"/>
    <cellStyle name="Calculation 2 5 2 4 2 6 2" xfId="4606"/>
    <cellStyle name="Calculation 2 5 2 4 2 7" xfId="4607"/>
    <cellStyle name="Calculation 2 5 2 4 3" xfId="4608"/>
    <cellStyle name="Calculation 2 5 2 4 3 2" xfId="4609"/>
    <cellStyle name="Calculation 2 5 2 4 4" xfId="4610"/>
    <cellStyle name="Calculation 2 5 2 5" xfId="4611"/>
    <cellStyle name="Calculation 2 5 2 5 2" xfId="4612"/>
    <cellStyle name="Calculation 2 5 2 5 2 2" xfId="4613"/>
    <cellStyle name="Calculation 2 5 2 5 3" xfId="4614"/>
    <cellStyle name="Calculation 2 5 2 5 3 2" xfId="4615"/>
    <cellStyle name="Calculation 2 5 2 5 4" xfId="4616"/>
    <cellStyle name="Calculation 2 5 2 5 4 2" xfId="4617"/>
    <cellStyle name="Calculation 2 5 2 5 5" xfId="4618"/>
    <cellStyle name="Calculation 2 5 2 5 5 2" xfId="4619"/>
    <cellStyle name="Calculation 2 5 2 5 6" xfId="4620"/>
    <cellStyle name="Calculation 2 5 2 5 6 2" xfId="4621"/>
    <cellStyle name="Calculation 2 5 2 5 7" xfId="4622"/>
    <cellStyle name="Calculation 2 5 2 6" xfId="4623"/>
    <cellStyle name="Calculation 2 5 2 6 2" xfId="4624"/>
    <cellStyle name="Calculation 2 5 2 7" xfId="4625"/>
    <cellStyle name="Calculation 2 5 2 7 2" xfId="4626"/>
    <cellStyle name="Calculation 2 5 2 8" xfId="4627"/>
    <cellStyle name="Calculation 2 5 2 9" xfId="4628"/>
    <cellStyle name="Calculation 2 5 3" xfId="4629"/>
    <cellStyle name="Calculation 2 5 3 2" xfId="4630"/>
    <cellStyle name="Calculation 2 5 3 2 2" xfId="4631"/>
    <cellStyle name="Calculation 2 5 3 2 2 2" xfId="4632"/>
    <cellStyle name="Calculation 2 5 3 2 3" xfId="4633"/>
    <cellStyle name="Calculation 2 5 3 2 3 2" xfId="4634"/>
    <cellStyle name="Calculation 2 5 3 2 4" xfId="4635"/>
    <cellStyle name="Calculation 2 5 3 2 4 2" xfId="4636"/>
    <cellStyle name="Calculation 2 5 3 2 5" xfId="4637"/>
    <cellStyle name="Calculation 2 5 3 3" xfId="4638"/>
    <cellStyle name="Calculation 2 5 3 3 2" xfId="4639"/>
    <cellStyle name="Calculation 2 5 3 3 2 2" xfId="4640"/>
    <cellStyle name="Calculation 2 5 3 3 3" xfId="4641"/>
    <cellStyle name="Calculation 2 5 3 3 3 2" xfId="4642"/>
    <cellStyle name="Calculation 2 5 3 3 4" xfId="4643"/>
    <cellStyle name="Calculation 2 5 3 3 4 2" xfId="4644"/>
    <cellStyle name="Calculation 2 5 3 3 5" xfId="4645"/>
    <cellStyle name="Calculation 2 5 3 3 5 2" xfId="4646"/>
    <cellStyle name="Calculation 2 5 3 3 6" xfId="4647"/>
    <cellStyle name="Calculation 2 5 3 3 6 2" xfId="4648"/>
    <cellStyle name="Calculation 2 5 3 3 7" xfId="4649"/>
    <cellStyle name="Calculation 2 5 3 4" xfId="4650"/>
    <cellStyle name="Calculation 2 5 3 4 2" xfId="4651"/>
    <cellStyle name="Calculation 2 5 3 4 2 2" xfId="4652"/>
    <cellStyle name="Calculation 2 5 3 4 3" xfId="4653"/>
    <cellStyle name="Calculation 2 5 3 4 3 2" xfId="4654"/>
    <cellStyle name="Calculation 2 5 3 4 4" xfId="4655"/>
    <cellStyle name="Calculation 2 5 3 4 4 2" xfId="4656"/>
    <cellStyle name="Calculation 2 5 3 4 5" xfId="4657"/>
    <cellStyle name="Calculation 2 5 3 4 5 2" xfId="4658"/>
    <cellStyle name="Calculation 2 5 3 4 6" xfId="4659"/>
    <cellStyle name="Calculation 2 5 3 4 6 2" xfId="4660"/>
    <cellStyle name="Calculation 2 5 3 4 7" xfId="4661"/>
    <cellStyle name="Calculation 2 5 3 5" xfId="4662"/>
    <cellStyle name="Calculation 2 5 3 5 2" xfId="4663"/>
    <cellStyle name="Calculation 2 5 3 6" xfId="4664"/>
    <cellStyle name="Calculation 2 5 3 6 2" xfId="4665"/>
    <cellStyle name="Calculation 2 5 3 7" xfId="4666"/>
    <cellStyle name="Calculation 2 5 3 8" xfId="4667"/>
    <cellStyle name="Calculation 2 5 4" xfId="4668"/>
    <cellStyle name="Calculation 2 5 4 2" xfId="4669"/>
    <cellStyle name="Calculation 2 5 4 2 2" xfId="4670"/>
    <cellStyle name="Calculation 2 5 4 2 2 2" xfId="4671"/>
    <cellStyle name="Calculation 2 5 4 2 3" xfId="4672"/>
    <cellStyle name="Calculation 2 5 4 2 3 2" xfId="4673"/>
    <cellStyle name="Calculation 2 5 4 2 4" xfId="4674"/>
    <cellStyle name="Calculation 2 5 4 2 4 2" xfId="4675"/>
    <cellStyle name="Calculation 2 5 4 2 5" xfId="4676"/>
    <cellStyle name="Calculation 2 5 4 2 5 2" xfId="4677"/>
    <cellStyle name="Calculation 2 5 4 2 6" xfId="4678"/>
    <cellStyle name="Calculation 2 5 4 2 6 2" xfId="4679"/>
    <cellStyle name="Calculation 2 5 4 2 7" xfId="4680"/>
    <cellStyle name="Calculation 2 5 4 3" xfId="4681"/>
    <cellStyle name="Calculation 2 5 4 3 2" xfId="4682"/>
    <cellStyle name="Calculation 2 5 4 3 2 2" xfId="4683"/>
    <cellStyle name="Calculation 2 5 4 3 3" xfId="4684"/>
    <cellStyle name="Calculation 2 5 4 3 3 2" xfId="4685"/>
    <cellStyle name="Calculation 2 5 4 3 4" xfId="4686"/>
    <cellStyle name="Calculation 2 5 4 3 4 2" xfId="4687"/>
    <cellStyle name="Calculation 2 5 4 3 5" xfId="4688"/>
    <cellStyle name="Calculation 2 5 4 3 5 2" xfId="4689"/>
    <cellStyle name="Calculation 2 5 4 3 6" xfId="4690"/>
    <cellStyle name="Calculation 2 5 4 3 6 2" xfId="4691"/>
    <cellStyle name="Calculation 2 5 4 3 7" xfId="4692"/>
    <cellStyle name="Calculation 2 5 4 4" xfId="4693"/>
    <cellStyle name="Calculation 2 5 4 4 2" xfId="4694"/>
    <cellStyle name="Calculation 2 5 4 5" xfId="4695"/>
    <cellStyle name="Calculation 2 5 4 5 2" xfId="4696"/>
    <cellStyle name="Calculation 2 5 4 6" xfId="4697"/>
    <cellStyle name="Calculation 2 5 4 7" xfId="4698"/>
    <cellStyle name="Calculation 2 5 4 8" xfId="4699"/>
    <cellStyle name="Calculation 2 5 5" xfId="4700"/>
    <cellStyle name="Calculation 2 5 5 2" xfId="4701"/>
    <cellStyle name="Calculation 2 5 5 2 2" xfId="4702"/>
    <cellStyle name="Calculation 2 5 5 2 2 2" xfId="4703"/>
    <cellStyle name="Calculation 2 5 5 2 3" xfId="4704"/>
    <cellStyle name="Calculation 2 5 5 2 3 2" xfId="4705"/>
    <cellStyle name="Calculation 2 5 5 2 4" xfId="4706"/>
    <cellStyle name="Calculation 2 5 5 2 4 2" xfId="4707"/>
    <cellStyle name="Calculation 2 5 5 2 5" xfId="4708"/>
    <cellStyle name="Calculation 2 5 5 2 5 2" xfId="4709"/>
    <cellStyle name="Calculation 2 5 5 2 6" xfId="4710"/>
    <cellStyle name="Calculation 2 5 5 2 6 2" xfId="4711"/>
    <cellStyle name="Calculation 2 5 5 2 7" xfId="4712"/>
    <cellStyle name="Calculation 2 5 5 3" xfId="4713"/>
    <cellStyle name="Calculation 2 5 5 3 2" xfId="4714"/>
    <cellStyle name="Calculation 2 5 5 4" xfId="4715"/>
    <cellStyle name="Calculation 2 5 5 4 2" xfId="4716"/>
    <cellStyle name="Calculation 2 5 5 5" xfId="4717"/>
    <cellStyle name="Calculation 2 5 5 5 2" xfId="4718"/>
    <cellStyle name="Calculation 2 5 5 6" xfId="4719"/>
    <cellStyle name="Calculation 2 5 5 6 2" xfId="4720"/>
    <cellStyle name="Calculation 2 5 5 7" xfId="4721"/>
    <cellStyle name="Calculation 2 5 5 8" xfId="4722"/>
    <cellStyle name="Calculation 2 5 6" xfId="4723"/>
    <cellStyle name="Calculation 2 5 6 2" xfId="4724"/>
    <cellStyle name="Calculation 2 5 6 2 2" xfId="4725"/>
    <cellStyle name="Calculation 2 5 6 3" xfId="4726"/>
    <cellStyle name="Calculation 2 5 6 3 2" xfId="4727"/>
    <cellStyle name="Calculation 2 5 6 4" xfId="4728"/>
    <cellStyle name="Calculation 2 5 6 4 2" xfId="4729"/>
    <cellStyle name="Calculation 2 5 6 5" xfId="4730"/>
    <cellStyle name="Calculation 2 5 6 5 2" xfId="4731"/>
    <cellStyle name="Calculation 2 5 6 6" xfId="4732"/>
    <cellStyle name="Calculation 2 5 6 6 2" xfId="4733"/>
    <cellStyle name="Calculation 2 5 6 7" xfId="4734"/>
    <cellStyle name="Calculation 2 5 6 8" xfId="4735"/>
    <cellStyle name="Calculation 2 5 7" xfId="4736"/>
    <cellStyle name="Calculation 2 5 7 2" xfId="4737"/>
    <cellStyle name="Calculation 2 5 7 3" xfId="4738"/>
    <cellStyle name="Calculation 2 5 7 4" xfId="4739"/>
    <cellStyle name="Calculation 2 5 7 5" xfId="4740"/>
    <cellStyle name="Calculation 2 5 7 6" xfId="4741"/>
    <cellStyle name="Calculation 2 5 7 7" xfId="4742"/>
    <cellStyle name="Calculation 2 5 7 8" xfId="4743"/>
    <cellStyle name="Calculation 2 5 8" xfId="4744"/>
    <cellStyle name="Calculation 2 5 8 2" xfId="4745"/>
    <cellStyle name="Calculation 2 5 8 3" xfId="4746"/>
    <cellStyle name="Calculation 2 5 8 4" xfId="4747"/>
    <cellStyle name="Calculation 2 5 8 5" xfId="4748"/>
    <cellStyle name="Calculation 2 5 8 6" xfId="4749"/>
    <cellStyle name="Calculation 2 5 8 7" xfId="4750"/>
    <cellStyle name="Calculation 2 5 8 8" xfId="4751"/>
    <cellStyle name="Calculation 2 5 9" xfId="4752"/>
    <cellStyle name="Calculation 2 6" xfId="4753"/>
    <cellStyle name="Calculation 2 6 10" xfId="4754"/>
    <cellStyle name="Calculation 2 6 11" xfId="4755"/>
    <cellStyle name="Calculation 2 6 12" xfId="4756"/>
    <cellStyle name="Calculation 2 6 13" xfId="4757"/>
    <cellStyle name="Calculation 2 6 14" xfId="4758"/>
    <cellStyle name="Calculation 2 6 15" xfId="4759"/>
    <cellStyle name="Calculation 2 6 2" xfId="4760"/>
    <cellStyle name="Calculation 2 6 2 2" xfId="4761"/>
    <cellStyle name="Calculation 2 6 2 2 2" xfId="4762"/>
    <cellStyle name="Calculation 2 6 2 2 2 2" xfId="4763"/>
    <cellStyle name="Calculation 2 6 2 2 3" xfId="4764"/>
    <cellStyle name="Calculation 2 6 2 2 3 2" xfId="4765"/>
    <cellStyle name="Calculation 2 6 2 2 4" xfId="4766"/>
    <cellStyle name="Calculation 2 6 2 2 4 2" xfId="4767"/>
    <cellStyle name="Calculation 2 6 2 2 5" xfId="4768"/>
    <cellStyle name="Calculation 2 6 2 3" xfId="4769"/>
    <cellStyle name="Calculation 2 6 2 3 2" xfId="4770"/>
    <cellStyle name="Calculation 2 6 2 3 2 2" xfId="4771"/>
    <cellStyle name="Calculation 2 6 2 3 3" xfId="4772"/>
    <cellStyle name="Calculation 2 6 2 3 3 2" xfId="4773"/>
    <cellStyle name="Calculation 2 6 2 3 4" xfId="4774"/>
    <cellStyle name="Calculation 2 6 2 3 4 2" xfId="4775"/>
    <cellStyle name="Calculation 2 6 2 3 5" xfId="4776"/>
    <cellStyle name="Calculation 2 6 2 3 5 2" xfId="4777"/>
    <cellStyle name="Calculation 2 6 2 3 6" xfId="4778"/>
    <cellStyle name="Calculation 2 6 2 3 6 2" xfId="4779"/>
    <cellStyle name="Calculation 2 6 2 3 7" xfId="4780"/>
    <cellStyle name="Calculation 2 6 2 4" xfId="4781"/>
    <cellStyle name="Calculation 2 6 2 4 2" xfId="4782"/>
    <cellStyle name="Calculation 2 6 2 4 2 2" xfId="4783"/>
    <cellStyle name="Calculation 2 6 2 4 3" xfId="4784"/>
    <cellStyle name="Calculation 2 6 2 4 3 2" xfId="4785"/>
    <cellStyle name="Calculation 2 6 2 4 4" xfId="4786"/>
    <cellStyle name="Calculation 2 6 2 4 4 2" xfId="4787"/>
    <cellStyle name="Calculation 2 6 2 4 5" xfId="4788"/>
    <cellStyle name="Calculation 2 6 2 4 5 2" xfId="4789"/>
    <cellStyle name="Calculation 2 6 2 4 6" xfId="4790"/>
    <cellStyle name="Calculation 2 6 2 4 6 2" xfId="4791"/>
    <cellStyle name="Calculation 2 6 2 4 7" xfId="4792"/>
    <cellStyle name="Calculation 2 6 2 5" xfId="4793"/>
    <cellStyle name="Calculation 2 6 2 5 2" xfId="4794"/>
    <cellStyle name="Calculation 2 6 2 6" xfId="4795"/>
    <cellStyle name="Calculation 2 6 2 6 2" xfId="4796"/>
    <cellStyle name="Calculation 2 6 2 7" xfId="4797"/>
    <cellStyle name="Calculation 2 6 2 8" xfId="4798"/>
    <cellStyle name="Calculation 2 6 3" xfId="4799"/>
    <cellStyle name="Calculation 2 6 3 2" xfId="4800"/>
    <cellStyle name="Calculation 2 6 3 2 2" xfId="4801"/>
    <cellStyle name="Calculation 2 6 3 2 2 2" xfId="4802"/>
    <cellStyle name="Calculation 2 6 3 2 3" xfId="4803"/>
    <cellStyle name="Calculation 2 6 3 2 3 2" xfId="4804"/>
    <cellStyle name="Calculation 2 6 3 2 4" xfId="4805"/>
    <cellStyle name="Calculation 2 6 3 2 4 2" xfId="4806"/>
    <cellStyle name="Calculation 2 6 3 2 5" xfId="4807"/>
    <cellStyle name="Calculation 2 6 3 2 5 2" xfId="4808"/>
    <cellStyle name="Calculation 2 6 3 2 6" xfId="4809"/>
    <cellStyle name="Calculation 2 6 3 2 6 2" xfId="4810"/>
    <cellStyle name="Calculation 2 6 3 2 7" xfId="4811"/>
    <cellStyle name="Calculation 2 6 3 3" xfId="4812"/>
    <cellStyle name="Calculation 2 6 3 3 2" xfId="4813"/>
    <cellStyle name="Calculation 2 6 3 3 2 2" xfId="4814"/>
    <cellStyle name="Calculation 2 6 3 3 3" xfId="4815"/>
    <cellStyle name="Calculation 2 6 3 3 3 2" xfId="4816"/>
    <cellStyle name="Calculation 2 6 3 3 4" xfId="4817"/>
    <cellStyle name="Calculation 2 6 3 3 4 2" xfId="4818"/>
    <cellStyle name="Calculation 2 6 3 3 5" xfId="4819"/>
    <cellStyle name="Calculation 2 6 3 3 5 2" xfId="4820"/>
    <cellStyle name="Calculation 2 6 3 3 6" xfId="4821"/>
    <cellStyle name="Calculation 2 6 3 3 6 2" xfId="4822"/>
    <cellStyle name="Calculation 2 6 3 3 7" xfId="4823"/>
    <cellStyle name="Calculation 2 6 3 4" xfId="4824"/>
    <cellStyle name="Calculation 2 6 3 4 2" xfId="4825"/>
    <cellStyle name="Calculation 2 6 3 5" xfId="4826"/>
    <cellStyle name="Calculation 2 6 4" xfId="4827"/>
    <cellStyle name="Calculation 2 6 4 2" xfId="4828"/>
    <cellStyle name="Calculation 2 6 4 2 2" xfId="4829"/>
    <cellStyle name="Calculation 2 6 4 2 2 2" xfId="4830"/>
    <cellStyle name="Calculation 2 6 4 2 3" xfId="4831"/>
    <cellStyle name="Calculation 2 6 4 2 3 2" xfId="4832"/>
    <cellStyle name="Calculation 2 6 4 2 4" xfId="4833"/>
    <cellStyle name="Calculation 2 6 4 2 4 2" xfId="4834"/>
    <cellStyle name="Calculation 2 6 4 2 5" xfId="4835"/>
    <cellStyle name="Calculation 2 6 4 2 5 2" xfId="4836"/>
    <cellStyle name="Calculation 2 6 4 2 6" xfId="4837"/>
    <cellStyle name="Calculation 2 6 4 2 6 2" xfId="4838"/>
    <cellStyle name="Calculation 2 6 4 2 7" xfId="4839"/>
    <cellStyle name="Calculation 2 6 4 3" xfId="4840"/>
    <cellStyle name="Calculation 2 6 4 3 2" xfId="4841"/>
    <cellStyle name="Calculation 2 6 4 4" xfId="4842"/>
    <cellStyle name="Calculation 2 6 5" xfId="4843"/>
    <cellStyle name="Calculation 2 6 5 2" xfId="4844"/>
    <cellStyle name="Calculation 2 6 5 2 2" xfId="4845"/>
    <cellStyle name="Calculation 2 6 5 3" xfId="4846"/>
    <cellStyle name="Calculation 2 6 5 3 2" xfId="4847"/>
    <cellStyle name="Calculation 2 6 5 4" xfId="4848"/>
    <cellStyle name="Calculation 2 6 5 4 2" xfId="4849"/>
    <cellStyle name="Calculation 2 6 5 5" xfId="4850"/>
    <cellStyle name="Calculation 2 6 5 5 2" xfId="4851"/>
    <cellStyle name="Calculation 2 6 5 6" xfId="4852"/>
    <cellStyle name="Calculation 2 6 5 6 2" xfId="4853"/>
    <cellStyle name="Calculation 2 6 5 7" xfId="4854"/>
    <cellStyle name="Calculation 2 6 6" xfId="4855"/>
    <cellStyle name="Calculation 2 6 6 2" xfId="4856"/>
    <cellStyle name="Calculation 2 6 7" xfId="4857"/>
    <cellStyle name="Calculation 2 6 7 2" xfId="4858"/>
    <cellStyle name="Calculation 2 6 8" xfId="4859"/>
    <cellStyle name="Calculation 2 6 9" xfId="4860"/>
    <cellStyle name="Calculation 2 7" xfId="4861"/>
    <cellStyle name="Calculation 2 7 2" xfId="4862"/>
    <cellStyle name="Calculation 2 7 2 2" xfId="4863"/>
    <cellStyle name="Calculation 2 7 2 2 2" xfId="4864"/>
    <cellStyle name="Calculation 2 7 2 3" xfId="4865"/>
    <cellStyle name="Calculation 2 7 2 3 2" xfId="4866"/>
    <cellStyle name="Calculation 2 7 2 4" xfId="4867"/>
    <cellStyle name="Calculation 2 7 2 4 2" xfId="4868"/>
    <cellStyle name="Calculation 2 7 2 5" xfId="4869"/>
    <cellStyle name="Calculation 2 7 3" xfId="4870"/>
    <cellStyle name="Calculation 2 7 3 2" xfId="4871"/>
    <cellStyle name="Calculation 2 7 3 2 2" xfId="4872"/>
    <cellStyle name="Calculation 2 7 3 3" xfId="4873"/>
    <cellStyle name="Calculation 2 7 3 3 2" xfId="4874"/>
    <cellStyle name="Calculation 2 7 3 4" xfId="4875"/>
    <cellStyle name="Calculation 2 7 3 4 2" xfId="4876"/>
    <cellStyle name="Calculation 2 7 3 5" xfId="4877"/>
    <cellStyle name="Calculation 2 7 3 5 2" xfId="4878"/>
    <cellStyle name="Calculation 2 7 3 6" xfId="4879"/>
    <cellStyle name="Calculation 2 7 3 6 2" xfId="4880"/>
    <cellStyle name="Calculation 2 7 3 7" xfId="4881"/>
    <cellStyle name="Calculation 2 7 4" xfId="4882"/>
    <cellStyle name="Calculation 2 7 4 2" xfId="4883"/>
    <cellStyle name="Calculation 2 7 4 2 2" xfId="4884"/>
    <cellStyle name="Calculation 2 7 4 3" xfId="4885"/>
    <cellStyle name="Calculation 2 7 4 3 2" xfId="4886"/>
    <cellStyle name="Calculation 2 7 4 4" xfId="4887"/>
    <cellStyle name="Calculation 2 7 4 4 2" xfId="4888"/>
    <cellStyle name="Calculation 2 7 4 5" xfId="4889"/>
    <cellStyle name="Calculation 2 7 4 5 2" xfId="4890"/>
    <cellStyle name="Calculation 2 7 4 6" xfId="4891"/>
    <cellStyle name="Calculation 2 7 4 6 2" xfId="4892"/>
    <cellStyle name="Calculation 2 7 4 7" xfId="4893"/>
    <cellStyle name="Calculation 2 7 5" xfId="4894"/>
    <cellStyle name="Calculation 2 7 5 2" xfId="4895"/>
    <cellStyle name="Calculation 2 7 6" xfId="4896"/>
    <cellStyle name="Calculation 2 7 6 2" xfId="4897"/>
    <cellStyle name="Calculation 2 7 7" xfId="4898"/>
    <cellStyle name="Calculation 2 7 8" xfId="4899"/>
    <cellStyle name="Calculation 2 8" xfId="4900"/>
    <cellStyle name="Calculation 2 8 2" xfId="4901"/>
    <cellStyle name="Calculation 2 8 2 2" xfId="4902"/>
    <cellStyle name="Calculation 2 8 2 2 2" xfId="4903"/>
    <cellStyle name="Calculation 2 8 2 3" xfId="4904"/>
    <cellStyle name="Calculation 2 8 2 3 2" xfId="4905"/>
    <cellStyle name="Calculation 2 8 2 4" xfId="4906"/>
    <cellStyle name="Calculation 2 8 2 4 2" xfId="4907"/>
    <cellStyle name="Calculation 2 8 2 5" xfId="4908"/>
    <cellStyle name="Calculation 2 8 2 5 2" xfId="4909"/>
    <cellStyle name="Calculation 2 8 2 6" xfId="4910"/>
    <cellStyle name="Calculation 2 8 2 6 2" xfId="4911"/>
    <cellStyle name="Calculation 2 8 2 7" xfId="4912"/>
    <cellStyle name="Calculation 2 8 3" xfId="4913"/>
    <cellStyle name="Calculation 2 8 3 2" xfId="4914"/>
    <cellStyle name="Calculation 2 8 3 2 2" xfId="4915"/>
    <cellStyle name="Calculation 2 8 3 3" xfId="4916"/>
    <cellStyle name="Calculation 2 8 3 3 2" xfId="4917"/>
    <cellStyle name="Calculation 2 8 3 4" xfId="4918"/>
    <cellStyle name="Calculation 2 8 3 4 2" xfId="4919"/>
    <cellStyle name="Calculation 2 8 3 5" xfId="4920"/>
    <cellStyle name="Calculation 2 8 3 5 2" xfId="4921"/>
    <cellStyle name="Calculation 2 8 3 6" xfId="4922"/>
    <cellStyle name="Calculation 2 8 3 6 2" xfId="4923"/>
    <cellStyle name="Calculation 2 8 3 7" xfId="4924"/>
    <cellStyle name="Calculation 2 8 4" xfId="4925"/>
    <cellStyle name="Calculation 2 8 4 2" xfId="4926"/>
    <cellStyle name="Calculation 2 8 5" xfId="4927"/>
    <cellStyle name="Calculation 2 8 5 2" xfId="4928"/>
    <cellStyle name="Calculation 2 8 6" xfId="4929"/>
    <cellStyle name="Calculation 2 8 7" xfId="4930"/>
    <cellStyle name="Calculation 2 8 8" xfId="4931"/>
    <cellStyle name="Calculation 2 9" xfId="4932"/>
    <cellStyle name="Calculation 2 9 2" xfId="4933"/>
    <cellStyle name="Calculation 2 9 2 2" xfId="4934"/>
    <cellStyle name="Calculation 2 9 2 2 2" xfId="4935"/>
    <cellStyle name="Calculation 2 9 2 3" xfId="4936"/>
    <cellStyle name="Calculation 2 9 2 3 2" xfId="4937"/>
    <cellStyle name="Calculation 2 9 2 4" xfId="4938"/>
    <cellStyle name="Calculation 2 9 2 4 2" xfId="4939"/>
    <cellStyle name="Calculation 2 9 2 5" xfId="4940"/>
    <cellStyle name="Calculation 2 9 2 5 2" xfId="4941"/>
    <cellStyle name="Calculation 2 9 2 6" xfId="4942"/>
    <cellStyle name="Calculation 2 9 2 6 2" xfId="4943"/>
    <cellStyle name="Calculation 2 9 2 7" xfId="4944"/>
    <cellStyle name="Calculation 2 9 3" xfId="4945"/>
    <cellStyle name="Calculation 2 9 3 2" xfId="4946"/>
    <cellStyle name="Calculation 2 9 4" xfId="4947"/>
    <cellStyle name="Calculation 2 9 4 2" xfId="4948"/>
    <cellStyle name="Calculation 2 9 5" xfId="4949"/>
    <cellStyle name="Calculation 2 9 5 2" xfId="4950"/>
    <cellStyle name="Calculation 2 9 6" xfId="4951"/>
    <cellStyle name="Calculation 2 9 6 2" xfId="4952"/>
    <cellStyle name="Calculation 2 9 7" xfId="4953"/>
    <cellStyle name="Calculation 2 9 8" xfId="4954"/>
    <cellStyle name="Calculation 2_Interest Allocation" xfId="4955"/>
    <cellStyle name="Calculation 3" xfId="4956"/>
    <cellStyle name="Calculation 3 2" xfId="4957"/>
    <cellStyle name="Calculation 3 2 2" xfId="4958"/>
    <cellStyle name="Calculation 3 3" xfId="4959"/>
    <cellStyle name="Calculation 3 3 2" xfId="4960"/>
    <cellStyle name="Calculation 4" xfId="4961"/>
    <cellStyle name="Calculation 4 2" xfId="4962"/>
    <cellStyle name="Calculation 4 3" xfId="4963"/>
    <cellStyle name="Calculation 4 4" xfId="4964"/>
    <cellStyle name="Calculation 4 5" xfId="4965"/>
    <cellStyle name="Calculation 4 6" xfId="4966"/>
    <cellStyle name="Calculation 4 7" xfId="4967"/>
    <cellStyle name="Calculation 4 8" xfId="4968"/>
    <cellStyle name="Cálculo" xfId="63"/>
    <cellStyle name="Cálculo 10" xfId="4969"/>
    <cellStyle name="Cálculo 11" xfId="4970"/>
    <cellStyle name="Cálculo 2" xfId="4971"/>
    <cellStyle name="Cálculo 2 10" xfId="4972"/>
    <cellStyle name="Cálculo 2 11" xfId="4973"/>
    <cellStyle name="Cálculo 2 12" xfId="4974"/>
    <cellStyle name="Cálculo 2 13" xfId="4975"/>
    <cellStyle name="Cálculo 2 2" xfId="4976"/>
    <cellStyle name="Cálculo 2 2 10" xfId="4977"/>
    <cellStyle name="Cálculo 2 2 11" xfId="4978"/>
    <cellStyle name="Cálculo 2 2 12" xfId="4979"/>
    <cellStyle name="Cálculo 2 2 13" xfId="4980"/>
    <cellStyle name="Cálculo 2 2 14" xfId="4981"/>
    <cellStyle name="Cálculo 2 2 2" xfId="4982"/>
    <cellStyle name="Cálculo 2 2 2 2" xfId="4983"/>
    <cellStyle name="Cálculo 2 2 2 2 2" xfId="4984"/>
    <cellStyle name="Cálculo 2 2 2 2 2 2" xfId="4985"/>
    <cellStyle name="Cálculo 2 2 2 2 3" xfId="4986"/>
    <cellStyle name="Cálculo 2 2 2 2 3 2" xfId="4987"/>
    <cellStyle name="Cálculo 2 2 2 2 4" xfId="4988"/>
    <cellStyle name="Cálculo 2 2 2 2 4 2" xfId="4989"/>
    <cellStyle name="Cálculo 2 2 2 2 5" xfId="4990"/>
    <cellStyle name="Cálculo 2 2 2 3" xfId="4991"/>
    <cellStyle name="Cálculo 2 2 2 3 2" xfId="4992"/>
    <cellStyle name="Cálculo 2 2 2 3 2 2" xfId="4993"/>
    <cellStyle name="Cálculo 2 2 2 3 3" xfId="4994"/>
    <cellStyle name="Cálculo 2 2 2 3 3 2" xfId="4995"/>
    <cellStyle name="Cálculo 2 2 2 3 4" xfId="4996"/>
    <cellStyle name="Cálculo 2 2 2 3 4 2" xfId="4997"/>
    <cellStyle name="Cálculo 2 2 2 3 5" xfId="4998"/>
    <cellStyle name="Cálculo 2 2 2 3 5 2" xfId="4999"/>
    <cellStyle name="Cálculo 2 2 2 3 6" xfId="5000"/>
    <cellStyle name="Cálculo 2 2 2 3 6 2" xfId="5001"/>
    <cellStyle name="Cálculo 2 2 2 3 7" xfId="5002"/>
    <cellStyle name="Cálculo 2 2 2 4" xfId="5003"/>
    <cellStyle name="Cálculo 2 2 2 4 2" xfId="5004"/>
    <cellStyle name="Cálculo 2 2 2 4 2 2" xfId="5005"/>
    <cellStyle name="Cálculo 2 2 2 4 3" xfId="5006"/>
    <cellStyle name="Cálculo 2 2 2 4 3 2" xfId="5007"/>
    <cellStyle name="Cálculo 2 2 2 4 4" xfId="5008"/>
    <cellStyle name="Cálculo 2 2 2 4 4 2" xfId="5009"/>
    <cellStyle name="Cálculo 2 2 2 4 5" xfId="5010"/>
    <cellStyle name="Cálculo 2 2 2 4 5 2" xfId="5011"/>
    <cellStyle name="Cálculo 2 2 2 4 6" xfId="5012"/>
    <cellStyle name="Cálculo 2 2 2 4 6 2" xfId="5013"/>
    <cellStyle name="Cálculo 2 2 2 4 7" xfId="5014"/>
    <cellStyle name="Cálculo 2 2 2 5" xfId="5015"/>
    <cellStyle name="Cálculo 2 2 2 5 2" xfId="5016"/>
    <cellStyle name="Cálculo 2 2 2 6" xfId="5017"/>
    <cellStyle name="Cálculo 2 2 2 6 2" xfId="5018"/>
    <cellStyle name="Cálculo 2 2 2 7" xfId="5019"/>
    <cellStyle name="Cálculo 2 2 2 8" xfId="5020"/>
    <cellStyle name="Cálculo 2 2 3" xfId="5021"/>
    <cellStyle name="Cálculo 2 2 3 2" xfId="5022"/>
    <cellStyle name="Cálculo 2 2 3 2 2" xfId="5023"/>
    <cellStyle name="Cálculo 2 2 3 2 2 2" xfId="5024"/>
    <cellStyle name="Cálculo 2 2 3 2 3" xfId="5025"/>
    <cellStyle name="Cálculo 2 2 3 2 3 2" xfId="5026"/>
    <cellStyle name="Cálculo 2 2 3 2 4" xfId="5027"/>
    <cellStyle name="Cálculo 2 2 3 2 4 2" xfId="5028"/>
    <cellStyle name="Cálculo 2 2 3 2 5" xfId="5029"/>
    <cellStyle name="Cálculo 2 2 3 2 5 2" xfId="5030"/>
    <cellStyle name="Cálculo 2 2 3 2 6" xfId="5031"/>
    <cellStyle name="Cálculo 2 2 3 2 6 2" xfId="5032"/>
    <cellStyle name="Cálculo 2 2 3 2 7" xfId="5033"/>
    <cellStyle name="Cálculo 2 2 3 3" xfId="5034"/>
    <cellStyle name="Cálculo 2 2 3 3 2" xfId="5035"/>
    <cellStyle name="Cálculo 2 2 3 3 2 2" xfId="5036"/>
    <cellStyle name="Cálculo 2 2 3 3 3" xfId="5037"/>
    <cellStyle name="Cálculo 2 2 3 3 3 2" xfId="5038"/>
    <cellStyle name="Cálculo 2 2 3 3 4" xfId="5039"/>
    <cellStyle name="Cálculo 2 2 3 3 4 2" xfId="5040"/>
    <cellStyle name="Cálculo 2 2 3 3 5" xfId="5041"/>
    <cellStyle name="Cálculo 2 2 3 3 5 2" xfId="5042"/>
    <cellStyle name="Cálculo 2 2 3 3 6" xfId="5043"/>
    <cellStyle name="Cálculo 2 2 3 3 6 2" xfId="5044"/>
    <cellStyle name="Cálculo 2 2 3 3 7" xfId="5045"/>
    <cellStyle name="Cálculo 2 2 3 4" xfId="5046"/>
    <cellStyle name="Cálculo 2 2 3 4 2" xfId="5047"/>
    <cellStyle name="Cálculo 2 2 3 5" xfId="5048"/>
    <cellStyle name="Cálculo 2 2 4" xfId="5049"/>
    <cellStyle name="Cálculo 2 2 4 2" xfId="5050"/>
    <cellStyle name="Cálculo 2 2 4 2 2" xfId="5051"/>
    <cellStyle name="Cálculo 2 2 4 2 2 2" xfId="5052"/>
    <cellStyle name="Cálculo 2 2 4 2 3" xfId="5053"/>
    <cellStyle name="Cálculo 2 2 4 2 3 2" xfId="5054"/>
    <cellStyle name="Cálculo 2 2 4 2 4" xfId="5055"/>
    <cellStyle name="Cálculo 2 2 4 2 4 2" xfId="5056"/>
    <cellStyle name="Cálculo 2 2 4 2 5" xfId="5057"/>
    <cellStyle name="Cálculo 2 2 4 2 5 2" xfId="5058"/>
    <cellStyle name="Cálculo 2 2 4 2 6" xfId="5059"/>
    <cellStyle name="Cálculo 2 2 4 2 6 2" xfId="5060"/>
    <cellStyle name="Cálculo 2 2 4 2 7" xfId="5061"/>
    <cellStyle name="Cálculo 2 2 4 3" xfId="5062"/>
    <cellStyle name="Cálculo 2 2 4 3 2" xfId="5063"/>
    <cellStyle name="Cálculo 2 2 4 4" xfId="5064"/>
    <cellStyle name="Cálculo 2 2 5" xfId="5065"/>
    <cellStyle name="Cálculo 2 2 5 2" xfId="5066"/>
    <cellStyle name="Cálculo 2 2 5 2 2" xfId="5067"/>
    <cellStyle name="Cálculo 2 2 5 3" xfId="5068"/>
    <cellStyle name="Cálculo 2 2 5 3 2" xfId="5069"/>
    <cellStyle name="Cálculo 2 2 5 4" xfId="5070"/>
    <cellStyle name="Cálculo 2 2 5 4 2" xfId="5071"/>
    <cellStyle name="Cálculo 2 2 5 5" xfId="5072"/>
    <cellStyle name="Cálculo 2 2 5 5 2" xfId="5073"/>
    <cellStyle name="Cálculo 2 2 5 6" xfId="5074"/>
    <cellStyle name="Cálculo 2 2 5 6 2" xfId="5075"/>
    <cellStyle name="Cálculo 2 2 5 7" xfId="5076"/>
    <cellStyle name="Cálculo 2 2 6" xfId="5077"/>
    <cellStyle name="Cálculo 2 2 6 2" xfId="5078"/>
    <cellStyle name="Cálculo 2 2 7" xfId="5079"/>
    <cellStyle name="Cálculo 2 2 7 2" xfId="5080"/>
    <cellStyle name="Cálculo 2 2 8" xfId="5081"/>
    <cellStyle name="Cálculo 2 2 9" xfId="5082"/>
    <cellStyle name="Cálculo 2 3" xfId="5083"/>
    <cellStyle name="Cálculo 2 3 2" xfId="5084"/>
    <cellStyle name="Cálculo 2 3 2 2" xfId="5085"/>
    <cellStyle name="Cálculo 2 3 2 2 2" xfId="5086"/>
    <cellStyle name="Cálculo 2 3 2 3" xfId="5087"/>
    <cellStyle name="Cálculo 2 3 2 3 2" xfId="5088"/>
    <cellStyle name="Cálculo 2 3 2 4" xfId="5089"/>
    <cellStyle name="Cálculo 2 3 2 4 2" xfId="5090"/>
    <cellStyle name="Cálculo 2 3 2 5" xfId="5091"/>
    <cellStyle name="Cálculo 2 3 3" xfId="5092"/>
    <cellStyle name="Cálculo 2 3 3 2" xfId="5093"/>
    <cellStyle name="Cálculo 2 3 3 2 2" xfId="5094"/>
    <cellStyle name="Cálculo 2 3 3 3" xfId="5095"/>
    <cellStyle name="Cálculo 2 3 3 3 2" xfId="5096"/>
    <cellStyle name="Cálculo 2 3 3 4" xfId="5097"/>
    <cellStyle name="Cálculo 2 3 3 4 2" xfId="5098"/>
    <cellStyle name="Cálculo 2 3 3 5" xfId="5099"/>
    <cellStyle name="Cálculo 2 3 3 5 2" xfId="5100"/>
    <cellStyle name="Cálculo 2 3 3 6" xfId="5101"/>
    <cellStyle name="Cálculo 2 3 3 6 2" xfId="5102"/>
    <cellStyle name="Cálculo 2 3 3 7" xfId="5103"/>
    <cellStyle name="Cálculo 2 3 4" xfId="5104"/>
    <cellStyle name="Cálculo 2 3 4 2" xfId="5105"/>
    <cellStyle name="Cálculo 2 3 4 2 2" xfId="5106"/>
    <cellStyle name="Cálculo 2 3 4 3" xfId="5107"/>
    <cellStyle name="Cálculo 2 3 4 3 2" xfId="5108"/>
    <cellStyle name="Cálculo 2 3 4 4" xfId="5109"/>
    <cellStyle name="Cálculo 2 3 4 4 2" xfId="5110"/>
    <cellStyle name="Cálculo 2 3 4 5" xfId="5111"/>
    <cellStyle name="Cálculo 2 3 4 5 2" xfId="5112"/>
    <cellStyle name="Cálculo 2 3 4 6" xfId="5113"/>
    <cellStyle name="Cálculo 2 3 4 6 2" xfId="5114"/>
    <cellStyle name="Cálculo 2 3 4 7" xfId="5115"/>
    <cellStyle name="Cálculo 2 3 5" xfId="5116"/>
    <cellStyle name="Cálculo 2 3 5 2" xfId="5117"/>
    <cellStyle name="Cálculo 2 3 6" xfId="5118"/>
    <cellStyle name="Cálculo 2 3 6 2" xfId="5119"/>
    <cellStyle name="Cálculo 2 3 7" xfId="5120"/>
    <cellStyle name="Cálculo 2 3 8" xfId="5121"/>
    <cellStyle name="Cálculo 2 4" xfId="5122"/>
    <cellStyle name="Cálculo 2 4 2" xfId="5123"/>
    <cellStyle name="Cálculo 2 4 2 2" xfId="5124"/>
    <cellStyle name="Cálculo 2 4 2 2 2" xfId="5125"/>
    <cellStyle name="Cálculo 2 4 2 3" xfId="5126"/>
    <cellStyle name="Cálculo 2 4 2 3 2" xfId="5127"/>
    <cellStyle name="Cálculo 2 4 2 4" xfId="5128"/>
    <cellStyle name="Cálculo 2 4 2 4 2" xfId="5129"/>
    <cellStyle name="Cálculo 2 4 2 5" xfId="5130"/>
    <cellStyle name="Cálculo 2 4 2 5 2" xfId="5131"/>
    <cellStyle name="Cálculo 2 4 2 6" xfId="5132"/>
    <cellStyle name="Cálculo 2 4 2 6 2" xfId="5133"/>
    <cellStyle name="Cálculo 2 4 2 7" xfId="5134"/>
    <cellStyle name="Cálculo 2 4 3" xfId="5135"/>
    <cellStyle name="Cálculo 2 4 3 2" xfId="5136"/>
    <cellStyle name="Cálculo 2 4 3 2 2" xfId="5137"/>
    <cellStyle name="Cálculo 2 4 3 3" xfId="5138"/>
    <cellStyle name="Cálculo 2 4 3 3 2" xfId="5139"/>
    <cellStyle name="Cálculo 2 4 3 4" xfId="5140"/>
    <cellStyle name="Cálculo 2 4 3 4 2" xfId="5141"/>
    <cellStyle name="Cálculo 2 4 3 5" xfId="5142"/>
    <cellStyle name="Cálculo 2 4 3 5 2" xfId="5143"/>
    <cellStyle name="Cálculo 2 4 3 6" xfId="5144"/>
    <cellStyle name="Cálculo 2 4 3 6 2" xfId="5145"/>
    <cellStyle name="Cálculo 2 4 3 7" xfId="5146"/>
    <cellStyle name="Cálculo 2 4 4" xfId="5147"/>
    <cellStyle name="Cálculo 2 4 4 2" xfId="5148"/>
    <cellStyle name="Cálculo 2 4 5" xfId="5149"/>
    <cellStyle name="Cálculo 2 4 5 2" xfId="5150"/>
    <cellStyle name="Cálculo 2 4 6" xfId="5151"/>
    <cellStyle name="Cálculo 2 4 7" xfId="5152"/>
    <cellStyle name="Cálculo 2 4 8" xfId="5153"/>
    <cellStyle name="Cálculo 2 5" xfId="5154"/>
    <cellStyle name="Cálculo 2 5 2" xfId="5155"/>
    <cellStyle name="Cálculo 2 5 2 2" xfId="5156"/>
    <cellStyle name="Cálculo 2 5 2 2 2" xfId="5157"/>
    <cellStyle name="Cálculo 2 5 2 3" xfId="5158"/>
    <cellStyle name="Cálculo 2 5 2 3 2" xfId="5159"/>
    <cellStyle name="Cálculo 2 5 2 4" xfId="5160"/>
    <cellStyle name="Cálculo 2 5 2 4 2" xfId="5161"/>
    <cellStyle name="Cálculo 2 5 2 5" xfId="5162"/>
    <cellStyle name="Cálculo 2 5 2 5 2" xfId="5163"/>
    <cellStyle name="Cálculo 2 5 2 6" xfId="5164"/>
    <cellStyle name="Cálculo 2 5 2 6 2" xfId="5165"/>
    <cellStyle name="Cálculo 2 5 2 7" xfId="5166"/>
    <cellStyle name="Cálculo 2 5 3" xfId="5167"/>
    <cellStyle name="Cálculo 2 5 3 2" xfId="5168"/>
    <cellStyle name="Cálculo 2 5 4" xfId="5169"/>
    <cellStyle name="Cálculo 2 5 4 2" xfId="5170"/>
    <cellStyle name="Cálculo 2 5 5" xfId="5171"/>
    <cellStyle name="Cálculo 2 5 5 2" xfId="5172"/>
    <cellStyle name="Cálculo 2 5 6" xfId="5173"/>
    <cellStyle name="Cálculo 2 5 6 2" xfId="5174"/>
    <cellStyle name="Cálculo 2 5 7" xfId="5175"/>
    <cellStyle name="Cálculo 2 5 8" xfId="5176"/>
    <cellStyle name="Cálculo 2 6" xfId="5177"/>
    <cellStyle name="Cálculo 2 6 2" xfId="5178"/>
    <cellStyle name="Cálculo 2 6 2 2" xfId="5179"/>
    <cellStyle name="Cálculo 2 6 3" xfId="5180"/>
    <cellStyle name="Cálculo 2 6 3 2" xfId="5181"/>
    <cellStyle name="Cálculo 2 6 4" xfId="5182"/>
    <cellStyle name="Cálculo 2 6 4 2" xfId="5183"/>
    <cellStyle name="Cálculo 2 6 5" xfId="5184"/>
    <cellStyle name="Cálculo 2 6 5 2" xfId="5185"/>
    <cellStyle name="Cálculo 2 6 6" xfId="5186"/>
    <cellStyle name="Cálculo 2 6 6 2" xfId="5187"/>
    <cellStyle name="Cálculo 2 6 7" xfId="5188"/>
    <cellStyle name="Cálculo 2 6 8" xfId="5189"/>
    <cellStyle name="Cálculo 2 7" xfId="5190"/>
    <cellStyle name="Cálculo 2 7 2" xfId="5191"/>
    <cellStyle name="Cálculo 2 7 3" xfId="5192"/>
    <cellStyle name="Cálculo 2 7 4" xfId="5193"/>
    <cellStyle name="Cálculo 2 7 5" xfId="5194"/>
    <cellStyle name="Cálculo 2 7 6" xfId="5195"/>
    <cellStyle name="Cálculo 2 7 7" xfId="5196"/>
    <cellStyle name="Cálculo 2 7 8" xfId="5197"/>
    <cellStyle name="Cálculo 2 8" xfId="5198"/>
    <cellStyle name="Cálculo 2 8 2" xfId="5199"/>
    <cellStyle name="Cálculo 2 8 3" xfId="5200"/>
    <cellStyle name="Cálculo 2 8 4" xfId="5201"/>
    <cellStyle name="Cálculo 2 8 5" xfId="5202"/>
    <cellStyle name="Cálculo 2 8 6" xfId="5203"/>
    <cellStyle name="Cálculo 2 8 7" xfId="5204"/>
    <cellStyle name="Cálculo 2 8 8" xfId="5205"/>
    <cellStyle name="Cálculo 2 9" xfId="5206"/>
    <cellStyle name="Cálculo 3" xfId="5207"/>
    <cellStyle name="Cálculo 3 10" xfId="5208"/>
    <cellStyle name="Cálculo 3 11" xfId="5209"/>
    <cellStyle name="Cálculo 3 12" xfId="5210"/>
    <cellStyle name="Cálculo 3 13" xfId="5211"/>
    <cellStyle name="Cálculo 3 14" xfId="5212"/>
    <cellStyle name="Cálculo 3 15" xfId="5213"/>
    <cellStyle name="Cálculo 3 2" xfId="5214"/>
    <cellStyle name="Cálculo 3 2 2" xfId="5215"/>
    <cellStyle name="Cálculo 3 2 2 2" xfId="5216"/>
    <cellStyle name="Cálculo 3 2 2 2 2" xfId="5217"/>
    <cellStyle name="Cálculo 3 2 2 3" xfId="5218"/>
    <cellStyle name="Cálculo 3 2 2 3 2" xfId="5219"/>
    <cellStyle name="Cálculo 3 2 2 4" xfId="5220"/>
    <cellStyle name="Cálculo 3 2 2 4 2" xfId="5221"/>
    <cellStyle name="Cálculo 3 2 2 5" xfId="5222"/>
    <cellStyle name="Cálculo 3 2 3" xfId="5223"/>
    <cellStyle name="Cálculo 3 2 3 2" xfId="5224"/>
    <cellStyle name="Cálculo 3 2 3 2 2" xfId="5225"/>
    <cellStyle name="Cálculo 3 2 3 3" xfId="5226"/>
    <cellStyle name="Cálculo 3 2 3 3 2" xfId="5227"/>
    <cellStyle name="Cálculo 3 2 3 4" xfId="5228"/>
    <cellStyle name="Cálculo 3 2 3 4 2" xfId="5229"/>
    <cellStyle name="Cálculo 3 2 3 5" xfId="5230"/>
    <cellStyle name="Cálculo 3 2 3 5 2" xfId="5231"/>
    <cellStyle name="Cálculo 3 2 3 6" xfId="5232"/>
    <cellStyle name="Cálculo 3 2 3 6 2" xfId="5233"/>
    <cellStyle name="Cálculo 3 2 3 7" xfId="5234"/>
    <cellStyle name="Cálculo 3 2 4" xfId="5235"/>
    <cellStyle name="Cálculo 3 2 4 2" xfId="5236"/>
    <cellStyle name="Cálculo 3 2 4 2 2" xfId="5237"/>
    <cellStyle name="Cálculo 3 2 4 3" xfId="5238"/>
    <cellStyle name="Cálculo 3 2 4 3 2" xfId="5239"/>
    <cellStyle name="Cálculo 3 2 4 4" xfId="5240"/>
    <cellStyle name="Cálculo 3 2 4 4 2" xfId="5241"/>
    <cellStyle name="Cálculo 3 2 4 5" xfId="5242"/>
    <cellStyle name="Cálculo 3 2 4 5 2" xfId="5243"/>
    <cellStyle name="Cálculo 3 2 4 6" xfId="5244"/>
    <cellStyle name="Cálculo 3 2 4 6 2" xfId="5245"/>
    <cellStyle name="Cálculo 3 2 4 7" xfId="5246"/>
    <cellStyle name="Cálculo 3 2 5" xfId="5247"/>
    <cellStyle name="Cálculo 3 2 5 2" xfId="5248"/>
    <cellStyle name="Cálculo 3 2 6" xfId="5249"/>
    <cellStyle name="Cálculo 3 2 6 2" xfId="5250"/>
    <cellStyle name="Cálculo 3 2 7" xfId="5251"/>
    <cellStyle name="Cálculo 3 2 8" xfId="5252"/>
    <cellStyle name="Cálculo 3 3" xfId="5253"/>
    <cellStyle name="Cálculo 3 3 2" xfId="5254"/>
    <cellStyle name="Cálculo 3 3 2 2" xfId="5255"/>
    <cellStyle name="Cálculo 3 3 2 2 2" xfId="5256"/>
    <cellStyle name="Cálculo 3 3 2 3" xfId="5257"/>
    <cellStyle name="Cálculo 3 3 2 3 2" xfId="5258"/>
    <cellStyle name="Cálculo 3 3 2 4" xfId="5259"/>
    <cellStyle name="Cálculo 3 3 2 4 2" xfId="5260"/>
    <cellStyle name="Cálculo 3 3 2 5" xfId="5261"/>
    <cellStyle name="Cálculo 3 3 2 5 2" xfId="5262"/>
    <cellStyle name="Cálculo 3 3 2 6" xfId="5263"/>
    <cellStyle name="Cálculo 3 3 2 6 2" xfId="5264"/>
    <cellStyle name="Cálculo 3 3 2 7" xfId="5265"/>
    <cellStyle name="Cálculo 3 3 3" xfId="5266"/>
    <cellStyle name="Cálculo 3 3 3 2" xfId="5267"/>
    <cellStyle name="Cálculo 3 3 3 2 2" xfId="5268"/>
    <cellStyle name="Cálculo 3 3 3 3" xfId="5269"/>
    <cellStyle name="Cálculo 3 3 3 3 2" xfId="5270"/>
    <cellStyle name="Cálculo 3 3 3 4" xfId="5271"/>
    <cellStyle name="Cálculo 3 3 3 4 2" xfId="5272"/>
    <cellStyle name="Cálculo 3 3 3 5" xfId="5273"/>
    <cellStyle name="Cálculo 3 3 3 5 2" xfId="5274"/>
    <cellStyle name="Cálculo 3 3 3 6" xfId="5275"/>
    <cellStyle name="Cálculo 3 3 3 6 2" xfId="5276"/>
    <cellStyle name="Cálculo 3 3 3 7" xfId="5277"/>
    <cellStyle name="Cálculo 3 3 4" xfId="5278"/>
    <cellStyle name="Cálculo 3 3 4 2" xfId="5279"/>
    <cellStyle name="Cálculo 3 3 5" xfId="5280"/>
    <cellStyle name="Cálculo 3 4" xfId="5281"/>
    <cellStyle name="Cálculo 3 4 2" xfId="5282"/>
    <cellStyle name="Cálculo 3 4 2 2" xfId="5283"/>
    <cellStyle name="Cálculo 3 4 2 2 2" xfId="5284"/>
    <cellStyle name="Cálculo 3 4 2 3" xfId="5285"/>
    <cellStyle name="Cálculo 3 4 2 3 2" xfId="5286"/>
    <cellStyle name="Cálculo 3 4 2 4" xfId="5287"/>
    <cellStyle name="Cálculo 3 4 2 4 2" xfId="5288"/>
    <cellStyle name="Cálculo 3 4 2 5" xfId="5289"/>
    <cellStyle name="Cálculo 3 4 2 5 2" xfId="5290"/>
    <cellStyle name="Cálculo 3 4 2 6" xfId="5291"/>
    <cellStyle name="Cálculo 3 4 2 6 2" xfId="5292"/>
    <cellStyle name="Cálculo 3 4 2 7" xfId="5293"/>
    <cellStyle name="Cálculo 3 4 3" xfId="5294"/>
    <cellStyle name="Cálculo 3 4 3 2" xfId="5295"/>
    <cellStyle name="Cálculo 3 4 4" xfId="5296"/>
    <cellStyle name="Cálculo 3 5" xfId="5297"/>
    <cellStyle name="Cálculo 3 5 2" xfId="5298"/>
    <cellStyle name="Cálculo 3 5 2 2" xfId="5299"/>
    <cellStyle name="Cálculo 3 5 3" xfId="5300"/>
    <cellStyle name="Cálculo 3 5 3 2" xfId="5301"/>
    <cellStyle name="Cálculo 3 5 4" xfId="5302"/>
    <cellStyle name="Cálculo 3 5 4 2" xfId="5303"/>
    <cellStyle name="Cálculo 3 5 5" xfId="5304"/>
    <cellStyle name="Cálculo 3 5 5 2" xfId="5305"/>
    <cellStyle name="Cálculo 3 5 6" xfId="5306"/>
    <cellStyle name="Cálculo 3 5 6 2" xfId="5307"/>
    <cellStyle name="Cálculo 3 5 7" xfId="5308"/>
    <cellStyle name="Cálculo 3 6" xfId="5309"/>
    <cellStyle name="Cálculo 3 6 2" xfId="5310"/>
    <cellStyle name="Cálculo 3 7" xfId="5311"/>
    <cellStyle name="Cálculo 3 7 2" xfId="5312"/>
    <cellStyle name="Cálculo 3 8" xfId="5313"/>
    <cellStyle name="Cálculo 3 9" xfId="5314"/>
    <cellStyle name="Cálculo 4" xfId="5315"/>
    <cellStyle name="Cálculo 4 2" xfId="5316"/>
    <cellStyle name="Cálculo 4 2 2" xfId="5317"/>
    <cellStyle name="Cálculo 4 2 2 2" xfId="5318"/>
    <cellStyle name="Cálculo 4 2 3" xfId="5319"/>
    <cellStyle name="Cálculo 4 2 3 2" xfId="5320"/>
    <cellStyle name="Cálculo 4 2 4" xfId="5321"/>
    <cellStyle name="Cálculo 4 2 4 2" xfId="5322"/>
    <cellStyle name="Cálculo 4 2 5" xfId="5323"/>
    <cellStyle name="Cálculo 4 3" xfId="5324"/>
    <cellStyle name="Cálculo 4 3 2" xfId="5325"/>
    <cellStyle name="Cálculo 4 3 2 2" xfId="5326"/>
    <cellStyle name="Cálculo 4 3 3" xfId="5327"/>
    <cellStyle name="Cálculo 4 3 3 2" xfId="5328"/>
    <cellStyle name="Cálculo 4 3 4" xfId="5329"/>
    <cellStyle name="Cálculo 4 3 4 2" xfId="5330"/>
    <cellStyle name="Cálculo 4 3 5" xfId="5331"/>
    <cellStyle name="Cálculo 4 3 5 2" xfId="5332"/>
    <cellStyle name="Cálculo 4 3 6" xfId="5333"/>
    <cellStyle name="Cálculo 4 3 6 2" xfId="5334"/>
    <cellStyle name="Cálculo 4 3 7" xfId="5335"/>
    <cellStyle name="Cálculo 4 4" xfId="5336"/>
    <cellStyle name="Cálculo 4 4 2" xfId="5337"/>
    <cellStyle name="Cálculo 4 4 2 2" xfId="5338"/>
    <cellStyle name="Cálculo 4 4 3" xfId="5339"/>
    <cellStyle name="Cálculo 4 4 3 2" xfId="5340"/>
    <cellStyle name="Cálculo 4 4 4" xfId="5341"/>
    <cellStyle name="Cálculo 4 4 4 2" xfId="5342"/>
    <cellStyle name="Cálculo 4 4 5" xfId="5343"/>
    <cellStyle name="Cálculo 4 4 5 2" xfId="5344"/>
    <cellStyle name="Cálculo 4 4 6" xfId="5345"/>
    <cellStyle name="Cálculo 4 4 6 2" xfId="5346"/>
    <cellStyle name="Cálculo 4 4 7" xfId="5347"/>
    <cellStyle name="Cálculo 4 5" xfId="5348"/>
    <cellStyle name="Cálculo 4 5 2" xfId="5349"/>
    <cellStyle name="Cálculo 4 6" xfId="5350"/>
    <cellStyle name="Cálculo 4 6 2" xfId="5351"/>
    <cellStyle name="Cálculo 4 7" xfId="5352"/>
    <cellStyle name="Cálculo 4 8" xfId="5353"/>
    <cellStyle name="Cálculo 5" xfId="5354"/>
    <cellStyle name="Cálculo 5 2" xfId="5355"/>
    <cellStyle name="Cálculo 5 2 2" xfId="5356"/>
    <cellStyle name="Cálculo 5 2 2 2" xfId="5357"/>
    <cellStyle name="Cálculo 5 2 3" xfId="5358"/>
    <cellStyle name="Cálculo 5 2 3 2" xfId="5359"/>
    <cellStyle name="Cálculo 5 2 4" xfId="5360"/>
    <cellStyle name="Cálculo 5 2 4 2" xfId="5361"/>
    <cellStyle name="Cálculo 5 2 5" xfId="5362"/>
    <cellStyle name="Cálculo 5 2 5 2" xfId="5363"/>
    <cellStyle name="Cálculo 5 2 6" xfId="5364"/>
    <cellStyle name="Cálculo 5 2 6 2" xfId="5365"/>
    <cellStyle name="Cálculo 5 2 7" xfId="5366"/>
    <cellStyle name="Cálculo 5 3" xfId="5367"/>
    <cellStyle name="Cálculo 5 3 2" xfId="5368"/>
    <cellStyle name="Cálculo 5 3 2 2" xfId="5369"/>
    <cellStyle name="Cálculo 5 3 3" xfId="5370"/>
    <cellStyle name="Cálculo 5 3 3 2" xfId="5371"/>
    <cellStyle name="Cálculo 5 3 4" xfId="5372"/>
    <cellStyle name="Cálculo 5 3 4 2" xfId="5373"/>
    <cellStyle name="Cálculo 5 3 5" xfId="5374"/>
    <cellStyle name="Cálculo 5 3 5 2" xfId="5375"/>
    <cellStyle name="Cálculo 5 3 6" xfId="5376"/>
    <cellStyle name="Cálculo 5 3 6 2" xfId="5377"/>
    <cellStyle name="Cálculo 5 3 7" xfId="5378"/>
    <cellStyle name="Cálculo 5 4" xfId="5379"/>
    <cellStyle name="Cálculo 5 4 2" xfId="5380"/>
    <cellStyle name="Cálculo 5 5" xfId="5381"/>
    <cellStyle name="Cálculo 5 5 2" xfId="5382"/>
    <cellStyle name="Cálculo 5 6" xfId="5383"/>
    <cellStyle name="Cálculo 5 7" xfId="5384"/>
    <cellStyle name="Cálculo 5 8" xfId="5385"/>
    <cellStyle name="Cálculo 6" xfId="5386"/>
    <cellStyle name="Cálculo 6 2" xfId="5387"/>
    <cellStyle name="Cálculo 6 2 2" xfId="5388"/>
    <cellStyle name="Cálculo 6 2 2 2" xfId="5389"/>
    <cellStyle name="Cálculo 6 2 3" xfId="5390"/>
    <cellStyle name="Cálculo 6 2 3 2" xfId="5391"/>
    <cellStyle name="Cálculo 6 2 4" xfId="5392"/>
    <cellStyle name="Cálculo 6 2 4 2" xfId="5393"/>
    <cellStyle name="Cálculo 6 2 5" xfId="5394"/>
    <cellStyle name="Cálculo 6 2 5 2" xfId="5395"/>
    <cellStyle name="Cálculo 6 2 6" xfId="5396"/>
    <cellStyle name="Cálculo 6 2 6 2" xfId="5397"/>
    <cellStyle name="Cálculo 6 2 7" xfId="5398"/>
    <cellStyle name="Cálculo 6 3" xfId="5399"/>
    <cellStyle name="Cálculo 6 3 2" xfId="5400"/>
    <cellStyle name="Cálculo 6 4" xfId="5401"/>
    <cellStyle name="Cálculo 6 4 2" xfId="5402"/>
    <cellStyle name="Cálculo 6 5" xfId="5403"/>
    <cellStyle name="Cálculo 6 5 2" xfId="5404"/>
    <cellStyle name="Cálculo 6 6" xfId="5405"/>
    <cellStyle name="Cálculo 6 6 2" xfId="5406"/>
    <cellStyle name="Cálculo 6 7" xfId="5407"/>
    <cellStyle name="Cálculo 6 8" xfId="5408"/>
    <cellStyle name="Cálculo 7" xfId="5409"/>
    <cellStyle name="Cálculo 7 2" xfId="5410"/>
    <cellStyle name="Cálculo 7 2 2" xfId="5411"/>
    <cellStyle name="Cálculo 7 3" xfId="5412"/>
    <cellStyle name="Cálculo 7 3 2" xfId="5413"/>
    <cellStyle name="Cálculo 7 4" xfId="5414"/>
    <cellStyle name="Cálculo 7 4 2" xfId="5415"/>
    <cellStyle name="Cálculo 7 5" xfId="5416"/>
    <cellStyle name="Cálculo 7 5 2" xfId="5417"/>
    <cellStyle name="Cálculo 7 6" xfId="5418"/>
    <cellStyle name="Cálculo 7 6 2" xfId="5419"/>
    <cellStyle name="Cálculo 7 7" xfId="5420"/>
    <cellStyle name="Cálculo 7 8" xfId="5421"/>
    <cellStyle name="Cálculo 8" xfId="5422"/>
    <cellStyle name="Cálculo 8 2" xfId="5423"/>
    <cellStyle name="Cálculo 8 3" xfId="5424"/>
    <cellStyle name="Cálculo 8 4" xfId="5425"/>
    <cellStyle name="Cálculo 8 5" xfId="5426"/>
    <cellStyle name="Cálculo 8 6" xfId="5427"/>
    <cellStyle name="Cálculo 8 7" xfId="5428"/>
    <cellStyle name="Cálculo 8 8" xfId="5429"/>
    <cellStyle name="Cálculo 9" xfId="5430"/>
    <cellStyle name="Cálculo 9 2" xfId="5431"/>
    <cellStyle name="Cálculo 9 3" xfId="5432"/>
    <cellStyle name="Cálculo 9 4" xfId="5433"/>
    <cellStyle name="Cálculo 9 5" xfId="5434"/>
    <cellStyle name="Cálculo 9 6" xfId="5435"/>
    <cellStyle name="Cálculo 9 7" xfId="5436"/>
    <cellStyle name="Cálculo 9 8" xfId="5437"/>
    <cellStyle name="Cambiar to&amp;do" xfId="5438"/>
    <cellStyle name="Cambiar to&amp;do 2" xfId="5439"/>
    <cellStyle name="Cambiar to&amp;do 3" xfId="5440"/>
    <cellStyle name="Cambiar to&amp;do_Equity Roll" xfId="5441"/>
    <cellStyle name="Celda de comprobación" xfId="64"/>
    <cellStyle name="Celda de comprobación 2" xfId="5442"/>
    <cellStyle name="Celda vinculada" xfId="65"/>
    <cellStyle name="Celda vinculada 2" xfId="5443"/>
    <cellStyle name="Centered Heading" xfId="5444"/>
    <cellStyle name="Check Cell 2" xfId="5445"/>
    <cellStyle name="Check Cell 2 2" xfId="5446"/>
    <cellStyle name="Check Cell 2 2 2" xfId="5447"/>
    <cellStyle name="Check Cell 2 2 3" xfId="5448"/>
    <cellStyle name="Check Cell 2 3" xfId="5449"/>
    <cellStyle name="Check Cell 2 3 2" xfId="5450"/>
    <cellStyle name="Check Cell 2 4" xfId="5451"/>
    <cellStyle name="Check Cell 2 5" xfId="5452"/>
    <cellStyle name="Check Cell 2_Interest Allocation" xfId="5453"/>
    <cellStyle name="Check Cell 3" xfId="5454"/>
    <cellStyle name="Check Cell 3 2" xfId="5455"/>
    <cellStyle name="Check Cell 3 3" xfId="5456"/>
    <cellStyle name="Cím" xfId="5457"/>
    <cellStyle name="Címsor 1" xfId="5458"/>
    <cellStyle name="Címsor 2" xfId="5459"/>
    <cellStyle name="Címsor 3" xfId="5460"/>
    <cellStyle name="Címsor 4" xfId="5461"/>
    <cellStyle name="Co. Names" xfId="5462"/>
    <cellStyle name="Column Heads" xfId="5463"/>
    <cellStyle name="Column Heads 2" xfId="5464"/>
    <cellStyle name="Column Heads 2 2" xfId="5465"/>
    <cellStyle name="Column Heads 3" xfId="5466"/>
    <cellStyle name="Column Heads 3 2" xfId="5467"/>
    <cellStyle name="Column Heads 4" xfId="5468"/>
    <cellStyle name="Comma" xfId="12" builtinId="3"/>
    <cellStyle name="Comma  - Style1" xfId="5469"/>
    <cellStyle name="Comma  - Style2" xfId="5470"/>
    <cellStyle name="Comma  - Style3" xfId="5471"/>
    <cellStyle name="Comma  - Style4" xfId="5472"/>
    <cellStyle name="Comma  - Style5" xfId="5473"/>
    <cellStyle name="Comma  - Style6" xfId="5474"/>
    <cellStyle name="Comma  - Style7" xfId="5475"/>
    <cellStyle name="Comma  - Style8" xfId="5476"/>
    <cellStyle name="Comma - Estilo1" xfId="5477"/>
    <cellStyle name="Comma [00]" xfId="5478"/>
    <cellStyle name="Comma 0" xfId="5479"/>
    <cellStyle name="Comma 0.0" xfId="5480"/>
    <cellStyle name="Comma 0.00" xfId="5481"/>
    <cellStyle name="Comma 10" xfId="5482"/>
    <cellStyle name="Comma 10 2" xfId="5483"/>
    <cellStyle name="Comma 10 2 10" xfId="5484"/>
    <cellStyle name="Comma 10 2 11" xfId="5485"/>
    <cellStyle name="Comma 10 2 12" xfId="5486"/>
    <cellStyle name="Comma 10 2 13" xfId="5487"/>
    <cellStyle name="Comma 10 2 14" xfId="5488"/>
    <cellStyle name="Comma 10 2 2" xfId="5489"/>
    <cellStyle name="Comma 10 2 3" xfId="5490"/>
    <cellStyle name="Comma 10 2 4" xfId="5491"/>
    <cellStyle name="Comma 10 2 5" xfId="5492"/>
    <cellStyle name="Comma 10 2 6" xfId="5493"/>
    <cellStyle name="Comma 10 2 7" xfId="5494"/>
    <cellStyle name="Comma 10 2 8" xfId="5495"/>
    <cellStyle name="Comma 10 2 9" xfId="5496"/>
    <cellStyle name="Comma 10 3" xfId="5497"/>
    <cellStyle name="Comma 10 4" xfId="5498"/>
    <cellStyle name="Comma 10 5" xfId="5499"/>
    <cellStyle name="Comma 10 5 2" xfId="5500"/>
    <cellStyle name="Comma 10 6" xfId="5501"/>
    <cellStyle name="Comma 10 7" xfId="5502"/>
    <cellStyle name="Comma 11" xfId="5503"/>
    <cellStyle name="Comma 11 2" xfId="5504"/>
    <cellStyle name="Comma 11 2 2" xfId="5505"/>
    <cellStyle name="Comma 11 2 3" xfId="5506"/>
    <cellStyle name="Comma 11 2 4" xfId="5507"/>
    <cellStyle name="Comma 11 3" xfId="5508"/>
    <cellStyle name="Comma 11 4" xfId="5509"/>
    <cellStyle name="Comma 11 5" xfId="5510"/>
    <cellStyle name="Comma 11 6" xfId="5511"/>
    <cellStyle name="Comma 11 7" xfId="5512"/>
    <cellStyle name="Comma 12" xfId="5513"/>
    <cellStyle name="Comma 12 2" xfId="5514"/>
    <cellStyle name="Comma 12 3" xfId="5515"/>
    <cellStyle name="Comma 12 3 2" xfId="5516"/>
    <cellStyle name="Comma 12 4" xfId="5517"/>
    <cellStyle name="Comma 12 5" xfId="5518"/>
    <cellStyle name="Comma 12 6" xfId="5519"/>
    <cellStyle name="Comma 12 7" xfId="5520"/>
    <cellStyle name="Comma 13" xfId="5521"/>
    <cellStyle name="Comma 13 10" xfId="5522"/>
    <cellStyle name="Comma 13 11" xfId="5523"/>
    <cellStyle name="Comma 13 12" xfId="5524"/>
    <cellStyle name="Comma 13 13" xfId="5525"/>
    <cellStyle name="Comma 13 2" xfId="5526"/>
    <cellStyle name="Comma 13 2 10" xfId="5527"/>
    <cellStyle name="Comma 13 2 11" xfId="5528"/>
    <cellStyle name="Comma 13 2 2" xfId="5529"/>
    <cellStyle name="Comma 13 2 2 2" xfId="5530"/>
    <cellStyle name="Comma 13 2 2 2 2" xfId="5531"/>
    <cellStyle name="Comma 13 2 2 2 2 2" xfId="5532"/>
    <cellStyle name="Comma 13 2 2 2 2 2 2" xfId="5533"/>
    <cellStyle name="Comma 13 2 2 2 2 2 3" xfId="5534"/>
    <cellStyle name="Comma 13 2 2 2 2 2 4" xfId="5535"/>
    <cellStyle name="Comma 13 2 2 2 2 3" xfId="5536"/>
    <cellStyle name="Comma 13 2 2 2 2 3 2" xfId="5537"/>
    <cellStyle name="Comma 13 2 2 2 2 3 3" xfId="5538"/>
    <cellStyle name="Comma 13 2 2 2 2 3 4" xfId="5539"/>
    <cellStyle name="Comma 13 2 2 2 2 4" xfId="5540"/>
    <cellStyle name="Comma 13 2 2 2 2 5" xfId="5541"/>
    <cellStyle name="Comma 13 2 2 2 2 6" xfId="5542"/>
    <cellStyle name="Comma 13 2 2 2 2 7" xfId="5543"/>
    <cellStyle name="Comma 13 2 2 2 3" xfId="5544"/>
    <cellStyle name="Comma 13 2 2 2 3 2" xfId="5545"/>
    <cellStyle name="Comma 13 2 2 2 3 3" xfId="5546"/>
    <cellStyle name="Comma 13 2 2 2 3 4" xfId="5547"/>
    <cellStyle name="Comma 13 2 2 2 4" xfId="5548"/>
    <cellStyle name="Comma 13 2 2 2 4 2" xfId="5549"/>
    <cellStyle name="Comma 13 2 2 2 4 3" xfId="5550"/>
    <cellStyle name="Comma 13 2 2 2 4 4" xfId="5551"/>
    <cellStyle name="Comma 13 2 2 2 5" xfId="5552"/>
    <cellStyle name="Comma 13 2 2 2 6" xfId="5553"/>
    <cellStyle name="Comma 13 2 2 2 7" xfId="5554"/>
    <cellStyle name="Comma 13 2 2 2 8" xfId="5555"/>
    <cellStyle name="Comma 13 2 2 3" xfId="5556"/>
    <cellStyle name="Comma 13 2 2 3 2" xfId="5557"/>
    <cellStyle name="Comma 13 2 2 3 2 2" xfId="5558"/>
    <cellStyle name="Comma 13 2 2 3 2 3" xfId="5559"/>
    <cellStyle name="Comma 13 2 2 3 2 4" xfId="5560"/>
    <cellStyle name="Comma 13 2 2 3 3" xfId="5561"/>
    <cellStyle name="Comma 13 2 2 3 3 2" xfId="5562"/>
    <cellStyle name="Comma 13 2 2 3 3 3" xfId="5563"/>
    <cellStyle name="Comma 13 2 2 3 3 4" xfId="5564"/>
    <cellStyle name="Comma 13 2 2 3 4" xfId="5565"/>
    <cellStyle name="Comma 13 2 2 3 5" xfId="5566"/>
    <cellStyle name="Comma 13 2 2 3 6" xfId="5567"/>
    <cellStyle name="Comma 13 2 2 3 7" xfId="5568"/>
    <cellStyle name="Comma 13 2 2 4" xfId="5569"/>
    <cellStyle name="Comma 13 2 2 4 2" xfId="5570"/>
    <cellStyle name="Comma 13 2 2 4 3" xfId="5571"/>
    <cellStyle name="Comma 13 2 2 4 4" xfId="5572"/>
    <cellStyle name="Comma 13 2 2 4 5" xfId="5573"/>
    <cellStyle name="Comma 13 2 2 5" xfId="5574"/>
    <cellStyle name="Comma 13 2 2 5 2" xfId="5575"/>
    <cellStyle name="Comma 13 2 2 5 3" xfId="5576"/>
    <cellStyle name="Comma 13 2 2 5 4" xfId="5577"/>
    <cellStyle name="Comma 13 2 2 6" xfId="5578"/>
    <cellStyle name="Comma 13 2 2 7" xfId="5579"/>
    <cellStyle name="Comma 13 2 2 8" xfId="5580"/>
    <cellStyle name="Comma 13 2 2 9" xfId="5581"/>
    <cellStyle name="Comma 13 2 3" xfId="5582"/>
    <cellStyle name="Comma 13 2 3 2" xfId="5583"/>
    <cellStyle name="Comma 13 2 3 2 2" xfId="5584"/>
    <cellStyle name="Comma 13 2 3 2 2 2" xfId="5585"/>
    <cellStyle name="Comma 13 2 3 2 2 3" xfId="5586"/>
    <cellStyle name="Comma 13 2 3 2 2 4" xfId="5587"/>
    <cellStyle name="Comma 13 2 3 2 3" xfId="5588"/>
    <cellStyle name="Comma 13 2 3 2 3 2" xfId="5589"/>
    <cellStyle name="Comma 13 2 3 2 3 3" xfId="5590"/>
    <cellStyle name="Comma 13 2 3 2 3 4" xfId="5591"/>
    <cellStyle name="Comma 13 2 3 2 4" xfId="5592"/>
    <cellStyle name="Comma 13 2 3 2 5" xfId="5593"/>
    <cellStyle name="Comma 13 2 3 2 6" xfId="5594"/>
    <cellStyle name="Comma 13 2 3 2 7" xfId="5595"/>
    <cellStyle name="Comma 13 2 3 3" xfId="5596"/>
    <cellStyle name="Comma 13 2 3 3 2" xfId="5597"/>
    <cellStyle name="Comma 13 2 3 3 3" xfId="5598"/>
    <cellStyle name="Comma 13 2 3 3 4" xfId="5599"/>
    <cellStyle name="Comma 13 2 3 4" xfId="5600"/>
    <cellStyle name="Comma 13 2 3 4 2" xfId="5601"/>
    <cellStyle name="Comma 13 2 3 4 3" xfId="5602"/>
    <cellStyle name="Comma 13 2 3 4 4" xfId="5603"/>
    <cellStyle name="Comma 13 2 3 5" xfId="5604"/>
    <cellStyle name="Comma 13 2 3 6" xfId="5605"/>
    <cellStyle name="Comma 13 2 3 7" xfId="5606"/>
    <cellStyle name="Comma 13 2 3 8" xfId="5607"/>
    <cellStyle name="Comma 13 2 4" xfId="5608"/>
    <cellStyle name="Comma 13 2 4 2" xfId="5609"/>
    <cellStyle name="Comma 13 2 4 2 2" xfId="5610"/>
    <cellStyle name="Comma 13 2 4 2 3" xfId="5611"/>
    <cellStyle name="Comma 13 2 4 2 4" xfId="5612"/>
    <cellStyle name="Comma 13 2 4 3" xfId="5613"/>
    <cellStyle name="Comma 13 2 4 3 2" xfId="5614"/>
    <cellStyle name="Comma 13 2 4 3 3" xfId="5615"/>
    <cellStyle name="Comma 13 2 4 3 4" xfId="5616"/>
    <cellStyle name="Comma 13 2 4 4" xfId="5617"/>
    <cellStyle name="Comma 13 2 4 5" xfId="5618"/>
    <cellStyle name="Comma 13 2 4 6" xfId="5619"/>
    <cellStyle name="Comma 13 2 4 7" xfId="5620"/>
    <cellStyle name="Comma 13 2 5" xfId="5621"/>
    <cellStyle name="Comma 13 2 5 2" xfId="5622"/>
    <cellStyle name="Comma 13 2 5 3" xfId="5623"/>
    <cellStyle name="Comma 13 2 5 4" xfId="5624"/>
    <cellStyle name="Comma 13 2 5 5" xfId="5625"/>
    <cellStyle name="Comma 13 2 6" xfId="5626"/>
    <cellStyle name="Comma 13 2 6 2" xfId="5627"/>
    <cellStyle name="Comma 13 2 6 3" xfId="5628"/>
    <cellStyle name="Comma 13 2 6 4" xfId="5629"/>
    <cellStyle name="Comma 13 2 7" xfId="5630"/>
    <cellStyle name="Comma 13 2 8" xfId="5631"/>
    <cellStyle name="Comma 13 2 9" xfId="5632"/>
    <cellStyle name="Comma 13 3" xfId="5633"/>
    <cellStyle name="Comma 13 3 10" xfId="5634"/>
    <cellStyle name="Comma 13 3 2" xfId="5635"/>
    <cellStyle name="Comma 13 3 2 2" xfId="5636"/>
    <cellStyle name="Comma 13 3 2 2 2" xfId="5637"/>
    <cellStyle name="Comma 13 3 2 2 2 2" xfId="5638"/>
    <cellStyle name="Comma 13 3 2 2 2 3" xfId="5639"/>
    <cellStyle name="Comma 13 3 2 2 2 4" xfId="5640"/>
    <cellStyle name="Comma 13 3 2 2 3" xfId="5641"/>
    <cellStyle name="Comma 13 3 2 2 3 2" xfId="5642"/>
    <cellStyle name="Comma 13 3 2 2 3 3" xfId="5643"/>
    <cellStyle name="Comma 13 3 2 2 3 4" xfId="5644"/>
    <cellStyle name="Comma 13 3 2 2 4" xfId="5645"/>
    <cellStyle name="Comma 13 3 2 2 5" xfId="5646"/>
    <cellStyle name="Comma 13 3 2 2 6" xfId="5647"/>
    <cellStyle name="Comma 13 3 2 2 7" xfId="5648"/>
    <cellStyle name="Comma 13 3 2 3" xfId="5649"/>
    <cellStyle name="Comma 13 3 2 3 2" xfId="5650"/>
    <cellStyle name="Comma 13 3 2 3 3" xfId="5651"/>
    <cellStyle name="Comma 13 3 2 3 4" xfId="5652"/>
    <cellStyle name="Comma 13 3 2 4" xfId="5653"/>
    <cellStyle name="Comma 13 3 2 4 2" xfId="5654"/>
    <cellStyle name="Comma 13 3 2 4 3" xfId="5655"/>
    <cellStyle name="Comma 13 3 2 4 4" xfId="5656"/>
    <cellStyle name="Comma 13 3 2 5" xfId="5657"/>
    <cellStyle name="Comma 13 3 2 6" xfId="5658"/>
    <cellStyle name="Comma 13 3 2 7" xfId="5659"/>
    <cellStyle name="Comma 13 3 2 8" xfId="5660"/>
    <cellStyle name="Comma 13 3 3" xfId="5661"/>
    <cellStyle name="Comma 13 3 3 2" xfId="5662"/>
    <cellStyle name="Comma 13 3 3 2 2" xfId="5663"/>
    <cellStyle name="Comma 13 3 3 2 3" xfId="5664"/>
    <cellStyle name="Comma 13 3 3 2 4" xfId="5665"/>
    <cellStyle name="Comma 13 3 3 3" xfId="5666"/>
    <cellStyle name="Comma 13 3 3 3 2" xfId="5667"/>
    <cellStyle name="Comma 13 3 3 3 3" xfId="5668"/>
    <cellStyle name="Comma 13 3 3 3 4" xfId="5669"/>
    <cellStyle name="Comma 13 3 3 4" xfId="5670"/>
    <cellStyle name="Comma 13 3 3 5" xfId="5671"/>
    <cellStyle name="Comma 13 3 3 6" xfId="5672"/>
    <cellStyle name="Comma 13 3 3 7" xfId="5673"/>
    <cellStyle name="Comma 13 3 4" xfId="5674"/>
    <cellStyle name="Comma 13 3 4 2" xfId="5675"/>
    <cellStyle name="Comma 13 3 4 3" xfId="5676"/>
    <cellStyle name="Comma 13 3 4 4" xfId="5677"/>
    <cellStyle name="Comma 13 3 4 5" xfId="5678"/>
    <cellStyle name="Comma 13 3 5" xfId="5679"/>
    <cellStyle name="Comma 13 3 5 2" xfId="5680"/>
    <cellStyle name="Comma 13 3 5 3" xfId="5681"/>
    <cellStyle name="Comma 13 3 5 4" xfId="5682"/>
    <cellStyle name="Comma 13 3 5 5" xfId="5683"/>
    <cellStyle name="Comma 13 3 6" xfId="5684"/>
    <cellStyle name="Comma 13 3 7" xfId="5685"/>
    <cellStyle name="Comma 13 3 8" xfId="5686"/>
    <cellStyle name="Comma 13 3 9" xfId="5687"/>
    <cellStyle name="Comma 13 4" xfId="5688"/>
    <cellStyle name="Comma 13 4 2" xfId="5689"/>
    <cellStyle name="Comma 13 4 2 2" xfId="5690"/>
    <cellStyle name="Comma 13 4 2 2 2" xfId="5691"/>
    <cellStyle name="Comma 13 4 2 2 3" xfId="5692"/>
    <cellStyle name="Comma 13 4 2 2 4" xfId="5693"/>
    <cellStyle name="Comma 13 4 2 3" xfId="5694"/>
    <cellStyle name="Comma 13 4 2 3 2" xfId="5695"/>
    <cellStyle name="Comma 13 4 2 3 3" xfId="5696"/>
    <cellStyle name="Comma 13 4 2 3 4" xfId="5697"/>
    <cellStyle name="Comma 13 4 2 4" xfId="5698"/>
    <cellStyle name="Comma 13 4 2 5" xfId="5699"/>
    <cellStyle name="Comma 13 4 2 6" xfId="5700"/>
    <cellStyle name="Comma 13 4 2 7" xfId="5701"/>
    <cellStyle name="Comma 13 4 3" xfId="5702"/>
    <cellStyle name="Comma 13 4 3 2" xfId="5703"/>
    <cellStyle name="Comma 13 4 3 3" xfId="5704"/>
    <cellStyle name="Comma 13 4 3 4" xfId="5705"/>
    <cellStyle name="Comma 13 4 3 5" xfId="5706"/>
    <cellStyle name="Comma 13 4 4" xfId="5707"/>
    <cellStyle name="Comma 13 4 4 2" xfId="5708"/>
    <cellStyle name="Comma 13 4 4 3" xfId="5709"/>
    <cellStyle name="Comma 13 4 4 4" xfId="5710"/>
    <cellStyle name="Comma 13 4 5" xfId="5711"/>
    <cellStyle name="Comma 13 4 6" xfId="5712"/>
    <cellStyle name="Comma 13 4 7" xfId="5713"/>
    <cellStyle name="Comma 13 4 8" xfId="5714"/>
    <cellStyle name="Comma 13 4 9" xfId="5715"/>
    <cellStyle name="Comma 13 5" xfId="5716"/>
    <cellStyle name="Comma 13 5 2" xfId="5717"/>
    <cellStyle name="Comma 13 5 2 2" xfId="5718"/>
    <cellStyle name="Comma 13 5 2 2 2" xfId="5719"/>
    <cellStyle name="Comma 13 5 2 2 3" xfId="5720"/>
    <cellStyle name="Comma 13 5 2 2 4" xfId="5721"/>
    <cellStyle name="Comma 13 5 2 3" xfId="5722"/>
    <cellStyle name="Comma 13 5 2 3 2" xfId="5723"/>
    <cellStyle name="Comma 13 5 2 3 3" xfId="5724"/>
    <cellStyle name="Comma 13 5 2 3 4" xfId="5725"/>
    <cellStyle name="Comma 13 5 2 4" xfId="5726"/>
    <cellStyle name="Comma 13 5 2 5" xfId="5727"/>
    <cellStyle name="Comma 13 5 2 6" xfId="5728"/>
    <cellStyle name="Comma 13 5 2 7" xfId="5729"/>
    <cellStyle name="Comma 13 5 3" xfId="5730"/>
    <cellStyle name="Comma 13 5 3 2" xfId="5731"/>
    <cellStyle name="Comma 13 5 3 3" xfId="5732"/>
    <cellStyle name="Comma 13 5 3 4" xfId="5733"/>
    <cellStyle name="Comma 13 5 4" xfId="5734"/>
    <cellStyle name="Comma 13 5 4 2" xfId="5735"/>
    <cellStyle name="Comma 13 5 4 3" xfId="5736"/>
    <cellStyle name="Comma 13 5 4 4" xfId="5737"/>
    <cellStyle name="Comma 13 5 5" xfId="5738"/>
    <cellStyle name="Comma 13 5 6" xfId="5739"/>
    <cellStyle name="Comma 13 5 7" xfId="5740"/>
    <cellStyle name="Comma 13 5 8" xfId="5741"/>
    <cellStyle name="Comma 13 6" xfId="5742"/>
    <cellStyle name="Comma 13 6 2" xfId="5743"/>
    <cellStyle name="Comma 13 6 2 2" xfId="5744"/>
    <cellStyle name="Comma 13 6 2 3" xfId="5745"/>
    <cellStyle name="Comma 13 6 2 4" xfId="5746"/>
    <cellStyle name="Comma 13 6 3" xfId="5747"/>
    <cellStyle name="Comma 13 6 3 2" xfId="5748"/>
    <cellStyle name="Comma 13 6 3 3" xfId="5749"/>
    <cellStyle name="Comma 13 6 3 4" xfId="5750"/>
    <cellStyle name="Comma 13 6 4" xfId="5751"/>
    <cellStyle name="Comma 13 6 5" xfId="5752"/>
    <cellStyle name="Comma 13 6 6" xfId="5753"/>
    <cellStyle name="Comma 13 6 7" xfId="5754"/>
    <cellStyle name="Comma 13 7" xfId="5755"/>
    <cellStyle name="Comma 13 7 2" xfId="5756"/>
    <cellStyle name="Comma 13 7 3" xfId="5757"/>
    <cellStyle name="Comma 13 7 4" xfId="5758"/>
    <cellStyle name="Comma 13 7 5" xfId="5759"/>
    <cellStyle name="Comma 13 8" xfId="5760"/>
    <cellStyle name="Comma 13 8 2" xfId="5761"/>
    <cellStyle name="Comma 13 8 3" xfId="5762"/>
    <cellStyle name="Comma 13 8 4" xfId="5763"/>
    <cellStyle name="Comma 13 9" xfId="5764"/>
    <cellStyle name="Comma 14" xfId="5765"/>
    <cellStyle name="Comma 14 2" xfId="5766"/>
    <cellStyle name="Comma 14 2 10" xfId="5767"/>
    <cellStyle name="Comma 14 2 2" xfId="5768"/>
    <cellStyle name="Comma 14 2 2 2" xfId="5769"/>
    <cellStyle name="Comma 14 2 2 2 2" xfId="5770"/>
    <cellStyle name="Comma 14 2 2 2 2 2" xfId="5771"/>
    <cellStyle name="Comma 14 2 2 2 2 3" xfId="5772"/>
    <cellStyle name="Comma 14 2 2 2 2 4" xfId="5773"/>
    <cellStyle name="Comma 14 2 2 2 3" xfId="5774"/>
    <cellStyle name="Comma 14 2 2 2 3 2" xfId="5775"/>
    <cellStyle name="Comma 14 2 2 2 3 3" xfId="5776"/>
    <cellStyle name="Comma 14 2 2 2 3 4" xfId="5777"/>
    <cellStyle name="Comma 14 2 2 2 4" xfId="5778"/>
    <cellStyle name="Comma 14 2 2 2 5" xfId="5779"/>
    <cellStyle name="Comma 14 2 2 2 6" xfId="5780"/>
    <cellStyle name="Comma 14 2 2 2 7" xfId="5781"/>
    <cellStyle name="Comma 14 2 2 3" xfId="5782"/>
    <cellStyle name="Comma 14 2 2 3 2" xfId="5783"/>
    <cellStyle name="Comma 14 2 2 3 3" xfId="5784"/>
    <cellStyle name="Comma 14 2 2 3 4" xfId="5785"/>
    <cellStyle name="Comma 14 2 2 3 5" xfId="5786"/>
    <cellStyle name="Comma 14 2 2 4" xfId="5787"/>
    <cellStyle name="Comma 14 2 2 4 2" xfId="5788"/>
    <cellStyle name="Comma 14 2 2 4 3" xfId="5789"/>
    <cellStyle name="Comma 14 2 2 4 4" xfId="5790"/>
    <cellStyle name="Comma 14 2 2 5" xfId="5791"/>
    <cellStyle name="Comma 14 2 2 6" xfId="5792"/>
    <cellStyle name="Comma 14 2 2 7" xfId="5793"/>
    <cellStyle name="Comma 14 2 2 8" xfId="5794"/>
    <cellStyle name="Comma 14 2 3" xfId="5795"/>
    <cellStyle name="Comma 14 2 3 2" xfId="5796"/>
    <cellStyle name="Comma 14 2 3 2 2" xfId="5797"/>
    <cellStyle name="Comma 14 2 3 2 3" xfId="5798"/>
    <cellStyle name="Comma 14 2 3 2 4" xfId="5799"/>
    <cellStyle name="Comma 14 2 3 3" xfId="5800"/>
    <cellStyle name="Comma 14 2 3 3 2" xfId="5801"/>
    <cellStyle name="Comma 14 2 3 3 3" xfId="5802"/>
    <cellStyle name="Comma 14 2 3 3 4" xfId="5803"/>
    <cellStyle name="Comma 14 2 3 4" xfId="5804"/>
    <cellStyle name="Comma 14 2 3 5" xfId="5805"/>
    <cellStyle name="Comma 14 2 3 6" xfId="5806"/>
    <cellStyle name="Comma 14 2 3 7" xfId="5807"/>
    <cellStyle name="Comma 14 2 4" xfId="5808"/>
    <cellStyle name="Comma 14 2 4 2" xfId="5809"/>
    <cellStyle name="Comma 14 2 4 3" xfId="5810"/>
    <cellStyle name="Comma 14 2 4 4" xfId="5811"/>
    <cellStyle name="Comma 14 2 4 5" xfId="5812"/>
    <cellStyle name="Comma 14 2 5" xfId="5813"/>
    <cellStyle name="Comma 14 2 5 2" xfId="5814"/>
    <cellStyle name="Comma 14 2 5 3" xfId="5815"/>
    <cellStyle name="Comma 14 2 5 4" xfId="5816"/>
    <cellStyle name="Comma 14 2 6" xfId="5817"/>
    <cellStyle name="Comma 14 2 7" xfId="5818"/>
    <cellStyle name="Comma 14 2 8" xfId="5819"/>
    <cellStyle name="Comma 14 2 9" xfId="5820"/>
    <cellStyle name="Comma 14 3" xfId="5821"/>
    <cellStyle name="Comma 14 3 2" xfId="5822"/>
    <cellStyle name="Comma 14 3 3" xfId="5823"/>
    <cellStyle name="Comma 14 4" xfId="5824"/>
    <cellStyle name="Comma 14 4 2" xfId="5825"/>
    <cellStyle name="Comma 14 4 2 2" xfId="5826"/>
    <cellStyle name="Comma 14 4 2 2 2" xfId="5827"/>
    <cellStyle name="Comma 14 4 2 2 3" xfId="5828"/>
    <cellStyle name="Comma 14 4 2 2 4" xfId="5829"/>
    <cellStyle name="Comma 14 4 2 3" xfId="5830"/>
    <cellStyle name="Comma 14 4 2 3 2" xfId="5831"/>
    <cellStyle name="Comma 14 4 2 3 3" xfId="5832"/>
    <cellStyle name="Comma 14 4 2 3 4" xfId="5833"/>
    <cellStyle name="Comma 14 4 2 4" xfId="5834"/>
    <cellStyle name="Comma 14 4 2 5" xfId="5835"/>
    <cellStyle name="Comma 14 4 2 6" xfId="5836"/>
    <cellStyle name="Comma 14 4 2 7" xfId="5837"/>
    <cellStyle name="Comma 14 4 3" xfId="5838"/>
    <cellStyle name="Comma 14 4 3 2" xfId="5839"/>
    <cellStyle name="Comma 14 4 3 3" xfId="5840"/>
    <cellStyle name="Comma 14 4 3 4" xfId="5841"/>
    <cellStyle name="Comma 14 4 3 5" xfId="5842"/>
    <cellStyle name="Comma 14 4 4" xfId="5843"/>
    <cellStyle name="Comma 14 4 4 2" xfId="5844"/>
    <cellStyle name="Comma 14 4 4 3" xfId="5845"/>
    <cellStyle name="Comma 14 4 4 4" xfId="5846"/>
    <cellStyle name="Comma 14 4 5" xfId="5847"/>
    <cellStyle name="Comma 14 4 6" xfId="5848"/>
    <cellStyle name="Comma 14 4 7" xfId="5849"/>
    <cellStyle name="Comma 14 4 8" xfId="5850"/>
    <cellStyle name="Comma 14 4 9" xfId="5851"/>
    <cellStyle name="Comma 14 5" xfId="5852"/>
    <cellStyle name="Comma 14 6" xfId="5853"/>
    <cellStyle name="Comma 14 7" xfId="5854"/>
    <cellStyle name="Comma 14 8" xfId="5855"/>
    <cellStyle name="Comma 15" xfId="5856"/>
    <cellStyle name="Comma 15 2" xfId="5857"/>
    <cellStyle name="Comma 15 2 2" xfId="5858"/>
    <cellStyle name="Comma 15 2 2 2" xfId="5859"/>
    <cellStyle name="Comma 15 2 2 2 2" xfId="5860"/>
    <cellStyle name="Comma 15 2 2 2 2 2" xfId="5861"/>
    <cellStyle name="Comma 15 2 2 2 2 3" xfId="5862"/>
    <cellStyle name="Comma 15 2 2 2 2 4" xfId="5863"/>
    <cellStyle name="Comma 15 2 2 2 3" xfId="5864"/>
    <cellStyle name="Comma 15 2 2 2 3 2" xfId="5865"/>
    <cellStyle name="Comma 15 2 2 2 3 3" xfId="5866"/>
    <cellStyle name="Comma 15 2 2 2 3 4" xfId="5867"/>
    <cellStyle name="Comma 15 2 2 2 4" xfId="5868"/>
    <cellStyle name="Comma 15 2 2 2 5" xfId="5869"/>
    <cellStyle name="Comma 15 2 2 2 6" xfId="5870"/>
    <cellStyle name="Comma 15 2 2 2 7" xfId="5871"/>
    <cellStyle name="Comma 15 2 2 3" xfId="5872"/>
    <cellStyle name="Comma 15 2 2 3 2" xfId="5873"/>
    <cellStyle name="Comma 15 2 2 3 3" xfId="5874"/>
    <cellStyle name="Comma 15 2 2 3 4" xfId="5875"/>
    <cellStyle name="Comma 15 2 2 3 5" xfId="5876"/>
    <cellStyle name="Comma 15 2 2 4" xfId="5877"/>
    <cellStyle name="Comma 15 2 2 4 2" xfId="5878"/>
    <cellStyle name="Comma 15 2 2 4 3" xfId="5879"/>
    <cellStyle name="Comma 15 2 2 4 4" xfId="5880"/>
    <cellStyle name="Comma 15 2 2 5" xfId="5881"/>
    <cellStyle name="Comma 15 2 2 6" xfId="5882"/>
    <cellStyle name="Comma 15 2 2 7" xfId="5883"/>
    <cellStyle name="Comma 15 2 2 8" xfId="5884"/>
    <cellStyle name="Comma 15 2 3" xfId="5885"/>
    <cellStyle name="Comma 15 2 4" xfId="5886"/>
    <cellStyle name="Comma 15 3" xfId="5887"/>
    <cellStyle name="Comma 15 3 2" xfId="5888"/>
    <cellStyle name="Comma 15 3 2 2" xfId="5889"/>
    <cellStyle name="Comma 15 3 2 2 2" xfId="5890"/>
    <cellStyle name="Comma 15 3 2 2 3" xfId="5891"/>
    <cellStyle name="Comma 15 3 2 2 4" xfId="5892"/>
    <cellStyle name="Comma 15 3 2 3" xfId="5893"/>
    <cellStyle name="Comma 15 3 2 3 2" xfId="5894"/>
    <cellStyle name="Comma 15 3 2 3 3" xfId="5895"/>
    <cellStyle name="Comma 15 3 2 3 4" xfId="5896"/>
    <cellStyle name="Comma 15 3 2 4" xfId="5897"/>
    <cellStyle name="Comma 15 3 2 5" xfId="5898"/>
    <cellStyle name="Comma 15 3 2 6" xfId="5899"/>
    <cellStyle name="Comma 15 3 2 7" xfId="5900"/>
    <cellStyle name="Comma 15 3 3" xfId="5901"/>
    <cellStyle name="Comma 15 3 3 2" xfId="5902"/>
    <cellStyle name="Comma 15 3 3 3" xfId="5903"/>
    <cellStyle name="Comma 15 3 3 4" xfId="5904"/>
    <cellStyle name="Comma 15 3 3 5" xfId="5905"/>
    <cellStyle name="Comma 15 3 4" xfId="5906"/>
    <cellStyle name="Comma 15 3 4 2" xfId="5907"/>
    <cellStyle name="Comma 15 3 4 3" xfId="5908"/>
    <cellStyle name="Comma 15 3 4 4" xfId="5909"/>
    <cellStyle name="Comma 15 3 5" xfId="5910"/>
    <cellStyle name="Comma 15 3 6" xfId="5911"/>
    <cellStyle name="Comma 15 3 7" xfId="5912"/>
    <cellStyle name="Comma 15 3 8" xfId="5913"/>
    <cellStyle name="Comma 15 3 9" xfId="5914"/>
    <cellStyle name="Comma 15 4" xfId="5915"/>
    <cellStyle name="Comma 15 5" xfId="5916"/>
    <cellStyle name="Comma 15 6" xfId="5917"/>
    <cellStyle name="Comma 15 7" xfId="5918"/>
    <cellStyle name="Comma 16" xfId="5919"/>
    <cellStyle name="Comma 16 10" xfId="5920"/>
    <cellStyle name="Comma 16 11" xfId="5921"/>
    <cellStyle name="Comma 16 2" xfId="5922"/>
    <cellStyle name="Comma 16 2 10" xfId="5923"/>
    <cellStyle name="Comma 16 2 2" xfId="5924"/>
    <cellStyle name="Comma 16 2 2 2" xfId="5925"/>
    <cellStyle name="Comma 16 2 2 2 2" xfId="5926"/>
    <cellStyle name="Comma 16 2 2 2 2 2" xfId="5927"/>
    <cellStyle name="Comma 16 2 2 2 2 3" xfId="5928"/>
    <cellStyle name="Comma 16 2 2 2 2 4" xfId="5929"/>
    <cellStyle name="Comma 16 2 2 2 3" xfId="5930"/>
    <cellStyle name="Comma 16 2 2 2 3 2" xfId="5931"/>
    <cellStyle name="Comma 16 2 2 2 3 3" xfId="5932"/>
    <cellStyle name="Comma 16 2 2 2 3 4" xfId="5933"/>
    <cellStyle name="Comma 16 2 2 2 4" xfId="5934"/>
    <cellStyle name="Comma 16 2 2 2 5" xfId="5935"/>
    <cellStyle name="Comma 16 2 2 2 6" xfId="5936"/>
    <cellStyle name="Comma 16 2 2 2 7" xfId="5937"/>
    <cellStyle name="Comma 16 2 2 3" xfId="5938"/>
    <cellStyle name="Comma 16 2 2 3 2" xfId="5939"/>
    <cellStyle name="Comma 16 2 2 3 3" xfId="5940"/>
    <cellStyle name="Comma 16 2 2 3 4" xfId="5941"/>
    <cellStyle name="Comma 16 2 2 3 5" xfId="5942"/>
    <cellStyle name="Comma 16 2 2 4" xfId="5943"/>
    <cellStyle name="Comma 16 2 2 4 2" xfId="5944"/>
    <cellStyle name="Comma 16 2 2 4 3" xfId="5945"/>
    <cellStyle name="Comma 16 2 2 4 4" xfId="5946"/>
    <cellStyle name="Comma 16 2 2 5" xfId="5947"/>
    <cellStyle name="Comma 16 2 2 6" xfId="5948"/>
    <cellStyle name="Comma 16 2 2 7" xfId="5949"/>
    <cellStyle name="Comma 16 2 2 8" xfId="5950"/>
    <cellStyle name="Comma 16 2 3" xfId="5951"/>
    <cellStyle name="Comma 16 2 3 2" xfId="5952"/>
    <cellStyle name="Comma 16 2 3 2 2" xfId="5953"/>
    <cellStyle name="Comma 16 2 3 2 3" xfId="5954"/>
    <cellStyle name="Comma 16 2 3 2 4" xfId="5955"/>
    <cellStyle name="Comma 16 2 3 3" xfId="5956"/>
    <cellStyle name="Comma 16 2 3 3 2" xfId="5957"/>
    <cellStyle name="Comma 16 2 3 3 3" xfId="5958"/>
    <cellStyle name="Comma 16 2 3 3 4" xfId="5959"/>
    <cellStyle name="Comma 16 2 3 4" xfId="5960"/>
    <cellStyle name="Comma 16 2 3 5" xfId="5961"/>
    <cellStyle name="Comma 16 2 3 6" xfId="5962"/>
    <cellStyle name="Comma 16 2 3 7" xfId="5963"/>
    <cellStyle name="Comma 16 2 4" xfId="5964"/>
    <cellStyle name="Comma 16 2 4 2" xfId="5965"/>
    <cellStyle name="Comma 16 2 4 3" xfId="5966"/>
    <cellStyle name="Comma 16 2 4 4" xfId="5967"/>
    <cellStyle name="Comma 16 2 4 5" xfId="5968"/>
    <cellStyle name="Comma 16 2 5" xfId="5969"/>
    <cellStyle name="Comma 16 2 5 2" xfId="5970"/>
    <cellStyle name="Comma 16 2 5 3" xfId="5971"/>
    <cellStyle name="Comma 16 2 5 4" xfId="5972"/>
    <cellStyle name="Comma 16 2 6" xfId="5973"/>
    <cellStyle name="Comma 16 2 7" xfId="5974"/>
    <cellStyle name="Comma 16 2 8" xfId="5975"/>
    <cellStyle name="Comma 16 2 9" xfId="5976"/>
    <cellStyle name="Comma 16 3" xfId="5977"/>
    <cellStyle name="Comma 16 3 2" xfId="5978"/>
    <cellStyle name="Comma 16 3 2 2" xfId="5979"/>
    <cellStyle name="Comma 16 3 2 2 2" xfId="5980"/>
    <cellStyle name="Comma 16 3 2 2 3" xfId="5981"/>
    <cellStyle name="Comma 16 3 2 2 4" xfId="5982"/>
    <cellStyle name="Comma 16 3 2 3" xfId="5983"/>
    <cellStyle name="Comma 16 3 2 3 2" xfId="5984"/>
    <cellStyle name="Comma 16 3 2 3 3" xfId="5985"/>
    <cellStyle name="Comma 16 3 2 3 4" xfId="5986"/>
    <cellStyle name="Comma 16 3 2 4" xfId="5987"/>
    <cellStyle name="Comma 16 3 2 5" xfId="5988"/>
    <cellStyle name="Comma 16 3 2 6" xfId="5989"/>
    <cellStyle name="Comma 16 3 2 7" xfId="5990"/>
    <cellStyle name="Comma 16 3 3" xfId="5991"/>
    <cellStyle name="Comma 16 3 3 2" xfId="5992"/>
    <cellStyle name="Comma 16 3 3 3" xfId="5993"/>
    <cellStyle name="Comma 16 3 3 4" xfId="5994"/>
    <cellStyle name="Comma 16 3 3 5" xfId="5995"/>
    <cellStyle name="Comma 16 3 4" xfId="5996"/>
    <cellStyle name="Comma 16 3 4 2" xfId="5997"/>
    <cellStyle name="Comma 16 3 4 3" xfId="5998"/>
    <cellStyle name="Comma 16 3 4 4" xfId="5999"/>
    <cellStyle name="Comma 16 3 5" xfId="6000"/>
    <cellStyle name="Comma 16 3 6" xfId="6001"/>
    <cellStyle name="Comma 16 3 7" xfId="6002"/>
    <cellStyle name="Comma 16 3 8" xfId="6003"/>
    <cellStyle name="Comma 16 3 9" xfId="6004"/>
    <cellStyle name="Comma 16 4" xfId="6005"/>
    <cellStyle name="Comma 16 4 2" xfId="6006"/>
    <cellStyle name="Comma 16 4 2 2" xfId="6007"/>
    <cellStyle name="Comma 16 4 2 3" xfId="6008"/>
    <cellStyle name="Comma 16 4 2 4" xfId="6009"/>
    <cellStyle name="Comma 16 4 3" xfId="6010"/>
    <cellStyle name="Comma 16 4 3 2" xfId="6011"/>
    <cellStyle name="Comma 16 4 3 3" xfId="6012"/>
    <cellStyle name="Comma 16 4 3 4" xfId="6013"/>
    <cellStyle name="Comma 16 4 4" xfId="6014"/>
    <cellStyle name="Comma 16 4 5" xfId="6015"/>
    <cellStyle name="Comma 16 4 6" xfId="6016"/>
    <cellStyle name="Comma 16 4 7" xfId="6017"/>
    <cellStyle name="Comma 16 4 8" xfId="6018"/>
    <cellStyle name="Comma 16 5" xfId="6019"/>
    <cellStyle name="Comma 16 5 2" xfId="6020"/>
    <cellStyle name="Comma 16 5 3" xfId="6021"/>
    <cellStyle name="Comma 16 5 4" xfId="6022"/>
    <cellStyle name="Comma 16 5 5" xfId="6023"/>
    <cellStyle name="Comma 16 6" xfId="6024"/>
    <cellStyle name="Comma 16 6 2" xfId="6025"/>
    <cellStyle name="Comma 16 6 3" xfId="6026"/>
    <cellStyle name="Comma 16 6 4" xfId="6027"/>
    <cellStyle name="Comma 16 6 5" xfId="6028"/>
    <cellStyle name="Comma 16 7" xfId="6029"/>
    <cellStyle name="Comma 16 8" xfId="6030"/>
    <cellStyle name="Comma 16 9" xfId="6031"/>
    <cellStyle name="Comma 17" xfId="6032"/>
    <cellStyle name="Comma 17 10" xfId="6033"/>
    <cellStyle name="Comma 17 11" xfId="6034"/>
    <cellStyle name="Comma 17 2" xfId="6035"/>
    <cellStyle name="Comma 17 2 10" xfId="6036"/>
    <cellStyle name="Comma 17 2 2" xfId="6037"/>
    <cellStyle name="Comma 17 2 2 2" xfId="6038"/>
    <cellStyle name="Comma 17 2 2 2 2" xfId="6039"/>
    <cellStyle name="Comma 17 2 2 2 2 2" xfId="6040"/>
    <cellStyle name="Comma 17 2 2 2 2 3" xfId="6041"/>
    <cellStyle name="Comma 17 2 2 2 2 4" xfId="6042"/>
    <cellStyle name="Comma 17 2 2 2 3" xfId="6043"/>
    <cellStyle name="Comma 17 2 2 2 3 2" xfId="6044"/>
    <cellStyle name="Comma 17 2 2 2 3 3" xfId="6045"/>
    <cellStyle name="Comma 17 2 2 2 3 4" xfId="6046"/>
    <cellStyle name="Comma 17 2 2 2 4" xfId="6047"/>
    <cellStyle name="Comma 17 2 2 2 5" xfId="6048"/>
    <cellStyle name="Comma 17 2 2 2 6" xfId="6049"/>
    <cellStyle name="Comma 17 2 2 2 7" xfId="6050"/>
    <cellStyle name="Comma 17 2 2 3" xfId="6051"/>
    <cellStyle name="Comma 17 2 2 3 2" xfId="6052"/>
    <cellStyle name="Comma 17 2 2 3 3" xfId="6053"/>
    <cellStyle name="Comma 17 2 2 3 4" xfId="6054"/>
    <cellStyle name="Comma 17 2 2 3 5" xfId="6055"/>
    <cellStyle name="Comma 17 2 2 4" xfId="6056"/>
    <cellStyle name="Comma 17 2 2 4 2" xfId="6057"/>
    <cellStyle name="Comma 17 2 2 4 3" xfId="6058"/>
    <cellStyle name="Comma 17 2 2 4 4" xfId="6059"/>
    <cellStyle name="Comma 17 2 2 5" xfId="6060"/>
    <cellStyle name="Comma 17 2 2 6" xfId="6061"/>
    <cellStyle name="Comma 17 2 2 7" xfId="6062"/>
    <cellStyle name="Comma 17 2 2 8" xfId="6063"/>
    <cellStyle name="Comma 17 2 3" xfId="6064"/>
    <cellStyle name="Comma 17 2 3 2" xfId="6065"/>
    <cellStyle name="Comma 17 2 3 2 2" xfId="6066"/>
    <cellStyle name="Comma 17 2 3 2 3" xfId="6067"/>
    <cellStyle name="Comma 17 2 3 2 4" xfId="6068"/>
    <cellStyle name="Comma 17 2 3 3" xfId="6069"/>
    <cellStyle name="Comma 17 2 3 3 2" xfId="6070"/>
    <cellStyle name="Comma 17 2 3 3 3" xfId="6071"/>
    <cellStyle name="Comma 17 2 3 3 4" xfId="6072"/>
    <cellStyle name="Comma 17 2 3 4" xfId="6073"/>
    <cellStyle name="Comma 17 2 3 5" xfId="6074"/>
    <cellStyle name="Comma 17 2 3 6" xfId="6075"/>
    <cellStyle name="Comma 17 2 3 7" xfId="6076"/>
    <cellStyle name="Comma 17 2 4" xfId="6077"/>
    <cellStyle name="Comma 17 2 4 2" xfId="6078"/>
    <cellStyle name="Comma 17 2 4 3" xfId="6079"/>
    <cellStyle name="Comma 17 2 4 4" xfId="6080"/>
    <cellStyle name="Comma 17 2 4 5" xfId="6081"/>
    <cellStyle name="Comma 17 2 5" xfId="6082"/>
    <cellStyle name="Comma 17 2 5 2" xfId="6083"/>
    <cellStyle name="Comma 17 2 5 3" xfId="6084"/>
    <cellStyle name="Comma 17 2 5 4" xfId="6085"/>
    <cellStyle name="Comma 17 2 6" xfId="6086"/>
    <cellStyle name="Comma 17 2 7" xfId="6087"/>
    <cellStyle name="Comma 17 2 8" xfId="6088"/>
    <cellStyle name="Comma 17 2 9" xfId="6089"/>
    <cellStyle name="Comma 17 3" xfId="6090"/>
    <cellStyle name="Comma 17 3 2" xfId="6091"/>
    <cellStyle name="Comma 17 3 2 2" xfId="6092"/>
    <cellStyle name="Comma 17 3 2 2 2" xfId="6093"/>
    <cellStyle name="Comma 17 3 2 2 3" xfId="6094"/>
    <cellStyle name="Comma 17 3 2 2 4" xfId="6095"/>
    <cellStyle name="Comma 17 3 2 3" xfId="6096"/>
    <cellStyle name="Comma 17 3 2 3 2" xfId="6097"/>
    <cellStyle name="Comma 17 3 2 3 3" xfId="6098"/>
    <cellStyle name="Comma 17 3 2 3 4" xfId="6099"/>
    <cellStyle name="Comma 17 3 2 4" xfId="6100"/>
    <cellStyle name="Comma 17 3 2 5" xfId="6101"/>
    <cellStyle name="Comma 17 3 2 6" xfId="6102"/>
    <cellStyle name="Comma 17 3 2 7" xfId="6103"/>
    <cellStyle name="Comma 17 3 3" xfId="6104"/>
    <cellStyle name="Comma 17 3 3 2" xfId="6105"/>
    <cellStyle name="Comma 17 3 3 3" xfId="6106"/>
    <cellStyle name="Comma 17 3 3 4" xfId="6107"/>
    <cellStyle name="Comma 17 3 3 5" xfId="6108"/>
    <cellStyle name="Comma 17 3 4" xfId="6109"/>
    <cellStyle name="Comma 17 3 4 2" xfId="6110"/>
    <cellStyle name="Comma 17 3 4 3" xfId="6111"/>
    <cellStyle name="Comma 17 3 4 4" xfId="6112"/>
    <cellStyle name="Comma 17 3 5" xfId="6113"/>
    <cellStyle name="Comma 17 3 6" xfId="6114"/>
    <cellStyle name="Comma 17 3 7" xfId="6115"/>
    <cellStyle name="Comma 17 3 8" xfId="6116"/>
    <cellStyle name="Comma 17 3 9" xfId="6117"/>
    <cellStyle name="Comma 17 4" xfId="6118"/>
    <cellStyle name="Comma 17 4 2" xfId="6119"/>
    <cellStyle name="Comma 17 4 2 2" xfId="6120"/>
    <cellStyle name="Comma 17 4 2 3" xfId="6121"/>
    <cellStyle name="Comma 17 4 2 4" xfId="6122"/>
    <cellStyle name="Comma 17 4 3" xfId="6123"/>
    <cellStyle name="Comma 17 4 3 2" xfId="6124"/>
    <cellStyle name="Comma 17 4 3 3" xfId="6125"/>
    <cellStyle name="Comma 17 4 3 4" xfId="6126"/>
    <cellStyle name="Comma 17 4 4" xfId="6127"/>
    <cellStyle name="Comma 17 4 5" xfId="6128"/>
    <cellStyle name="Comma 17 4 6" xfId="6129"/>
    <cellStyle name="Comma 17 4 7" xfId="6130"/>
    <cellStyle name="Comma 17 4 8" xfId="6131"/>
    <cellStyle name="Comma 17 5" xfId="6132"/>
    <cellStyle name="Comma 17 5 2" xfId="6133"/>
    <cellStyle name="Comma 17 5 3" xfId="6134"/>
    <cellStyle name="Comma 17 5 4" xfId="6135"/>
    <cellStyle name="Comma 17 5 5" xfId="6136"/>
    <cellStyle name="Comma 17 6" xfId="6137"/>
    <cellStyle name="Comma 17 6 2" xfId="6138"/>
    <cellStyle name="Comma 17 6 3" xfId="6139"/>
    <cellStyle name="Comma 17 6 4" xfId="6140"/>
    <cellStyle name="Comma 17 6 5" xfId="6141"/>
    <cellStyle name="Comma 17 7" xfId="6142"/>
    <cellStyle name="Comma 17 8" xfId="6143"/>
    <cellStyle name="Comma 17 9" xfId="6144"/>
    <cellStyle name="Comma 18" xfId="6145"/>
    <cellStyle name="Comma 18 2" xfId="6146"/>
    <cellStyle name="Comma 18 2 10" xfId="6147"/>
    <cellStyle name="Comma 18 2 2" xfId="6148"/>
    <cellStyle name="Comma 18 2 2 2" xfId="6149"/>
    <cellStyle name="Comma 18 2 2 2 2" xfId="6150"/>
    <cellStyle name="Comma 18 2 2 2 2 2" xfId="6151"/>
    <cellStyle name="Comma 18 2 2 2 2 3" xfId="6152"/>
    <cellStyle name="Comma 18 2 2 2 2 4" xfId="6153"/>
    <cellStyle name="Comma 18 2 2 2 3" xfId="6154"/>
    <cellStyle name="Comma 18 2 2 2 3 2" xfId="6155"/>
    <cellStyle name="Comma 18 2 2 2 3 3" xfId="6156"/>
    <cellStyle name="Comma 18 2 2 2 3 4" xfId="6157"/>
    <cellStyle name="Comma 18 2 2 2 4" xfId="6158"/>
    <cellStyle name="Comma 18 2 2 2 5" xfId="6159"/>
    <cellStyle name="Comma 18 2 2 2 6" xfId="6160"/>
    <cellStyle name="Comma 18 2 2 2 7" xfId="6161"/>
    <cellStyle name="Comma 18 2 2 3" xfId="6162"/>
    <cellStyle name="Comma 18 2 2 3 2" xfId="6163"/>
    <cellStyle name="Comma 18 2 2 3 3" xfId="6164"/>
    <cellStyle name="Comma 18 2 2 3 4" xfId="6165"/>
    <cellStyle name="Comma 18 2 2 3 5" xfId="6166"/>
    <cellStyle name="Comma 18 2 2 4" xfId="6167"/>
    <cellStyle name="Comma 18 2 2 4 2" xfId="6168"/>
    <cellStyle name="Comma 18 2 2 4 3" xfId="6169"/>
    <cellStyle name="Comma 18 2 2 4 4" xfId="6170"/>
    <cellStyle name="Comma 18 2 2 5" xfId="6171"/>
    <cellStyle name="Comma 18 2 2 6" xfId="6172"/>
    <cellStyle name="Comma 18 2 2 7" xfId="6173"/>
    <cellStyle name="Comma 18 2 2 8" xfId="6174"/>
    <cellStyle name="Comma 18 2 3" xfId="6175"/>
    <cellStyle name="Comma 18 2 3 2" xfId="6176"/>
    <cellStyle name="Comma 18 2 3 2 2" xfId="6177"/>
    <cellStyle name="Comma 18 2 3 2 3" xfId="6178"/>
    <cellStyle name="Comma 18 2 3 2 4" xfId="6179"/>
    <cellStyle name="Comma 18 2 3 3" xfId="6180"/>
    <cellStyle name="Comma 18 2 3 3 2" xfId="6181"/>
    <cellStyle name="Comma 18 2 3 3 3" xfId="6182"/>
    <cellStyle name="Comma 18 2 3 3 4" xfId="6183"/>
    <cellStyle name="Comma 18 2 3 4" xfId="6184"/>
    <cellStyle name="Comma 18 2 3 5" xfId="6185"/>
    <cellStyle name="Comma 18 2 3 6" xfId="6186"/>
    <cellStyle name="Comma 18 2 3 7" xfId="6187"/>
    <cellStyle name="Comma 18 2 4" xfId="6188"/>
    <cellStyle name="Comma 18 2 4 2" xfId="6189"/>
    <cellStyle name="Comma 18 2 4 3" xfId="6190"/>
    <cellStyle name="Comma 18 2 4 4" xfId="6191"/>
    <cellStyle name="Comma 18 2 4 5" xfId="6192"/>
    <cellStyle name="Comma 18 2 5" xfId="6193"/>
    <cellStyle name="Comma 18 2 5 2" xfId="6194"/>
    <cellStyle name="Comma 18 2 5 3" xfId="6195"/>
    <cellStyle name="Comma 18 2 5 4" xfId="6196"/>
    <cellStyle name="Comma 18 2 5 5" xfId="6197"/>
    <cellStyle name="Comma 18 2 6" xfId="6198"/>
    <cellStyle name="Comma 18 2 7" xfId="6199"/>
    <cellStyle name="Comma 18 2 8" xfId="6200"/>
    <cellStyle name="Comma 18 2 9" xfId="6201"/>
    <cellStyle name="Comma 18 3" xfId="6202"/>
    <cellStyle name="Comma 18 3 2" xfId="6203"/>
    <cellStyle name="Comma 18 3 2 2" xfId="6204"/>
    <cellStyle name="Comma 18 3 2 2 2" xfId="6205"/>
    <cellStyle name="Comma 18 3 2 2 3" xfId="6206"/>
    <cellStyle name="Comma 18 3 2 2 4" xfId="6207"/>
    <cellStyle name="Comma 18 3 2 3" xfId="6208"/>
    <cellStyle name="Comma 18 3 2 3 2" xfId="6209"/>
    <cellStyle name="Comma 18 3 2 3 3" xfId="6210"/>
    <cellStyle name="Comma 18 3 2 3 4" xfId="6211"/>
    <cellStyle name="Comma 18 3 2 4" xfId="6212"/>
    <cellStyle name="Comma 18 3 2 5" xfId="6213"/>
    <cellStyle name="Comma 18 3 2 6" xfId="6214"/>
    <cellStyle name="Comma 18 3 2 7" xfId="6215"/>
    <cellStyle name="Comma 18 3 3" xfId="6216"/>
    <cellStyle name="Comma 18 3 3 2" xfId="6217"/>
    <cellStyle name="Comma 18 3 3 3" xfId="6218"/>
    <cellStyle name="Comma 18 3 3 4" xfId="6219"/>
    <cellStyle name="Comma 18 3 3 5" xfId="6220"/>
    <cellStyle name="Comma 18 3 4" xfId="6221"/>
    <cellStyle name="Comma 18 3 4 2" xfId="6222"/>
    <cellStyle name="Comma 18 3 4 3" xfId="6223"/>
    <cellStyle name="Comma 18 3 4 4" xfId="6224"/>
    <cellStyle name="Comma 18 3 5" xfId="6225"/>
    <cellStyle name="Comma 18 3 6" xfId="6226"/>
    <cellStyle name="Comma 18 3 7" xfId="6227"/>
    <cellStyle name="Comma 18 3 8" xfId="6228"/>
    <cellStyle name="Comma 18 3 9" xfId="6229"/>
    <cellStyle name="Comma 18 4" xfId="6230"/>
    <cellStyle name="Comma 18 4 2" xfId="6231"/>
    <cellStyle name="Comma 18 5" xfId="6232"/>
    <cellStyle name="Comma 18 6" xfId="6233"/>
    <cellStyle name="Comma 19" xfId="6234"/>
    <cellStyle name="Comma 19 2" xfId="6235"/>
    <cellStyle name="Comma 19 2 10" xfId="6236"/>
    <cellStyle name="Comma 19 2 2" xfId="6237"/>
    <cellStyle name="Comma 19 2 2 2" xfId="6238"/>
    <cellStyle name="Comma 19 2 2 2 2" xfId="6239"/>
    <cellStyle name="Comma 19 2 2 2 2 2" xfId="6240"/>
    <cellStyle name="Comma 19 2 2 2 2 3" xfId="6241"/>
    <cellStyle name="Comma 19 2 2 2 2 4" xfId="6242"/>
    <cellStyle name="Comma 19 2 2 2 3" xfId="6243"/>
    <cellStyle name="Comma 19 2 2 2 3 2" xfId="6244"/>
    <cellStyle name="Comma 19 2 2 2 3 3" xfId="6245"/>
    <cellStyle name="Comma 19 2 2 2 3 4" xfId="6246"/>
    <cellStyle name="Comma 19 2 2 2 4" xfId="6247"/>
    <cellStyle name="Comma 19 2 2 2 5" xfId="6248"/>
    <cellStyle name="Comma 19 2 2 2 6" xfId="6249"/>
    <cellStyle name="Comma 19 2 2 2 7" xfId="6250"/>
    <cellStyle name="Comma 19 2 2 3" xfId="6251"/>
    <cellStyle name="Comma 19 2 2 3 2" xfId="6252"/>
    <cellStyle name="Comma 19 2 2 3 3" xfId="6253"/>
    <cellStyle name="Comma 19 2 2 3 4" xfId="6254"/>
    <cellStyle name="Comma 19 2 2 3 5" xfId="6255"/>
    <cellStyle name="Comma 19 2 2 4" xfId="6256"/>
    <cellStyle name="Comma 19 2 2 4 2" xfId="6257"/>
    <cellStyle name="Comma 19 2 2 4 3" xfId="6258"/>
    <cellStyle name="Comma 19 2 2 4 4" xfId="6259"/>
    <cellStyle name="Comma 19 2 2 5" xfId="6260"/>
    <cellStyle name="Comma 19 2 2 6" xfId="6261"/>
    <cellStyle name="Comma 19 2 2 7" xfId="6262"/>
    <cellStyle name="Comma 19 2 2 8" xfId="6263"/>
    <cellStyle name="Comma 19 2 3" xfId="6264"/>
    <cellStyle name="Comma 19 2 3 2" xfId="6265"/>
    <cellStyle name="Comma 19 2 3 2 2" xfId="6266"/>
    <cellStyle name="Comma 19 2 3 2 3" xfId="6267"/>
    <cellStyle name="Comma 19 2 3 2 4" xfId="6268"/>
    <cellStyle name="Comma 19 2 3 3" xfId="6269"/>
    <cellStyle name="Comma 19 2 3 3 2" xfId="6270"/>
    <cellStyle name="Comma 19 2 3 3 3" xfId="6271"/>
    <cellStyle name="Comma 19 2 3 3 4" xfId="6272"/>
    <cellStyle name="Comma 19 2 3 4" xfId="6273"/>
    <cellStyle name="Comma 19 2 3 5" xfId="6274"/>
    <cellStyle name="Comma 19 2 3 6" xfId="6275"/>
    <cellStyle name="Comma 19 2 3 7" xfId="6276"/>
    <cellStyle name="Comma 19 2 4" xfId="6277"/>
    <cellStyle name="Comma 19 2 4 2" xfId="6278"/>
    <cellStyle name="Comma 19 2 4 3" xfId="6279"/>
    <cellStyle name="Comma 19 2 4 4" xfId="6280"/>
    <cellStyle name="Comma 19 2 4 5" xfId="6281"/>
    <cellStyle name="Comma 19 2 5" xfId="6282"/>
    <cellStyle name="Comma 19 2 5 2" xfId="6283"/>
    <cellStyle name="Comma 19 2 5 3" xfId="6284"/>
    <cellStyle name="Comma 19 2 5 4" xfId="6285"/>
    <cellStyle name="Comma 19 2 6" xfId="6286"/>
    <cellStyle name="Comma 19 2 7" xfId="6287"/>
    <cellStyle name="Comma 19 2 8" xfId="6288"/>
    <cellStyle name="Comma 19 2 9" xfId="6289"/>
    <cellStyle name="Comma 19 3" xfId="6290"/>
    <cellStyle name="Comma 19 3 2" xfId="6291"/>
    <cellStyle name="Comma 19 3 2 2" xfId="6292"/>
    <cellStyle name="Comma 19 3 2 2 2" xfId="6293"/>
    <cellStyle name="Comma 19 3 2 2 3" xfId="6294"/>
    <cellStyle name="Comma 19 3 2 2 4" xfId="6295"/>
    <cellStyle name="Comma 19 3 2 3" xfId="6296"/>
    <cellStyle name="Comma 19 3 2 3 2" xfId="6297"/>
    <cellStyle name="Comma 19 3 2 3 3" xfId="6298"/>
    <cellStyle name="Comma 19 3 2 3 4" xfId="6299"/>
    <cellStyle name="Comma 19 3 2 4" xfId="6300"/>
    <cellStyle name="Comma 19 3 2 5" xfId="6301"/>
    <cellStyle name="Comma 19 3 2 6" xfId="6302"/>
    <cellStyle name="Comma 19 3 2 7" xfId="6303"/>
    <cellStyle name="Comma 19 3 3" xfId="6304"/>
    <cellStyle name="Comma 19 3 3 2" xfId="6305"/>
    <cellStyle name="Comma 19 3 3 3" xfId="6306"/>
    <cellStyle name="Comma 19 3 3 4" xfId="6307"/>
    <cellStyle name="Comma 19 3 3 5" xfId="6308"/>
    <cellStyle name="Comma 19 3 4" xfId="6309"/>
    <cellStyle name="Comma 19 3 4 2" xfId="6310"/>
    <cellStyle name="Comma 19 3 4 3" xfId="6311"/>
    <cellStyle name="Comma 19 3 4 4" xfId="6312"/>
    <cellStyle name="Comma 19 3 5" xfId="6313"/>
    <cellStyle name="Comma 19 3 6" xfId="6314"/>
    <cellStyle name="Comma 19 3 7" xfId="6315"/>
    <cellStyle name="Comma 19 3 8" xfId="6316"/>
    <cellStyle name="Comma 19 3 9" xfId="6317"/>
    <cellStyle name="Comma 19 4" xfId="6318"/>
    <cellStyle name="Comma 19 5" xfId="6319"/>
    <cellStyle name="Comma 2" xfId="6"/>
    <cellStyle name="Comma 2 10" xfId="6320"/>
    <cellStyle name="Comma 2 10 2" xfId="6321"/>
    <cellStyle name="Comma 2 11" xfId="6322"/>
    <cellStyle name="Comma 2 11 2" xfId="6323"/>
    <cellStyle name="Comma 2 12" xfId="6324"/>
    <cellStyle name="Comma 2 12 2" xfId="6325"/>
    <cellStyle name="Comma 2 13" xfId="6326"/>
    <cellStyle name="Comma 2 13 2" xfId="6327"/>
    <cellStyle name="Comma 2 14" xfId="6328"/>
    <cellStyle name="Comma 2 14 2" xfId="6329"/>
    <cellStyle name="Comma 2 15" xfId="6330"/>
    <cellStyle name="Comma 2 15 2" xfId="6331"/>
    <cellStyle name="Comma 2 16" xfId="6332"/>
    <cellStyle name="Comma 2 16 2" xfId="6333"/>
    <cellStyle name="Comma 2 17" xfId="6334"/>
    <cellStyle name="Comma 2 17 2" xfId="6335"/>
    <cellStyle name="Comma 2 18" xfId="6336"/>
    <cellStyle name="Comma 2 18 2" xfId="6337"/>
    <cellStyle name="Comma 2 19" xfId="6338"/>
    <cellStyle name="Comma 2 19 2" xfId="6339"/>
    <cellStyle name="Comma 2 2" xfId="20"/>
    <cellStyle name="Comma 2 2 10" xfId="6340"/>
    <cellStyle name="Comma 2 2 11" xfId="6341"/>
    <cellStyle name="Comma 2 2 12" xfId="6342"/>
    <cellStyle name="Comma 2 2 13" xfId="6343"/>
    <cellStyle name="Comma 2 2 14" xfId="6344"/>
    <cellStyle name="Comma 2 2 15" xfId="6345"/>
    <cellStyle name="Comma 2 2 16" xfId="6346"/>
    <cellStyle name="Comma 2 2 16 2" xfId="6347"/>
    <cellStyle name="Comma 2 2 17" xfId="6348"/>
    <cellStyle name="Comma 2 2 18" xfId="6349"/>
    <cellStyle name="Comma 2 2 2" xfId="33"/>
    <cellStyle name="Comma 2 2 2 2" xfId="6350"/>
    <cellStyle name="Comma 2 2 2 2 2" xfId="6351"/>
    <cellStyle name="Comma 2 2 2 2 2 2" xfId="6352"/>
    <cellStyle name="Comma 2 2 2 2 2 3" xfId="6353"/>
    <cellStyle name="Comma 2 2 2 2 2 4" xfId="6354"/>
    <cellStyle name="Comma 2 2 2 2 3" xfId="6355"/>
    <cellStyle name="Comma 2 2 2 2 3 2" xfId="6356"/>
    <cellStyle name="Comma 2 2 2 2 3 3" xfId="6357"/>
    <cellStyle name="Comma 2 2 2 2 3 4" xfId="6358"/>
    <cellStyle name="Comma 2 2 2 2 4" xfId="6359"/>
    <cellStyle name="Comma 2 2 2 2 5" xfId="6360"/>
    <cellStyle name="Comma 2 2 2 2 6" xfId="6361"/>
    <cellStyle name="Comma 2 2 2 2 7" xfId="6362"/>
    <cellStyle name="Comma 2 2 2 3" xfId="6363"/>
    <cellStyle name="Comma 2 2 2 3 2" xfId="6364"/>
    <cellStyle name="Comma 2 2 2 3 3" xfId="6365"/>
    <cellStyle name="Comma 2 2 2 3 4" xfId="6366"/>
    <cellStyle name="Comma 2 2 2 3 5" xfId="6367"/>
    <cellStyle name="Comma 2 2 2 4" xfId="6368"/>
    <cellStyle name="Comma 2 2 2 4 2" xfId="6369"/>
    <cellStyle name="Comma 2 2 2 4 3" xfId="6370"/>
    <cellStyle name="Comma 2 2 2 4 4" xfId="6371"/>
    <cellStyle name="Comma 2 2 2 4 5" xfId="6372"/>
    <cellStyle name="Comma 2 2 2 5" xfId="6373"/>
    <cellStyle name="Comma 2 2 2 6" xfId="6374"/>
    <cellStyle name="Comma 2 2 2 7" xfId="6375"/>
    <cellStyle name="Comma 2 2 2 8" xfId="6376"/>
    <cellStyle name="Comma 2 2 3" xfId="6377"/>
    <cellStyle name="Comma 2 2 3 2" xfId="6378"/>
    <cellStyle name="Comma 2 2 3 3" xfId="6379"/>
    <cellStyle name="Comma 2 2 4" xfId="6380"/>
    <cellStyle name="Comma 2 2 4 2" xfId="6381"/>
    <cellStyle name="Comma 2 2 4 2 2" xfId="6382"/>
    <cellStyle name="Comma 2 2 4 2 2 2" xfId="6383"/>
    <cellStyle name="Comma 2 2 4 2 2 3" xfId="6384"/>
    <cellStyle name="Comma 2 2 4 2 2 4" xfId="6385"/>
    <cellStyle name="Comma 2 2 4 2 3" xfId="6386"/>
    <cellStyle name="Comma 2 2 4 2 3 2" xfId="6387"/>
    <cellStyle name="Comma 2 2 4 2 3 3" xfId="6388"/>
    <cellStyle name="Comma 2 2 4 2 3 4" xfId="6389"/>
    <cellStyle name="Comma 2 2 4 2 4" xfId="6390"/>
    <cellStyle name="Comma 2 2 4 2 5" xfId="6391"/>
    <cellStyle name="Comma 2 2 4 2 6" xfId="6392"/>
    <cellStyle name="Comma 2 2 4 2 7" xfId="6393"/>
    <cellStyle name="Comma 2 2 4 3" xfId="6394"/>
    <cellStyle name="Comma 2 2 4 3 2" xfId="6395"/>
    <cellStyle name="Comma 2 2 4 3 3" xfId="6396"/>
    <cellStyle name="Comma 2 2 4 3 4" xfId="6397"/>
    <cellStyle name="Comma 2 2 4 3 5" xfId="6398"/>
    <cellStyle name="Comma 2 2 4 4" xfId="6399"/>
    <cellStyle name="Comma 2 2 4 4 2" xfId="6400"/>
    <cellStyle name="Comma 2 2 4 4 3" xfId="6401"/>
    <cellStyle name="Comma 2 2 4 4 4" xfId="6402"/>
    <cellStyle name="Comma 2 2 4 5" xfId="6403"/>
    <cellStyle name="Comma 2 2 4 6" xfId="6404"/>
    <cellStyle name="Comma 2 2 4 7" xfId="6405"/>
    <cellStyle name="Comma 2 2 4 8" xfId="6406"/>
    <cellStyle name="Comma 2 2 5" xfId="6407"/>
    <cellStyle name="Comma 2 2 6" xfId="6408"/>
    <cellStyle name="Comma 2 2 7" xfId="6409"/>
    <cellStyle name="Comma 2 2 8" xfId="6410"/>
    <cellStyle name="Comma 2 2 9" xfId="6411"/>
    <cellStyle name="Comma 2 2_C1 GL" xfId="6412"/>
    <cellStyle name="Comma 2 20" xfId="6413"/>
    <cellStyle name="Comma 2 20 2" xfId="6414"/>
    <cellStyle name="Comma 2 21" xfId="6415"/>
    <cellStyle name="Comma 2 21 2" xfId="6416"/>
    <cellStyle name="Comma 2 22" xfId="6417"/>
    <cellStyle name="Comma 2 22 2" xfId="6418"/>
    <cellStyle name="Comma 2 22 3" xfId="6419"/>
    <cellStyle name="Comma 2 23" xfId="6420"/>
    <cellStyle name="Comma 2 23 2" xfId="6421"/>
    <cellStyle name="Comma 2 23 2 2" xfId="6422"/>
    <cellStyle name="Comma 2 23 2 2 2" xfId="6423"/>
    <cellStyle name="Comma 2 23 2 2 3" xfId="6424"/>
    <cellStyle name="Comma 2 23 2 2 4" xfId="6425"/>
    <cellStyle name="Comma 2 23 2 3" xfId="6426"/>
    <cellStyle name="Comma 2 23 2 3 2" xfId="6427"/>
    <cellStyle name="Comma 2 23 2 3 3" xfId="6428"/>
    <cellStyle name="Comma 2 23 2 3 4" xfId="6429"/>
    <cellStyle name="Comma 2 23 2 4" xfId="6430"/>
    <cellStyle name="Comma 2 23 2 5" xfId="6431"/>
    <cellStyle name="Comma 2 23 2 6" xfId="6432"/>
    <cellStyle name="Comma 2 23 2 7" xfId="6433"/>
    <cellStyle name="Comma 2 23 3" xfId="6434"/>
    <cellStyle name="Comma 2 23 3 2" xfId="6435"/>
    <cellStyle name="Comma 2 23 3 3" xfId="6436"/>
    <cellStyle name="Comma 2 23 3 4" xfId="6437"/>
    <cellStyle name="Comma 2 23 3 5" xfId="6438"/>
    <cellStyle name="Comma 2 23 4" xfId="6439"/>
    <cellStyle name="Comma 2 23 4 2" xfId="6440"/>
    <cellStyle name="Comma 2 23 4 3" xfId="6441"/>
    <cellStyle name="Comma 2 23 4 4" xfId="6442"/>
    <cellStyle name="Comma 2 23 5" xfId="6443"/>
    <cellStyle name="Comma 2 23 6" xfId="6444"/>
    <cellStyle name="Comma 2 23 7" xfId="6445"/>
    <cellStyle name="Comma 2 23 8" xfId="6446"/>
    <cellStyle name="Comma 2 24" xfId="6447"/>
    <cellStyle name="Comma 2 25" xfId="6448"/>
    <cellStyle name="Comma 2 26" xfId="6449"/>
    <cellStyle name="Comma 2 27" xfId="6450"/>
    <cellStyle name="Comma 2 28" xfId="6451"/>
    <cellStyle name="Comma 2 29" xfId="6452"/>
    <cellStyle name="Comma 2 3" xfId="6453"/>
    <cellStyle name="Comma 2 3 10" xfId="6454"/>
    <cellStyle name="Comma 2 3 11" xfId="6455"/>
    <cellStyle name="Comma 2 3 12" xfId="6456"/>
    <cellStyle name="Comma 2 3 13" xfId="6457"/>
    <cellStyle name="Comma 2 3 14" xfId="6458"/>
    <cellStyle name="Comma 2 3 15" xfId="6459"/>
    <cellStyle name="Comma 2 3 16" xfId="6460"/>
    <cellStyle name="Comma 2 3 17" xfId="6461"/>
    <cellStyle name="Comma 2 3 18" xfId="6462"/>
    <cellStyle name="Comma 2 3 18 2" xfId="6463"/>
    <cellStyle name="Comma 2 3 19" xfId="6464"/>
    <cellStyle name="Comma 2 3 19 2" xfId="6465"/>
    <cellStyle name="Comma 2 3 2" xfId="6466"/>
    <cellStyle name="Comma 2 3 2 2" xfId="6467"/>
    <cellStyle name="Comma 2 3 20" xfId="6468"/>
    <cellStyle name="Comma 2 3 21" xfId="6469"/>
    <cellStyle name="Comma 2 3 3" xfId="6470"/>
    <cellStyle name="Comma 2 3 4" xfId="6471"/>
    <cellStyle name="Comma 2 3 5" xfId="6472"/>
    <cellStyle name="Comma 2 3 6" xfId="6473"/>
    <cellStyle name="Comma 2 3 7" xfId="6474"/>
    <cellStyle name="Comma 2 3 8" xfId="6475"/>
    <cellStyle name="Comma 2 3 9" xfId="6476"/>
    <cellStyle name="Comma 2 30" xfId="6477"/>
    <cellStyle name="Comma 2 31" xfId="6478"/>
    <cellStyle name="Comma 2 32" xfId="6479"/>
    <cellStyle name="Comma 2 33" xfId="6480"/>
    <cellStyle name="Comma 2 34" xfId="6481"/>
    <cellStyle name="Comma 2 35" xfId="6482"/>
    <cellStyle name="Comma 2 36" xfId="6483"/>
    <cellStyle name="Comma 2 37" xfId="6484"/>
    <cellStyle name="Comma 2 38" xfId="6485"/>
    <cellStyle name="Comma 2 39" xfId="6486"/>
    <cellStyle name="Comma 2 4" xfId="6487"/>
    <cellStyle name="Comma 2 4 10" xfId="6488"/>
    <cellStyle name="Comma 2 4 11" xfId="6489"/>
    <cellStyle name="Comma 2 4 12" xfId="6490"/>
    <cellStyle name="Comma 2 4 13" xfId="6491"/>
    <cellStyle name="Comma 2 4 14" xfId="6492"/>
    <cellStyle name="Comma 2 4 15" xfId="6493"/>
    <cellStyle name="Comma 2 4 16" xfId="6494"/>
    <cellStyle name="Comma 2 4 17" xfId="6495"/>
    <cellStyle name="Comma 2 4 18" xfId="6496"/>
    <cellStyle name="Comma 2 4 2" xfId="6497"/>
    <cellStyle name="Comma 2 4 3" xfId="6498"/>
    <cellStyle name="Comma 2 4 4" xfId="6499"/>
    <cellStyle name="Comma 2 4 5" xfId="6500"/>
    <cellStyle name="Comma 2 4 6" xfId="6501"/>
    <cellStyle name="Comma 2 4 7" xfId="6502"/>
    <cellStyle name="Comma 2 4 8" xfId="6503"/>
    <cellStyle name="Comma 2 4 9" xfId="6504"/>
    <cellStyle name="Comma 2 40" xfId="6505"/>
    <cellStyle name="Comma 2 41" xfId="6506"/>
    <cellStyle name="Comma 2 42" xfId="6507"/>
    <cellStyle name="Comma 2 43" xfId="6508"/>
    <cellStyle name="Comma 2 44" xfId="6509"/>
    <cellStyle name="Comma 2 45" xfId="6510"/>
    <cellStyle name="Comma 2 46" xfId="6511"/>
    <cellStyle name="Comma 2 47" xfId="6512"/>
    <cellStyle name="Comma 2 48" xfId="6513"/>
    <cellStyle name="Comma 2 49" xfId="6514"/>
    <cellStyle name="Comma 2 5" xfId="6515"/>
    <cellStyle name="Comma 2 5 10" xfId="6516"/>
    <cellStyle name="Comma 2 5 11" xfId="6517"/>
    <cellStyle name="Comma 2 5 12" xfId="6518"/>
    <cellStyle name="Comma 2 5 13" xfId="6519"/>
    <cellStyle name="Comma 2 5 14" xfId="6520"/>
    <cellStyle name="Comma 2 5 15" xfId="6521"/>
    <cellStyle name="Comma 2 5 16" xfId="6522"/>
    <cellStyle name="Comma 2 5 16 2" xfId="6523"/>
    <cellStyle name="Comma 2 5 17" xfId="6524"/>
    <cellStyle name="Comma 2 5 2" xfId="6525"/>
    <cellStyle name="Comma 2 5 2 2" xfId="6526"/>
    <cellStyle name="Comma 2 5 2 3" xfId="6527"/>
    <cellStyle name="Comma 2 5 3" xfId="6528"/>
    <cellStyle name="Comma 2 5 4" xfId="6529"/>
    <cellStyle name="Comma 2 5 5" xfId="6530"/>
    <cellStyle name="Comma 2 5 6" xfId="6531"/>
    <cellStyle name="Comma 2 5 7" xfId="6532"/>
    <cellStyle name="Comma 2 5 8" xfId="6533"/>
    <cellStyle name="Comma 2 5 9" xfId="6534"/>
    <cellStyle name="Comma 2 50" xfId="6535"/>
    <cellStyle name="Comma 2 51" xfId="6536"/>
    <cellStyle name="Comma 2 52" xfId="6537"/>
    <cellStyle name="Comma 2 53" xfId="6538"/>
    <cellStyle name="Comma 2 54" xfId="6539"/>
    <cellStyle name="Comma 2 55" xfId="6540"/>
    <cellStyle name="Comma 2 56" xfId="6541"/>
    <cellStyle name="Comma 2 57" xfId="6542"/>
    <cellStyle name="Comma 2 58" xfId="6543"/>
    <cellStyle name="Comma 2 59" xfId="6544"/>
    <cellStyle name="Comma 2 6" xfId="6545"/>
    <cellStyle name="Comma 2 6 10" xfId="6546"/>
    <cellStyle name="Comma 2 6 11" xfId="6547"/>
    <cellStyle name="Comma 2 6 12" xfId="6548"/>
    <cellStyle name="Comma 2 6 13" xfId="6549"/>
    <cellStyle name="Comma 2 6 14" xfId="6550"/>
    <cellStyle name="Comma 2 6 15" xfId="6551"/>
    <cellStyle name="Comma 2 6 16" xfId="6552"/>
    <cellStyle name="Comma 2 6 2" xfId="6553"/>
    <cellStyle name="Comma 2 6 3" xfId="6554"/>
    <cellStyle name="Comma 2 6 4" xfId="6555"/>
    <cellStyle name="Comma 2 6 5" xfId="6556"/>
    <cellStyle name="Comma 2 6 6" xfId="6557"/>
    <cellStyle name="Comma 2 6 7" xfId="6558"/>
    <cellStyle name="Comma 2 6 8" xfId="6559"/>
    <cellStyle name="Comma 2 6 9" xfId="6560"/>
    <cellStyle name="Comma 2 60" xfId="6561"/>
    <cellStyle name="Comma 2 61" xfId="6562"/>
    <cellStyle name="Comma 2 62" xfId="6563"/>
    <cellStyle name="Comma 2 62 2" xfId="6564"/>
    <cellStyle name="Comma 2 63" xfId="6565"/>
    <cellStyle name="Comma 2 63 2" xfId="6566"/>
    <cellStyle name="Comma 2 63 2 2" xfId="6567"/>
    <cellStyle name="Comma 2 63 3" xfId="6568"/>
    <cellStyle name="Comma 2 64" xfId="6569"/>
    <cellStyle name="Comma 2 64 2" xfId="6570"/>
    <cellStyle name="Comma 2 64 2 2" xfId="6571"/>
    <cellStyle name="Comma 2 64 2 2 2" xfId="6572"/>
    <cellStyle name="Comma 2 64 2 2 3" xfId="6573"/>
    <cellStyle name="Comma 2 64 2 2 4" xfId="6574"/>
    <cellStyle name="Comma 2 64 2 3" xfId="6575"/>
    <cellStyle name="Comma 2 64 2 3 2" xfId="6576"/>
    <cellStyle name="Comma 2 64 2 3 3" xfId="6577"/>
    <cellStyle name="Comma 2 64 2 3 4" xfId="6578"/>
    <cellStyle name="Comma 2 64 2 4" xfId="6579"/>
    <cellStyle name="Comma 2 64 2 5" xfId="6580"/>
    <cellStyle name="Comma 2 64 2 6" xfId="6581"/>
    <cellStyle name="Comma 2 64 2 7" xfId="6582"/>
    <cellStyle name="Comma 2 64 3" xfId="6583"/>
    <cellStyle name="Comma 2 64 3 2" xfId="6584"/>
    <cellStyle name="Comma 2 64 3 3" xfId="6585"/>
    <cellStyle name="Comma 2 64 3 4" xfId="6586"/>
    <cellStyle name="Comma 2 64 3 5" xfId="6587"/>
    <cellStyle name="Comma 2 64 4" xfId="6588"/>
    <cellStyle name="Comma 2 64 4 2" xfId="6589"/>
    <cellStyle name="Comma 2 64 4 3" xfId="6590"/>
    <cellStyle name="Comma 2 64 4 4" xfId="6591"/>
    <cellStyle name="Comma 2 64 4 5" xfId="6592"/>
    <cellStyle name="Comma 2 64 5" xfId="6593"/>
    <cellStyle name="Comma 2 64 6" xfId="6594"/>
    <cellStyle name="Comma 2 64 7" xfId="6595"/>
    <cellStyle name="Comma 2 64 8" xfId="6596"/>
    <cellStyle name="Comma 2 64 9" xfId="6597"/>
    <cellStyle name="Comma 2 7" xfId="6598"/>
    <cellStyle name="Comma 2 7 10" xfId="6599"/>
    <cellStyle name="Comma 2 7 11" xfId="6600"/>
    <cellStyle name="Comma 2 7 12" xfId="6601"/>
    <cellStyle name="Comma 2 7 13" xfId="6602"/>
    <cellStyle name="Comma 2 7 14" xfId="6603"/>
    <cellStyle name="Comma 2 7 15" xfId="6604"/>
    <cellStyle name="Comma 2 7 16" xfId="6605"/>
    <cellStyle name="Comma 2 7 2" xfId="6606"/>
    <cellStyle name="Comma 2 7 3" xfId="6607"/>
    <cellStyle name="Comma 2 7 4" xfId="6608"/>
    <cellStyle name="Comma 2 7 5" xfId="6609"/>
    <cellStyle name="Comma 2 7 6" xfId="6610"/>
    <cellStyle name="Comma 2 7 7" xfId="6611"/>
    <cellStyle name="Comma 2 7 8" xfId="6612"/>
    <cellStyle name="Comma 2 7 9" xfId="6613"/>
    <cellStyle name="Comma 2 8" xfId="6614"/>
    <cellStyle name="Comma 2 8 10" xfId="6615"/>
    <cellStyle name="Comma 2 8 11" xfId="6616"/>
    <cellStyle name="Comma 2 8 12" xfId="6617"/>
    <cellStyle name="Comma 2 8 13" xfId="6618"/>
    <cellStyle name="Comma 2 8 14" xfId="6619"/>
    <cellStyle name="Comma 2 8 15" xfId="6620"/>
    <cellStyle name="Comma 2 8 16" xfId="6621"/>
    <cellStyle name="Comma 2 8 2" xfId="6622"/>
    <cellStyle name="Comma 2 8 3" xfId="6623"/>
    <cellStyle name="Comma 2 8 4" xfId="6624"/>
    <cellStyle name="Comma 2 8 5" xfId="6625"/>
    <cellStyle name="Comma 2 8 6" xfId="6626"/>
    <cellStyle name="Comma 2 8 7" xfId="6627"/>
    <cellStyle name="Comma 2 8 8" xfId="6628"/>
    <cellStyle name="Comma 2 8 9" xfId="6629"/>
    <cellStyle name="Comma 2 9" xfId="6630"/>
    <cellStyle name="Comma 2 9 2" xfId="6631"/>
    <cellStyle name="Comma 2_Book1" xfId="6632"/>
    <cellStyle name="Comma 20" xfId="6633"/>
    <cellStyle name="Comma 20 2" xfId="6634"/>
    <cellStyle name="Comma 20 2 10" xfId="6635"/>
    <cellStyle name="Comma 20 2 2" xfId="6636"/>
    <cellStyle name="Comma 20 2 2 2" xfId="6637"/>
    <cellStyle name="Comma 20 2 2 2 2" xfId="6638"/>
    <cellStyle name="Comma 20 2 2 2 2 2" xfId="6639"/>
    <cellStyle name="Comma 20 2 2 2 2 3" xfId="6640"/>
    <cellStyle name="Comma 20 2 2 2 2 4" xfId="6641"/>
    <cellStyle name="Comma 20 2 2 2 3" xfId="6642"/>
    <cellStyle name="Comma 20 2 2 2 3 2" xfId="6643"/>
    <cellStyle name="Comma 20 2 2 2 3 3" xfId="6644"/>
    <cellStyle name="Comma 20 2 2 2 3 4" xfId="6645"/>
    <cellStyle name="Comma 20 2 2 2 4" xfId="6646"/>
    <cellStyle name="Comma 20 2 2 2 5" xfId="6647"/>
    <cellStyle name="Comma 20 2 2 2 6" xfId="6648"/>
    <cellStyle name="Comma 20 2 2 2 7" xfId="6649"/>
    <cellStyle name="Comma 20 2 2 3" xfId="6650"/>
    <cellStyle name="Comma 20 2 2 3 2" xfId="6651"/>
    <cellStyle name="Comma 20 2 2 3 3" xfId="6652"/>
    <cellStyle name="Comma 20 2 2 3 4" xfId="6653"/>
    <cellStyle name="Comma 20 2 2 3 5" xfId="6654"/>
    <cellStyle name="Comma 20 2 2 4" xfId="6655"/>
    <cellStyle name="Comma 20 2 2 4 2" xfId="6656"/>
    <cellStyle name="Comma 20 2 2 4 3" xfId="6657"/>
    <cellStyle name="Comma 20 2 2 4 4" xfId="6658"/>
    <cellStyle name="Comma 20 2 2 5" xfId="6659"/>
    <cellStyle name="Comma 20 2 2 6" xfId="6660"/>
    <cellStyle name="Comma 20 2 2 7" xfId="6661"/>
    <cellStyle name="Comma 20 2 2 8" xfId="6662"/>
    <cellStyle name="Comma 20 2 3" xfId="6663"/>
    <cellStyle name="Comma 20 2 3 2" xfId="6664"/>
    <cellStyle name="Comma 20 2 3 2 2" xfId="6665"/>
    <cellStyle name="Comma 20 2 3 2 3" xfId="6666"/>
    <cellStyle name="Comma 20 2 3 2 4" xfId="6667"/>
    <cellStyle name="Comma 20 2 3 3" xfId="6668"/>
    <cellStyle name="Comma 20 2 3 3 2" xfId="6669"/>
    <cellStyle name="Comma 20 2 3 3 3" xfId="6670"/>
    <cellStyle name="Comma 20 2 3 3 4" xfId="6671"/>
    <cellStyle name="Comma 20 2 3 4" xfId="6672"/>
    <cellStyle name="Comma 20 2 3 5" xfId="6673"/>
    <cellStyle name="Comma 20 2 3 6" xfId="6674"/>
    <cellStyle name="Comma 20 2 3 7" xfId="6675"/>
    <cellStyle name="Comma 20 2 4" xfId="6676"/>
    <cellStyle name="Comma 20 2 4 2" xfId="6677"/>
    <cellStyle name="Comma 20 2 4 3" xfId="6678"/>
    <cellStyle name="Comma 20 2 4 4" xfId="6679"/>
    <cellStyle name="Comma 20 2 4 5" xfId="6680"/>
    <cellStyle name="Comma 20 2 5" xfId="6681"/>
    <cellStyle name="Comma 20 2 5 2" xfId="6682"/>
    <cellStyle name="Comma 20 2 5 3" xfId="6683"/>
    <cellStyle name="Comma 20 2 5 4" xfId="6684"/>
    <cellStyle name="Comma 20 2 6" xfId="6685"/>
    <cellStyle name="Comma 20 2 7" xfId="6686"/>
    <cellStyle name="Comma 20 2 8" xfId="6687"/>
    <cellStyle name="Comma 20 2 9" xfId="6688"/>
    <cellStyle name="Comma 20 3" xfId="6689"/>
    <cellStyle name="Comma 20 3 2" xfId="6690"/>
    <cellStyle name="Comma 20 3 2 2" xfId="6691"/>
    <cellStyle name="Comma 20 3 2 2 2" xfId="6692"/>
    <cellStyle name="Comma 20 3 2 2 3" xfId="6693"/>
    <cellStyle name="Comma 20 3 2 2 4" xfId="6694"/>
    <cellStyle name="Comma 20 3 2 3" xfId="6695"/>
    <cellStyle name="Comma 20 3 2 3 2" xfId="6696"/>
    <cellStyle name="Comma 20 3 2 3 3" xfId="6697"/>
    <cellStyle name="Comma 20 3 2 3 4" xfId="6698"/>
    <cellStyle name="Comma 20 3 2 4" xfId="6699"/>
    <cellStyle name="Comma 20 3 2 5" xfId="6700"/>
    <cellStyle name="Comma 20 3 2 6" xfId="6701"/>
    <cellStyle name="Comma 20 3 2 7" xfId="6702"/>
    <cellStyle name="Comma 20 3 3" xfId="6703"/>
    <cellStyle name="Comma 20 3 3 2" xfId="6704"/>
    <cellStyle name="Comma 20 3 3 3" xfId="6705"/>
    <cellStyle name="Comma 20 3 3 4" xfId="6706"/>
    <cellStyle name="Comma 20 3 3 5" xfId="6707"/>
    <cellStyle name="Comma 20 3 4" xfId="6708"/>
    <cellStyle name="Comma 20 3 4 2" xfId="6709"/>
    <cellStyle name="Comma 20 3 4 3" xfId="6710"/>
    <cellStyle name="Comma 20 3 4 4" xfId="6711"/>
    <cellStyle name="Comma 20 3 5" xfId="6712"/>
    <cellStyle name="Comma 20 3 6" xfId="6713"/>
    <cellStyle name="Comma 20 3 7" xfId="6714"/>
    <cellStyle name="Comma 20 3 8" xfId="6715"/>
    <cellStyle name="Comma 20 3 9" xfId="6716"/>
    <cellStyle name="Comma 20 4" xfId="6717"/>
    <cellStyle name="Comma 20 5" xfId="6718"/>
    <cellStyle name="Comma 21" xfId="6719"/>
    <cellStyle name="Comma 21 2" xfId="6720"/>
    <cellStyle name="Comma 21 2 10" xfId="6721"/>
    <cellStyle name="Comma 21 2 2" xfId="6722"/>
    <cellStyle name="Comma 21 2 2 2" xfId="6723"/>
    <cellStyle name="Comma 21 2 2 2 2" xfId="6724"/>
    <cellStyle name="Comma 21 2 2 2 2 2" xfId="6725"/>
    <cellStyle name="Comma 21 2 2 2 2 3" xfId="6726"/>
    <cellStyle name="Comma 21 2 2 2 2 4" xfId="6727"/>
    <cellStyle name="Comma 21 2 2 2 3" xfId="6728"/>
    <cellStyle name="Comma 21 2 2 2 3 2" xfId="6729"/>
    <cellStyle name="Comma 21 2 2 2 3 3" xfId="6730"/>
    <cellStyle name="Comma 21 2 2 2 3 4" xfId="6731"/>
    <cellStyle name="Comma 21 2 2 2 4" xfId="6732"/>
    <cellStyle name="Comma 21 2 2 2 5" xfId="6733"/>
    <cellStyle name="Comma 21 2 2 2 6" xfId="6734"/>
    <cellStyle name="Comma 21 2 2 2 7" xfId="6735"/>
    <cellStyle name="Comma 21 2 2 3" xfId="6736"/>
    <cellStyle name="Comma 21 2 2 3 2" xfId="6737"/>
    <cellStyle name="Comma 21 2 2 3 3" xfId="6738"/>
    <cellStyle name="Comma 21 2 2 3 4" xfId="6739"/>
    <cellStyle name="Comma 21 2 2 3 5" xfId="6740"/>
    <cellStyle name="Comma 21 2 2 4" xfId="6741"/>
    <cellStyle name="Comma 21 2 2 4 2" xfId="6742"/>
    <cellStyle name="Comma 21 2 2 4 3" xfId="6743"/>
    <cellStyle name="Comma 21 2 2 4 4" xfId="6744"/>
    <cellStyle name="Comma 21 2 2 5" xfId="6745"/>
    <cellStyle name="Comma 21 2 2 6" xfId="6746"/>
    <cellStyle name="Comma 21 2 2 7" xfId="6747"/>
    <cellStyle name="Comma 21 2 2 8" xfId="6748"/>
    <cellStyle name="Comma 21 2 3" xfId="6749"/>
    <cellStyle name="Comma 21 2 3 2" xfId="6750"/>
    <cellStyle name="Comma 21 2 3 2 2" xfId="6751"/>
    <cellStyle name="Comma 21 2 3 2 3" xfId="6752"/>
    <cellStyle name="Comma 21 2 3 2 4" xfId="6753"/>
    <cellStyle name="Comma 21 2 3 3" xfId="6754"/>
    <cellStyle name="Comma 21 2 3 3 2" xfId="6755"/>
    <cellStyle name="Comma 21 2 3 3 3" xfId="6756"/>
    <cellStyle name="Comma 21 2 3 3 4" xfId="6757"/>
    <cellStyle name="Comma 21 2 3 4" xfId="6758"/>
    <cellStyle name="Comma 21 2 3 5" xfId="6759"/>
    <cellStyle name="Comma 21 2 3 6" xfId="6760"/>
    <cellStyle name="Comma 21 2 3 7" xfId="6761"/>
    <cellStyle name="Comma 21 2 4" xfId="6762"/>
    <cellStyle name="Comma 21 2 4 2" xfId="6763"/>
    <cellStyle name="Comma 21 2 4 3" xfId="6764"/>
    <cellStyle name="Comma 21 2 4 4" xfId="6765"/>
    <cellStyle name="Comma 21 2 4 5" xfId="6766"/>
    <cellStyle name="Comma 21 2 5" xfId="6767"/>
    <cellStyle name="Comma 21 2 5 2" xfId="6768"/>
    <cellStyle name="Comma 21 2 5 3" xfId="6769"/>
    <cellStyle name="Comma 21 2 5 4" xfId="6770"/>
    <cellStyle name="Comma 21 2 6" xfId="6771"/>
    <cellStyle name="Comma 21 2 7" xfId="6772"/>
    <cellStyle name="Comma 21 2 8" xfId="6773"/>
    <cellStyle name="Comma 21 2 9" xfId="6774"/>
    <cellStyle name="Comma 21 3" xfId="6775"/>
    <cellStyle name="Comma 21 3 2" xfId="6776"/>
    <cellStyle name="Comma 21 3 2 2" xfId="6777"/>
    <cellStyle name="Comma 21 3 2 2 2" xfId="6778"/>
    <cellStyle name="Comma 21 3 2 2 3" xfId="6779"/>
    <cellStyle name="Comma 21 3 2 2 4" xfId="6780"/>
    <cellStyle name="Comma 21 3 2 3" xfId="6781"/>
    <cellStyle name="Comma 21 3 2 3 2" xfId="6782"/>
    <cellStyle name="Comma 21 3 2 3 3" xfId="6783"/>
    <cellStyle name="Comma 21 3 2 3 4" xfId="6784"/>
    <cellStyle name="Comma 21 3 2 4" xfId="6785"/>
    <cellStyle name="Comma 21 3 2 5" xfId="6786"/>
    <cellStyle name="Comma 21 3 2 6" xfId="6787"/>
    <cellStyle name="Comma 21 3 2 7" xfId="6788"/>
    <cellStyle name="Comma 21 3 3" xfId="6789"/>
    <cellStyle name="Comma 21 3 3 2" xfId="6790"/>
    <cellStyle name="Comma 21 3 3 3" xfId="6791"/>
    <cellStyle name="Comma 21 3 3 4" xfId="6792"/>
    <cellStyle name="Comma 21 3 3 5" xfId="6793"/>
    <cellStyle name="Comma 21 3 4" xfId="6794"/>
    <cellStyle name="Comma 21 3 4 2" xfId="6795"/>
    <cellStyle name="Comma 21 3 4 3" xfId="6796"/>
    <cellStyle name="Comma 21 3 4 4" xfId="6797"/>
    <cellStyle name="Comma 21 3 5" xfId="6798"/>
    <cellStyle name="Comma 21 3 6" xfId="6799"/>
    <cellStyle name="Comma 21 3 7" xfId="6800"/>
    <cellStyle name="Comma 21 3 8" xfId="6801"/>
    <cellStyle name="Comma 21 3 9" xfId="6802"/>
    <cellStyle name="Comma 21 4" xfId="6803"/>
    <cellStyle name="Comma 21 5" xfId="6804"/>
    <cellStyle name="Comma 22" xfId="6805"/>
    <cellStyle name="Comma 22 2" xfId="6806"/>
    <cellStyle name="Comma 22 2 10" xfId="6807"/>
    <cellStyle name="Comma 22 2 2" xfId="6808"/>
    <cellStyle name="Comma 22 2 2 2" xfId="6809"/>
    <cellStyle name="Comma 22 2 2 2 2" xfId="6810"/>
    <cellStyle name="Comma 22 2 2 2 2 2" xfId="6811"/>
    <cellStyle name="Comma 22 2 2 2 2 3" xfId="6812"/>
    <cellStyle name="Comma 22 2 2 2 2 4" xfId="6813"/>
    <cellStyle name="Comma 22 2 2 2 3" xfId="6814"/>
    <cellStyle name="Comma 22 2 2 2 3 2" xfId="6815"/>
    <cellStyle name="Comma 22 2 2 2 3 3" xfId="6816"/>
    <cellStyle name="Comma 22 2 2 2 3 4" xfId="6817"/>
    <cellStyle name="Comma 22 2 2 2 4" xfId="6818"/>
    <cellStyle name="Comma 22 2 2 2 5" xfId="6819"/>
    <cellStyle name="Comma 22 2 2 2 6" xfId="6820"/>
    <cellStyle name="Comma 22 2 2 2 7" xfId="6821"/>
    <cellStyle name="Comma 22 2 2 3" xfId="6822"/>
    <cellStyle name="Comma 22 2 2 3 2" xfId="6823"/>
    <cellStyle name="Comma 22 2 2 3 3" xfId="6824"/>
    <cellStyle name="Comma 22 2 2 3 4" xfId="6825"/>
    <cellStyle name="Comma 22 2 2 3 5" xfId="6826"/>
    <cellStyle name="Comma 22 2 2 4" xfId="6827"/>
    <cellStyle name="Comma 22 2 2 4 2" xfId="6828"/>
    <cellStyle name="Comma 22 2 2 4 3" xfId="6829"/>
    <cellStyle name="Comma 22 2 2 4 4" xfId="6830"/>
    <cellStyle name="Comma 22 2 2 5" xfId="6831"/>
    <cellStyle name="Comma 22 2 2 6" xfId="6832"/>
    <cellStyle name="Comma 22 2 2 7" xfId="6833"/>
    <cellStyle name="Comma 22 2 2 8" xfId="6834"/>
    <cellStyle name="Comma 22 2 3" xfId="6835"/>
    <cellStyle name="Comma 22 2 3 2" xfId="6836"/>
    <cellStyle name="Comma 22 2 3 2 2" xfId="6837"/>
    <cellStyle name="Comma 22 2 3 2 3" xfId="6838"/>
    <cellStyle name="Comma 22 2 3 2 4" xfId="6839"/>
    <cellStyle name="Comma 22 2 3 3" xfId="6840"/>
    <cellStyle name="Comma 22 2 3 3 2" xfId="6841"/>
    <cellStyle name="Comma 22 2 3 3 3" xfId="6842"/>
    <cellStyle name="Comma 22 2 3 3 4" xfId="6843"/>
    <cellStyle name="Comma 22 2 3 4" xfId="6844"/>
    <cellStyle name="Comma 22 2 3 5" xfId="6845"/>
    <cellStyle name="Comma 22 2 3 6" xfId="6846"/>
    <cellStyle name="Comma 22 2 3 7" xfId="6847"/>
    <cellStyle name="Comma 22 2 4" xfId="6848"/>
    <cellStyle name="Comma 22 2 4 2" xfId="6849"/>
    <cellStyle name="Comma 22 2 4 3" xfId="6850"/>
    <cellStyle name="Comma 22 2 4 4" xfId="6851"/>
    <cellStyle name="Comma 22 2 4 5" xfId="6852"/>
    <cellStyle name="Comma 22 2 5" xfId="6853"/>
    <cellStyle name="Comma 22 2 5 2" xfId="6854"/>
    <cellStyle name="Comma 22 2 5 3" xfId="6855"/>
    <cellStyle name="Comma 22 2 5 4" xfId="6856"/>
    <cellStyle name="Comma 22 2 6" xfId="6857"/>
    <cellStyle name="Comma 22 2 7" xfId="6858"/>
    <cellStyle name="Comma 22 2 8" xfId="6859"/>
    <cellStyle name="Comma 22 2 9" xfId="6860"/>
    <cellStyle name="Comma 22 3" xfId="6861"/>
    <cellStyle name="Comma 22 3 2" xfId="6862"/>
    <cellStyle name="Comma 22 3 2 2" xfId="6863"/>
    <cellStyle name="Comma 22 3 2 2 2" xfId="6864"/>
    <cellStyle name="Comma 22 3 2 2 3" xfId="6865"/>
    <cellStyle name="Comma 22 3 2 2 4" xfId="6866"/>
    <cellStyle name="Comma 22 3 2 3" xfId="6867"/>
    <cellStyle name="Comma 22 3 2 3 2" xfId="6868"/>
    <cellStyle name="Comma 22 3 2 3 3" xfId="6869"/>
    <cellStyle name="Comma 22 3 2 3 4" xfId="6870"/>
    <cellStyle name="Comma 22 3 2 4" xfId="6871"/>
    <cellStyle name="Comma 22 3 2 5" xfId="6872"/>
    <cellStyle name="Comma 22 3 2 6" xfId="6873"/>
    <cellStyle name="Comma 22 3 2 7" xfId="6874"/>
    <cellStyle name="Comma 22 3 3" xfId="6875"/>
    <cellStyle name="Comma 22 3 3 2" xfId="6876"/>
    <cellStyle name="Comma 22 3 3 3" xfId="6877"/>
    <cellStyle name="Comma 22 3 3 4" xfId="6878"/>
    <cellStyle name="Comma 22 3 3 5" xfId="6879"/>
    <cellStyle name="Comma 22 3 4" xfId="6880"/>
    <cellStyle name="Comma 22 3 4 2" xfId="6881"/>
    <cellStyle name="Comma 22 3 4 3" xfId="6882"/>
    <cellStyle name="Comma 22 3 4 4" xfId="6883"/>
    <cellStyle name="Comma 22 3 5" xfId="6884"/>
    <cellStyle name="Comma 22 3 6" xfId="6885"/>
    <cellStyle name="Comma 22 3 7" xfId="6886"/>
    <cellStyle name="Comma 22 3 8" xfId="6887"/>
    <cellStyle name="Comma 22 3 9" xfId="6888"/>
    <cellStyle name="Comma 22 4" xfId="6889"/>
    <cellStyle name="Comma 22 4 2" xfId="6890"/>
    <cellStyle name="Comma 22 5" xfId="6891"/>
    <cellStyle name="Comma 22 6" xfId="6892"/>
    <cellStyle name="Comma 23" xfId="6893"/>
    <cellStyle name="Comma 23 2" xfId="6894"/>
    <cellStyle name="Comma 23 2 10" xfId="6895"/>
    <cellStyle name="Comma 23 2 2" xfId="6896"/>
    <cellStyle name="Comma 23 2 2 2" xfId="6897"/>
    <cellStyle name="Comma 23 2 2 2 2" xfId="6898"/>
    <cellStyle name="Comma 23 2 2 2 2 2" xfId="6899"/>
    <cellStyle name="Comma 23 2 2 2 2 3" xfId="6900"/>
    <cellStyle name="Comma 23 2 2 2 2 4" xfId="6901"/>
    <cellStyle name="Comma 23 2 2 2 3" xfId="6902"/>
    <cellStyle name="Comma 23 2 2 2 3 2" xfId="6903"/>
    <cellStyle name="Comma 23 2 2 2 3 3" xfId="6904"/>
    <cellStyle name="Comma 23 2 2 2 3 4" xfId="6905"/>
    <cellStyle name="Comma 23 2 2 2 4" xfId="6906"/>
    <cellStyle name="Comma 23 2 2 2 5" xfId="6907"/>
    <cellStyle name="Comma 23 2 2 2 6" xfId="6908"/>
    <cellStyle name="Comma 23 2 2 2 7" xfId="6909"/>
    <cellStyle name="Comma 23 2 2 3" xfId="6910"/>
    <cellStyle name="Comma 23 2 2 3 2" xfId="6911"/>
    <cellStyle name="Comma 23 2 2 3 3" xfId="6912"/>
    <cellStyle name="Comma 23 2 2 3 4" xfId="6913"/>
    <cellStyle name="Comma 23 2 2 3 5" xfId="6914"/>
    <cellStyle name="Comma 23 2 2 4" xfId="6915"/>
    <cellStyle name="Comma 23 2 2 4 2" xfId="6916"/>
    <cellStyle name="Comma 23 2 2 4 3" xfId="6917"/>
    <cellStyle name="Comma 23 2 2 4 4" xfId="6918"/>
    <cellStyle name="Comma 23 2 2 5" xfId="6919"/>
    <cellStyle name="Comma 23 2 2 6" xfId="6920"/>
    <cellStyle name="Comma 23 2 2 7" xfId="6921"/>
    <cellStyle name="Comma 23 2 2 8" xfId="6922"/>
    <cellStyle name="Comma 23 2 3" xfId="6923"/>
    <cellStyle name="Comma 23 2 3 2" xfId="6924"/>
    <cellStyle name="Comma 23 2 3 2 2" xfId="6925"/>
    <cellStyle name="Comma 23 2 3 2 3" xfId="6926"/>
    <cellStyle name="Comma 23 2 3 2 4" xfId="6927"/>
    <cellStyle name="Comma 23 2 3 3" xfId="6928"/>
    <cellStyle name="Comma 23 2 3 3 2" xfId="6929"/>
    <cellStyle name="Comma 23 2 3 3 3" xfId="6930"/>
    <cellStyle name="Comma 23 2 3 3 4" xfId="6931"/>
    <cellStyle name="Comma 23 2 3 4" xfId="6932"/>
    <cellStyle name="Comma 23 2 3 5" xfId="6933"/>
    <cellStyle name="Comma 23 2 3 6" xfId="6934"/>
    <cellStyle name="Comma 23 2 3 7" xfId="6935"/>
    <cellStyle name="Comma 23 2 4" xfId="6936"/>
    <cellStyle name="Comma 23 2 4 2" xfId="6937"/>
    <cellStyle name="Comma 23 2 4 3" xfId="6938"/>
    <cellStyle name="Comma 23 2 4 4" xfId="6939"/>
    <cellStyle name="Comma 23 2 4 5" xfId="6940"/>
    <cellStyle name="Comma 23 2 5" xfId="6941"/>
    <cellStyle name="Comma 23 2 5 2" xfId="6942"/>
    <cellStyle name="Comma 23 2 5 3" xfId="6943"/>
    <cellStyle name="Comma 23 2 5 4" xfId="6944"/>
    <cellStyle name="Comma 23 2 6" xfId="6945"/>
    <cellStyle name="Comma 23 2 7" xfId="6946"/>
    <cellStyle name="Comma 23 2 8" xfId="6947"/>
    <cellStyle name="Comma 23 2 9" xfId="6948"/>
    <cellStyle name="Comma 23 3" xfId="6949"/>
    <cellStyle name="Comma 23 3 2" xfId="6950"/>
    <cellStyle name="Comma 23 3 2 2" xfId="6951"/>
    <cellStyle name="Comma 23 3 2 2 2" xfId="6952"/>
    <cellStyle name="Comma 23 3 2 2 3" xfId="6953"/>
    <cellStyle name="Comma 23 3 2 2 4" xfId="6954"/>
    <cellStyle name="Comma 23 3 2 3" xfId="6955"/>
    <cellStyle name="Comma 23 3 2 3 2" xfId="6956"/>
    <cellStyle name="Comma 23 3 2 3 3" xfId="6957"/>
    <cellStyle name="Comma 23 3 2 3 4" xfId="6958"/>
    <cellStyle name="Comma 23 3 2 4" xfId="6959"/>
    <cellStyle name="Comma 23 3 2 5" xfId="6960"/>
    <cellStyle name="Comma 23 3 2 6" xfId="6961"/>
    <cellStyle name="Comma 23 3 2 7" xfId="6962"/>
    <cellStyle name="Comma 23 3 3" xfId="6963"/>
    <cellStyle name="Comma 23 3 3 2" xfId="6964"/>
    <cellStyle name="Comma 23 3 3 3" xfId="6965"/>
    <cellStyle name="Comma 23 3 3 4" xfId="6966"/>
    <cellStyle name="Comma 23 3 3 5" xfId="6967"/>
    <cellStyle name="Comma 23 3 4" xfId="6968"/>
    <cellStyle name="Comma 23 3 4 2" xfId="6969"/>
    <cellStyle name="Comma 23 3 4 3" xfId="6970"/>
    <cellStyle name="Comma 23 3 4 4" xfId="6971"/>
    <cellStyle name="Comma 23 3 5" xfId="6972"/>
    <cellStyle name="Comma 23 3 6" xfId="6973"/>
    <cellStyle name="Comma 23 3 7" xfId="6974"/>
    <cellStyle name="Comma 23 3 8" xfId="6975"/>
    <cellStyle name="Comma 23 3 9" xfId="6976"/>
    <cellStyle name="Comma 23 4" xfId="6977"/>
    <cellStyle name="Comma 23 5" xfId="6978"/>
    <cellStyle name="Comma 24" xfId="6979"/>
    <cellStyle name="Comma 24 2" xfId="6980"/>
    <cellStyle name="Comma 24 2 10" xfId="6981"/>
    <cellStyle name="Comma 24 2 2" xfId="6982"/>
    <cellStyle name="Comma 24 2 2 2" xfId="6983"/>
    <cellStyle name="Comma 24 2 2 2 2" xfId="6984"/>
    <cellStyle name="Comma 24 2 2 2 2 2" xfId="6985"/>
    <cellStyle name="Comma 24 2 2 2 2 3" xfId="6986"/>
    <cellStyle name="Comma 24 2 2 2 2 4" xfId="6987"/>
    <cellStyle name="Comma 24 2 2 2 3" xfId="6988"/>
    <cellStyle name="Comma 24 2 2 2 3 2" xfId="6989"/>
    <cellStyle name="Comma 24 2 2 2 3 3" xfId="6990"/>
    <cellStyle name="Comma 24 2 2 2 3 4" xfId="6991"/>
    <cellStyle name="Comma 24 2 2 2 4" xfId="6992"/>
    <cellStyle name="Comma 24 2 2 2 5" xfId="6993"/>
    <cellStyle name="Comma 24 2 2 2 6" xfId="6994"/>
    <cellStyle name="Comma 24 2 2 2 7" xfId="6995"/>
    <cellStyle name="Comma 24 2 2 3" xfId="6996"/>
    <cellStyle name="Comma 24 2 2 3 2" xfId="6997"/>
    <cellStyle name="Comma 24 2 2 3 3" xfId="6998"/>
    <cellStyle name="Comma 24 2 2 3 4" xfId="6999"/>
    <cellStyle name="Comma 24 2 2 3 5" xfId="7000"/>
    <cellStyle name="Comma 24 2 2 4" xfId="7001"/>
    <cellStyle name="Comma 24 2 2 4 2" xfId="7002"/>
    <cellStyle name="Comma 24 2 2 4 3" xfId="7003"/>
    <cellStyle name="Comma 24 2 2 4 4" xfId="7004"/>
    <cellStyle name="Comma 24 2 2 5" xfId="7005"/>
    <cellStyle name="Comma 24 2 2 6" xfId="7006"/>
    <cellStyle name="Comma 24 2 2 7" xfId="7007"/>
    <cellStyle name="Comma 24 2 2 8" xfId="7008"/>
    <cellStyle name="Comma 24 2 3" xfId="7009"/>
    <cellStyle name="Comma 24 2 3 2" xfId="7010"/>
    <cellStyle name="Comma 24 2 3 2 2" xfId="7011"/>
    <cellStyle name="Comma 24 2 3 2 3" xfId="7012"/>
    <cellStyle name="Comma 24 2 3 2 4" xfId="7013"/>
    <cellStyle name="Comma 24 2 3 3" xfId="7014"/>
    <cellStyle name="Comma 24 2 3 3 2" xfId="7015"/>
    <cellStyle name="Comma 24 2 3 3 3" xfId="7016"/>
    <cellStyle name="Comma 24 2 3 3 4" xfId="7017"/>
    <cellStyle name="Comma 24 2 3 4" xfId="7018"/>
    <cellStyle name="Comma 24 2 3 5" xfId="7019"/>
    <cellStyle name="Comma 24 2 3 6" xfId="7020"/>
    <cellStyle name="Comma 24 2 3 7" xfId="7021"/>
    <cellStyle name="Comma 24 2 4" xfId="7022"/>
    <cellStyle name="Comma 24 2 4 2" xfId="7023"/>
    <cellStyle name="Comma 24 2 4 3" xfId="7024"/>
    <cellStyle name="Comma 24 2 4 4" xfId="7025"/>
    <cellStyle name="Comma 24 2 4 5" xfId="7026"/>
    <cellStyle name="Comma 24 2 5" xfId="7027"/>
    <cellStyle name="Comma 24 2 5 2" xfId="7028"/>
    <cellStyle name="Comma 24 2 5 3" xfId="7029"/>
    <cellStyle name="Comma 24 2 5 4" xfId="7030"/>
    <cellStyle name="Comma 24 2 6" xfId="7031"/>
    <cellStyle name="Comma 24 2 7" xfId="7032"/>
    <cellStyle name="Comma 24 2 8" xfId="7033"/>
    <cellStyle name="Comma 24 2 9" xfId="7034"/>
    <cellStyle name="Comma 24 3" xfId="7035"/>
    <cellStyle name="Comma 24 3 2" xfId="7036"/>
    <cellStyle name="Comma 24 3 2 2" xfId="7037"/>
    <cellStyle name="Comma 24 3 2 2 2" xfId="7038"/>
    <cellStyle name="Comma 24 3 2 2 3" xfId="7039"/>
    <cellStyle name="Comma 24 3 2 2 4" xfId="7040"/>
    <cellStyle name="Comma 24 3 2 3" xfId="7041"/>
    <cellStyle name="Comma 24 3 2 3 2" xfId="7042"/>
    <cellStyle name="Comma 24 3 2 3 3" xfId="7043"/>
    <cellStyle name="Comma 24 3 2 3 4" xfId="7044"/>
    <cellStyle name="Comma 24 3 2 4" xfId="7045"/>
    <cellStyle name="Comma 24 3 2 5" xfId="7046"/>
    <cellStyle name="Comma 24 3 2 6" xfId="7047"/>
    <cellStyle name="Comma 24 3 2 7" xfId="7048"/>
    <cellStyle name="Comma 24 3 3" xfId="7049"/>
    <cellStyle name="Comma 24 3 3 2" xfId="7050"/>
    <cellStyle name="Comma 24 3 3 3" xfId="7051"/>
    <cellStyle name="Comma 24 3 3 4" xfId="7052"/>
    <cellStyle name="Comma 24 3 3 5" xfId="7053"/>
    <cellStyle name="Comma 24 3 4" xfId="7054"/>
    <cellStyle name="Comma 24 3 4 2" xfId="7055"/>
    <cellStyle name="Comma 24 3 4 3" xfId="7056"/>
    <cellStyle name="Comma 24 3 4 4" xfId="7057"/>
    <cellStyle name="Comma 24 3 5" xfId="7058"/>
    <cellStyle name="Comma 24 3 6" xfId="7059"/>
    <cellStyle name="Comma 24 3 7" xfId="7060"/>
    <cellStyle name="Comma 24 3 8" xfId="7061"/>
    <cellStyle name="Comma 24 3 9" xfId="7062"/>
    <cellStyle name="Comma 24 4" xfId="7063"/>
    <cellStyle name="Comma 24 5" xfId="7064"/>
    <cellStyle name="Comma 25" xfId="7065"/>
    <cellStyle name="Comma 25 2" xfId="7066"/>
    <cellStyle name="Comma 25 2 10" xfId="7067"/>
    <cellStyle name="Comma 25 2 2" xfId="7068"/>
    <cellStyle name="Comma 25 2 2 2" xfId="7069"/>
    <cellStyle name="Comma 25 2 2 2 2" xfId="7070"/>
    <cellStyle name="Comma 25 2 2 2 2 2" xfId="7071"/>
    <cellStyle name="Comma 25 2 2 2 2 3" xfId="7072"/>
    <cellStyle name="Comma 25 2 2 2 2 4" xfId="7073"/>
    <cellStyle name="Comma 25 2 2 2 3" xfId="7074"/>
    <cellStyle name="Comma 25 2 2 2 3 2" xfId="7075"/>
    <cellStyle name="Comma 25 2 2 2 3 3" xfId="7076"/>
    <cellStyle name="Comma 25 2 2 2 3 4" xfId="7077"/>
    <cellStyle name="Comma 25 2 2 2 4" xfId="7078"/>
    <cellStyle name="Comma 25 2 2 2 5" xfId="7079"/>
    <cellStyle name="Comma 25 2 2 2 6" xfId="7080"/>
    <cellStyle name="Comma 25 2 2 2 7" xfId="7081"/>
    <cellStyle name="Comma 25 2 2 3" xfId="7082"/>
    <cellStyle name="Comma 25 2 2 3 2" xfId="7083"/>
    <cellStyle name="Comma 25 2 2 3 3" xfId="7084"/>
    <cellStyle name="Comma 25 2 2 3 4" xfId="7085"/>
    <cellStyle name="Comma 25 2 2 3 5" xfId="7086"/>
    <cellStyle name="Comma 25 2 2 4" xfId="7087"/>
    <cellStyle name="Comma 25 2 2 4 2" xfId="7088"/>
    <cellStyle name="Comma 25 2 2 4 3" xfId="7089"/>
    <cellStyle name="Comma 25 2 2 4 4" xfId="7090"/>
    <cellStyle name="Comma 25 2 2 5" xfId="7091"/>
    <cellStyle name="Comma 25 2 2 6" xfId="7092"/>
    <cellStyle name="Comma 25 2 2 7" xfId="7093"/>
    <cellStyle name="Comma 25 2 2 8" xfId="7094"/>
    <cellStyle name="Comma 25 2 3" xfId="7095"/>
    <cellStyle name="Comma 25 2 3 2" xfId="7096"/>
    <cellStyle name="Comma 25 2 3 2 2" xfId="7097"/>
    <cellStyle name="Comma 25 2 3 2 3" xfId="7098"/>
    <cellStyle name="Comma 25 2 3 2 4" xfId="7099"/>
    <cellStyle name="Comma 25 2 3 3" xfId="7100"/>
    <cellStyle name="Comma 25 2 3 3 2" xfId="7101"/>
    <cellStyle name="Comma 25 2 3 3 3" xfId="7102"/>
    <cellStyle name="Comma 25 2 3 3 4" xfId="7103"/>
    <cellStyle name="Comma 25 2 3 4" xfId="7104"/>
    <cellStyle name="Comma 25 2 3 5" xfId="7105"/>
    <cellStyle name="Comma 25 2 3 6" xfId="7106"/>
    <cellStyle name="Comma 25 2 3 7" xfId="7107"/>
    <cellStyle name="Comma 25 2 4" xfId="7108"/>
    <cellStyle name="Comma 25 2 4 2" xfId="7109"/>
    <cellStyle name="Comma 25 2 4 3" xfId="7110"/>
    <cellStyle name="Comma 25 2 4 4" xfId="7111"/>
    <cellStyle name="Comma 25 2 4 5" xfId="7112"/>
    <cellStyle name="Comma 25 2 5" xfId="7113"/>
    <cellStyle name="Comma 25 2 5 2" xfId="7114"/>
    <cellStyle name="Comma 25 2 5 3" xfId="7115"/>
    <cellStyle name="Comma 25 2 5 4" xfId="7116"/>
    <cellStyle name="Comma 25 2 6" xfId="7117"/>
    <cellStyle name="Comma 25 2 7" xfId="7118"/>
    <cellStyle name="Comma 25 2 8" xfId="7119"/>
    <cellStyle name="Comma 25 2 9" xfId="7120"/>
    <cellStyle name="Comma 25 3" xfId="7121"/>
    <cellStyle name="Comma 25 3 2" xfId="7122"/>
    <cellStyle name="Comma 25 3 2 2" xfId="7123"/>
    <cellStyle name="Comma 25 3 2 2 2" xfId="7124"/>
    <cellStyle name="Comma 25 3 2 2 3" xfId="7125"/>
    <cellStyle name="Comma 25 3 2 2 4" xfId="7126"/>
    <cellStyle name="Comma 25 3 2 3" xfId="7127"/>
    <cellStyle name="Comma 25 3 2 3 2" xfId="7128"/>
    <cellStyle name="Comma 25 3 2 3 3" xfId="7129"/>
    <cellStyle name="Comma 25 3 2 3 4" xfId="7130"/>
    <cellStyle name="Comma 25 3 2 4" xfId="7131"/>
    <cellStyle name="Comma 25 3 2 5" xfId="7132"/>
    <cellStyle name="Comma 25 3 2 6" xfId="7133"/>
    <cellStyle name="Comma 25 3 2 7" xfId="7134"/>
    <cellStyle name="Comma 25 3 3" xfId="7135"/>
    <cellStyle name="Comma 25 3 3 2" xfId="7136"/>
    <cellStyle name="Comma 25 3 3 3" xfId="7137"/>
    <cellStyle name="Comma 25 3 3 4" xfId="7138"/>
    <cellStyle name="Comma 25 3 3 5" xfId="7139"/>
    <cellStyle name="Comma 25 3 4" xfId="7140"/>
    <cellStyle name="Comma 25 3 4 2" xfId="7141"/>
    <cellStyle name="Comma 25 3 4 3" xfId="7142"/>
    <cellStyle name="Comma 25 3 4 4" xfId="7143"/>
    <cellStyle name="Comma 25 3 5" xfId="7144"/>
    <cellStyle name="Comma 25 3 6" xfId="7145"/>
    <cellStyle name="Comma 25 3 7" xfId="7146"/>
    <cellStyle name="Comma 25 3 8" xfId="7147"/>
    <cellStyle name="Comma 25 3 9" xfId="7148"/>
    <cellStyle name="Comma 25 4" xfId="7149"/>
    <cellStyle name="Comma 25 5" xfId="7150"/>
    <cellStyle name="Comma 26" xfId="7151"/>
    <cellStyle name="Comma 26 2" xfId="7152"/>
    <cellStyle name="Comma 26 2 10" xfId="7153"/>
    <cellStyle name="Comma 26 2 2" xfId="7154"/>
    <cellStyle name="Comma 26 2 2 2" xfId="7155"/>
    <cellStyle name="Comma 26 2 2 2 2" xfId="7156"/>
    <cellStyle name="Comma 26 2 2 2 2 2" xfId="7157"/>
    <cellStyle name="Comma 26 2 2 2 2 3" xfId="7158"/>
    <cellStyle name="Comma 26 2 2 2 2 4" xfId="7159"/>
    <cellStyle name="Comma 26 2 2 2 3" xfId="7160"/>
    <cellStyle name="Comma 26 2 2 2 3 2" xfId="7161"/>
    <cellStyle name="Comma 26 2 2 2 3 3" xfId="7162"/>
    <cellStyle name="Comma 26 2 2 2 3 4" xfId="7163"/>
    <cellStyle name="Comma 26 2 2 2 4" xfId="7164"/>
    <cellStyle name="Comma 26 2 2 2 5" xfId="7165"/>
    <cellStyle name="Comma 26 2 2 2 6" xfId="7166"/>
    <cellStyle name="Comma 26 2 2 2 7" xfId="7167"/>
    <cellStyle name="Comma 26 2 2 3" xfId="7168"/>
    <cellStyle name="Comma 26 2 2 3 2" xfId="7169"/>
    <cellStyle name="Comma 26 2 2 3 3" xfId="7170"/>
    <cellStyle name="Comma 26 2 2 3 4" xfId="7171"/>
    <cellStyle name="Comma 26 2 2 3 5" xfId="7172"/>
    <cellStyle name="Comma 26 2 2 4" xfId="7173"/>
    <cellStyle name="Comma 26 2 2 4 2" xfId="7174"/>
    <cellStyle name="Comma 26 2 2 4 3" xfId="7175"/>
    <cellStyle name="Comma 26 2 2 4 4" xfId="7176"/>
    <cellStyle name="Comma 26 2 2 5" xfId="7177"/>
    <cellStyle name="Comma 26 2 2 6" xfId="7178"/>
    <cellStyle name="Comma 26 2 2 7" xfId="7179"/>
    <cellStyle name="Comma 26 2 2 8" xfId="7180"/>
    <cellStyle name="Comma 26 2 3" xfId="7181"/>
    <cellStyle name="Comma 26 2 3 2" xfId="7182"/>
    <cellStyle name="Comma 26 2 3 2 2" xfId="7183"/>
    <cellStyle name="Comma 26 2 3 2 3" xfId="7184"/>
    <cellStyle name="Comma 26 2 3 2 4" xfId="7185"/>
    <cellStyle name="Comma 26 2 3 3" xfId="7186"/>
    <cellStyle name="Comma 26 2 3 3 2" xfId="7187"/>
    <cellStyle name="Comma 26 2 3 3 3" xfId="7188"/>
    <cellStyle name="Comma 26 2 3 3 4" xfId="7189"/>
    <cellStyle name="Comma 26 2 3 4" xfId="7190"/>
    <cellStyle name="Comma 26 2 3 5" xfId="7191"/>
    <cellStyle name="Comma 26 2 3 6" xfId="7192"/>
    <cellStyle name="Comma 26 2 3 7" xfId="7193"/>
    <cellStyle name="Comma 26 2 4" xfId="7194"/>
    <cellStyle name="Comma 26 2 4 2" xfId="7195"/>
    <cellStyle name="Comma 26 2 4 3" xfId="7196"/>
    <cellStyle name="Comma 26 2 4 4" xfId="7197"/>
    <cellStyle name="Comma 26 2 4 5" xfId="7198"/>
    <cellStyle name="Comma 26 2 5" xfId="7199"/>
    <cellStyle name="Comma 26 2 5 2" xfId="7200"/>
    <cellStyle name="Comma 26 2 5 3" xfId="7201"/>
    <cellStyle name="Comma 26 2 5 4" xfId="7202"/>
    <cellStyle name="Comma 26 2 6" xfId="7203"/>
    <cellStyle name="Comma 26 2 7" xfId="7204"/>
    <cellStyle name="Comma 26 2 8" xfId="7205"/>
    <cellStyle name="Comma 26 2 9" xfId="7206"/>
    <cellStyle name="Comma 26 3" xfId="7207"/>
    <cellStyle name="Comma 26 3 2" xfId="7208"/>
    <cellStyle name="Comma 26 3 2 2" xfId="7209"/>
    <cellStyle name="Comma 26 3 2 2 2" xfId="7210"/>
    <cellStyle name="Comma 26 3 2 2 3" xfId="7211"/>
    <cellStyle name="Comma 26 3 2 2 4" xfId="7212"/>
    <cellStyle name="Comma 26 3 2 3" xfId="7213"/>
    <cellStyle name="Comma 26 3 2 3 2" xfId="7214"/>
    <cellStyle name="Comma 26 3 2 3 3" xfId="7215"/>
    <cellStyle name="Comma 26 3 2 3 4" xfId="7216"/>
    <cellStyle name="Comma 26 3 2 4" xfId="7217"/>
    <cellStyle name="Comma 26 3 2 5" xfId="7218"/>
    <cellStyle name="Comma 26 3 2 6" xfId="7219"/>
    <cellStyle name="Comma 26 3 2 7" xfId="7220"/>
    <cellStyle name="Comma 26 3 3" xfId="7221"/>
    <cellStyle name="Comma 26 3 3 2" xfId="7222"/>
    <cellStyle name="Comma 26 3 3 3" xfId="7223"/>
    <cellStyle name="Comma 26 3 3 4" xfId="7224"/>
    <cellStyle name="Comma 26 3 3 5" xfId="7225"/>
    <cellStyle name="Comma 26 3 4" xfId="7226"/>
    <cellStyle name="Comma 26 3 4 2" xfId="7227"/>
    <cellStyle name="Comma 26 3 4 3" xfId="7228"/>
    <cellStyle name="Comma 26 3 4 4" xfId="7229"/>
    <cellStyle name="Comma 26 3 5" xfId="7230"/>
    <cellStyle name="Comma 26 3 6" xfId="7231"/>
    <cellStyle name="Comma 26 3 7" xfId="7232"/>
    <cellStyle name="Comma 26 3 8" xfId="7233"/>
    <cellStyle name="Comma 26 3 9" xfId="7234"/>
    <cellStyle name="Comma 26 4" xfId="7235"/>
    <cellStyle name="Comma 26 5" xfId="7236"/>
    <cellStyle name="Comma 27" xfId="7237"/>
    <cellStyle name="Comma 27 2" xfId="7238"/>
    <cellStyle name="Comma 27 2 10" xfId="7239"/>
    <cellStyle name="Comma 27 2 2" xfId="7240"/>
    <cellStyle name="Comma 27 2 2 2" xfId="7241"/>
    <cellStyle name="Comma 27 2 2 2 2" xfId="7242"/>
    <cellStyle name="Comma 27 2 2 2 2 2" xfId="7243"/>
    <cellStyle name="Comma 27 2 2 2 2 3" xfId="7244"/>
    <cellStyle name="Comma 27 2 2 2 2 4" xfId="7245"/>
    <cellStyle name="Comma 27 2 2 2 3" xfId="7246"/>
    <cellStyle name="Comma 27 2 2 2 3 2" xfId="7247"/>
    <cellStyle name="Comma 27 2 2 2 3 3" xfId="7248"/>
    <cellStyle name="Comma 27 2 2 2 3 4" xfId="7249"/>
    <cellStyle name="Comma 27 2 2 2 4" xfId="7250"/>
    <cellStyle name="Comma 27 2 2 2 5" xfId="7251"/>
    <cellStyle name="Comma 27 2 2 2 6" xfId="7252"/>
    <cellStyle name="Comma 27 2 2 2 7" xfId="7253"/>
    <cellStyle name="Comma 27 2 2 3" xfId="7254"/>
    <cellStyle name="Comma 27 2 2 3 2" xfId="7255"/>
    <cellStyle name="Comma 27 2 2 3 3" xfId="7256"/>
    <cellStyle name="Comma 27 2 2 3 4" xfId="7257"/>
    <cellStyle name="Comma 27 2 2 3 5" xfId="7258"/>
    <cellStyle name="Comma 27 2 2 4" xfId="7259"/>
    <cellStyle name="Comma 27 2 2 4 2" xfId="7260"/>
    <cellStyle name="Comma 27 2 2 4 3" xfId="7261"/>
    <cellStyle name="Comma 27 2 2 4 4" xfId="7262"/>
    <cellStyle name="Comma 27 2 2 5" xfId="7263"/>
    <cellStyle name="Comma 27 2 2 6" xfId="7264"/>
    <cellStyle name="Comma 27 2 2 7" xfId="7265"/>
    <cellStyle name="Comma 27 2 2 8" xfId="7266"/>
    <cellStyle name="Comma 27 2 3" xfId="7267"/>
    <cellStyle name="Comma 27 2 3 2" xfId="7268"/>
    <cellStyle name="Comma 27 2 3 2 2" xfId="7269"/>
    <cellStyle name="Comma 27 2 3 2 3" xfId="7270"/>
    <cellStyle name="Comma 27 2 3 2 4" xfId="7271"/>
    <cellStyle name="Comma 27 2 3 3" xfId="7272"/>
    <cellStyle name="Comma 27 2 3 3 2" xfId="7273"/>
    <cellStyle name="Comma 27 2 3 3 3" xfId="7274"/>
    <cellStyle name="Comma 27 2 3 3 4" xfId="7275"/>
    <cellStyle name="Comma 27 2 3 4" xfId="7276"/>
    <cellStyle name="Comma 27 2 3 5" xfId="7277"/>
    <cellStyle name="Comma 27 2 3 6" xfId="7278"/>
    <cellStyle name="Comma 27 2 3 7" xfId="7279"/>
    <cellStyle name="Comma 27 2 4" xfId="7280"/>
    <cellStyle name="Comma 27 2 4 2" xfId="7281"/>
    <cellStyle name="Comma 27 2 4 3" xfId="7282"/>
    <cellStyle name="Comma 27 2 4 4" xfId="7283"/>
    <cellStyle name="Comma 27 2 4 5" xfId="7284"/>
    <cellStyle name="Comma 27 2 5" xfId="7285"/>
    <cellStyle name="Comma 27 2 5 2" xfId="7286"/>
    <cellStyle name="Comma 27 2 5 3" xfId="7287"/>
    <cellStyle name="Comma 27 2 5 4" xfId="7288"/>
    <cellStyle name="Comma 27 2 5 5" xfId="7289"/>
    <cellStyle name="Comma 27 2 6" xfId="7290"/>
    <cellStyle name="Comma 27 2 7" xfId="7291"/>
    <cellStyle name="Comma 27 2 8" xfId="7292"/>
    <cellStyle name="Comma 27 2 9" xfId="7293"/>
    <cellStyle name="Comma 27 3" xfId="7294"/>
    <cellStyle name="Comma 27 3 2" xfId="7295"/>
    <cellStyle name="Comma 27 3 2 2" xfId="7296"/>
    <cellStyle name="Comma 27 3 2 2 2" xfId="7297"/>
    <cellStyle name="Comma 27 3 2 2 3" xfId="7298"/>
    <cellStyle name="Comma 27 3 2 2 4" xfId="7299"/>
    <cellStyle name="Comma 27 3 2 3" xfId="7300"/>
    <cellStyle name="Comma 27 3 2 3 2" xfId="7301"/>
    <cellStyle name="Comma 27 3 2 3 3" xfId="7302"/>
    <cellStyle name="Comma 27 3 2 3 4" xfId="7303"/>
    <cellStyle name="Comma 27 3 2 4" xfId="7304"/>
    <cellStyle name="Comma 27 3 2 5" xfId="7305"/>
    <cellStyle name="Comma 27 3 2 6" xfId="7306"/>
    <cellStyle name="Comma 27 3 2 7" xfId="7307"/>
    <cellStyle name="Comma 27 3 3" xfId="7308"/>
    <cellStyle name="Comma 27 3 3 2" xfId="7309"/>
    <cellStyle name="Comma 27 3 3 3" xfId="7310"/>
    <cellStyle name="Comma 27 3 3 4" xfId="7311"/>
    <cellStyle name="Comma 27 3 3 5" xfId="7312"/>
    <cellStyle name="Comma 27 3 4" xfId="7313"/>
    <cellStyle name="Comma 27 3 4 2" xfId="7314"/>
    <cellStyle name="Comma 27 3 4 3" xfId="7315"/>
    <cellStyle name="Comma 27 3 4 4" xfId="7316"/>
    <cellStyle name="Comma 27 3 5" xfId="7317"/>
    <cellStyle name="Comma 27 3 6" xfId="7318"/>
    <cellStyle name="Comma 27 3 7" xfId="7319"/>
    <cellStyle name="Comma 27 3 8" xfId="7320"/>
    <cellStyle name="Comma 27 3 9" xfId="7321"/>
    <cellStyle name="Comma 27 4" xfId="7322"/>
    <cellStyle name="Comma 27 5" xfId="7323"/>
    <cellStyle name="Comma 28" xfId="7324"/>
    <cellStyle name="Comma 28 10" xfId="7325"/>
    <cellStyle name="Comma 28 11" xfId="7326"/>
    <cellStyle name="Comma 28 2" xfId="7327"/>
    <cellStyle name="Comma 28 2 10" xfId="7328"/>
    <cellStyle name="Comma 28 2 2" xfId="7329"/>
    <cellStyle name="Comma 28 2 2 2" xfId="7330"/>
    <cellStyle name="Comma 28 2 2 2 2" xfId="7331"/>
    <cellStyle name="Comma 28 2 2 2 2 2" xfId="7332"/>
    <cellStyle name="Comma 28 2 2 2 2 3" xfId="7333"/>
    <cellStyle name="Comma 28 2 2 2 2 4" xfId="7334"/>
    <cellStyle name="Comma 28 2 2 2 3" xfId="7335"/>
    <cellStyle name="Comma 28 2 2 2 3 2" xfId="7336"/>
    <cellStyle name="Comma 28 2 2 2 3 3" xfId="7337"/>
    <cellStyle name="Comma 28 2 2 2 3 4" xfId="7338"/>
    <cellStyle name="Comma 28 2 2 2 4" xfId="7339"/>
    <cellStyle name="Comma 28 2 2 2 5" xfId="7340"/>
    <cellStyle name="Comma 28 2 2 2 6" xfId="7341"/>
    <cellStyle name="Comma 28 2 2 2 7" xfId="7342"/>
    <cellStyle name="Comma 28 2 2 3" xfId="7343"/>
    <cellStyle name="Comma 28 2 2 3 2" xfId="7344"/>
    <cellStyle name="Comma 28 2 2 3 3" xfId="7345"/>
    <cellStyle name="Comma 28 2 2 3 4" xfId="7346"/>
    <cellStyle name="Comma 28 2 2 3 5" xfId="7347"/>
    <cellStyle name="Comma 28 2 2 4" xfId="7348"/>
    <cellStyle name="Comma 28 2 2 4 2" xfId="7349"/>
    <cellStyle name="Comma 28 2 2 4 3" xfId="7350"/>
    <cellStyle name="Comma 28 2 2 4 4" xfId="7351"/>
    <cellStyle name="Comma 28 2 2 5" xfId="7352"/>
    <cellStyle name="Comma 28 2 2 6" xfId="7353"/>
    <cellStyle name="Comma 28 2 2 7" xfId="7354"/>
    <cellStyle name="Comma 28 2 2 8" xfId="7355"/>
    <cellStyle name="Comma 28 2 3" xfId="7356"/>
    <cellStyle name="Comma 28 2 3 2" xfId="7357"/>
    <cellStyle name="Comma 28 2 3 2 2" xfId="7358"/>
    <cellStyle name="Comma 28 2 3 2 3" xfId="7359"/>
    <cellStyle name="Comma 28 2 3 2 4" xfId="7360"/>
    <cellStyle name="Comma 28 2 3 3" xfId="7361"/>
    <cellStyle name="Comma 28 2 3 3 2" xfId="7362"/>
    <cellStyle name="Comma 28 2 3 3 3" xfId="7363"/>
    <cellStyle name="Comma 28 2 3 3 4" xfId="7364"/>
    <cellStyle name="Comma 28 2 3 4" xfId="7365"/>
    <cellStyle name="Comma 28 2 3 5" xfId="7366"/>
    <cellStyle name="Comma 28 2 3 6" xfId="7367"/>
    <cellStyle name="Comma 28 2 3 7" xfId="7368"/>
    <cellStyle name="Comma 28 2 4" xfId="7369"/>
    <cellStyle name="Comma 28 2 4 2" xfId="7370"/>
    <cellStyle name="Comma 28 2 4 3" xfId="7371"/>
    <cellStyle name="Comma 28 2 4 4" xfId="7372"/>
    <cellStyle name="Comma 28 2 4 5" xfId="7373"/>
    <cellStyle name="Comma 28 2 5" xfId="7374"/>
    <cellStyle name="Comma 28 2 5 2" xfId="7375"/>
    <cellStyle name="Comma 28 2 5 3" xfId="7376"/>
    <cellStyle name="Comma 28 2 5 4" xfId="7377"/>
    <cellStyle name="Comma 28 2 6" xfId="7378"/>
    <cellStyle name="Comma 28 2 7" xfId="7379"/>
    <cellStyle name="Comma 28 2 8" xfId="7380"/>
    <cellStyle name="Comma 28 2 9" xfId="7381"/>
    <cellStyle name="Comma 28 3" xfId="7382"/>
    <cellStyle name="Comma 28 3 2" xfId="7383"/>
    <cellStyle name="Comma 28 3 2 2" xfId="7384"/>
    <cellStyle name="Comma 28 3 2 2 2" xfId="7385"/>
    <cellStyle name="Comma 28 3 2 2 3" xfId="7386"/>
    <cellStyle name="Comma 28 3 2 2 4" xfId="7387"/>
    <cellStyle name="Comma 28 3 2 3" xfId="7388"/>
    <cellStyle name="Comma 28 3 2 3 2" xfId="7389"/>
    <cellStyle name="Comma 28 3 2 3 3" xfId="7390"/>
    <cellStyle name="Comma 28 3 2 3 4" xfId="7391"/>
    <cellStyle name="Comma 28 3 2 4" xfId="7392"/>
    <cellStyle name="Comma 28 3 2 5" xfId="7393"/>
    <cellStyle name="Comma 28 3 2 6" xfId="7394"/>
    <cellStyle name="Comma 28 3 2 7" xfId="7395"/>
    <cellStyle name="Comma 28 3 3" xfId="7396"/>
    <cellStyle name="Comma 28 3 3 2" xfId="7397"/>
    <cellStyle name="Comma 28 3 3 3" xfId="7398"/>
    <cellStyle name="Comma 28 3 3 4" xfId="7399"/>
    <cellStyle name="Comma 28 3 3 5" xfId="7400"/>
    <cellStyle name="Comma 28 3 4" xfId="7401"/>
    <cellStyle name="Comma 28 3 4 2" xfId="7402"/>
    <cellStyle name="Comma 28 3 4 3" xfId="7403"/>
    <cellStyle name="Comma 28 3 4 4" xfId="7404"/>
    <cellStyle name="Comma 28 3 5" xfId="7405"/>
    <cellStyle name="Comma 28 3 6" xfId="7406"/>
    <cellStyle name="Comma 28 3 7" xfId="7407"/>
    <cellStyle name="Comma 28 3 8" xfId="7408"/>
    <cellStyle name="Comma 28 3 9" xfId="7409"/>
    <cellStyle name="Comma 28 4" xfId="7410"/>
    <cellStyle name="Comma 28 4 2" xfId="7411"/>
    <cellStyle name="Comma 28 4 2 2" xfId="7412"/>
    <cellStyle name="Comma 28 4 2 3" xfId="7413"/>
    <cellStyle name="Comma 28 4 2 4" xfId="7414"/>
    <cellStyle name="Comma 28 4 3" xfId="7415"/>
    <cellStyle name="Comma 28 4 3 2" xfId="7416"/>
    <cellStyle name="Comma 28 4 3 3" xfId="7417"/>
    <cellStyle name="Comma 28 4 3 4" xfId="7418"/>
    <cellStyle name="Comma 28 4 4" xfId="7419"/>
    <cellStyle name="Comma 28 4 5" xfId="7420"/>
    <cellStyle name="Comma 28 4 6" xfId="7421"/>
    <cellStyle name="Comma 28 4 7" xfId="7422"/>
    <cellStyle name="Comma 28 5" xfId="7423"/>
    <cellStyle name="Comma 28 5 2" xfId="7424"/>
    <cellStyle name="Comma 28 5 3" xfId="7425"/>
    <cellStyle name="Comma 28 5 4" xfId="7426"/>
    <cellStyle name="Comma 28 5 5" xfId="7427"/>
    <cellStyle name="Comma 28 6" xfId="7428"/>
    <cellStyle name="Comma 28 6 2" xfId="7429"/>
    <cellStyle name="Comma 28 6 3" xfId="7430"/>
    <cellStyle name="Comma 28 6 4" xfId="7431"/>
    <cellStyle name="Comma 28 6 5" xfId="7432"/>
    <cellStyle name="Comma 28 7" xfId="7433"/>
    <cellStyle name="Comma 28 8" xfId="7434"/>
    <cellStyle name="Comma 28 9" xfId="7435"/>
    <cellStyle name="Comma 29" xfId="7436"/>
    <cellStyle name="Comma 29 2" xfId="7437"/>
    <cellStyle name="Comma 3" xfId="4"/>
    <cellStyle name="Comma 3 10" xfId="7438"/>
    <cellStyle name="Comma 3 10 10" xfId="7439"/>
    <cellStyle name="Comma 3 10 11" xfId="7440"/>
    <cellStyle name="Comma 3 10 12" xfId="7441"/>
    <cellStyle name="Comma 3 10 13" xfId="7442"/>
    <cellStyle name="Comma 3 10 14" xfId="7443"/>
    <cellStyle name="Comma 3 10 15" xfId="7444"/>
    <cellStyle name="Comma 3 10 16" xfId="7445"/>
    <cellStyle name="Comma 3 10 2" xfId="7446"/>
    <cellStyle name="Comma 3 10 3" xfId="7447"/>
    <cellStyle name="Comma 3 10 4" xfId="7448"/>
    <cellStyle name="Comma 3 10 5" xfId="7449"/>
    <cellStyle name="Comma 3 10 6" xfId="7450"/>
    <cellStyle name="Comma 3 10 7" xfId="7451"/>
    <cellStyle name="Comma 3 10 8" xfId="7452"/>
    <cellStyle name="Comma 3 10 9" xfId="7453"/>
    <cellStyle name="Comma 3 11" xfId="7454"/>
    <cellStyle name="Comma 3 11 10" xfId="7455"/>
    <cellStyle name="Comma 3 11 11" xfId="7456"/>
    <cellStyle name="Comma 3 11 12" xfId="7457"/>
    <cellStyle name="Comma 3 11 13" xfId="7458"/>
    <cellStyle name="Comma 3 11 14" xfId="7459"/>
    <cellStyle name="Comma 3 11 15" xfId="7460"/>
    <cellStyle name="Comma 3 11 16" xfId="7461"/>
    <cellStyle name="Comma 3 11 2" xfId="7462"/>
    <cellStyle name="Comma 3 11 3" xfId="7463"/>
    <cellStyle name="Comma 3 11 4" xfId="7464"/>
    <cellStyle name="Comma 3 11 5" xfId="7465"/>
    <cellStyle name="Comma 3 11 6" xfId="7466"/>
    <cellStyle name="Comma 3 11 7" xfId="7467"/>
    <cellStyle name="Comma 3 11 8" xfId="7468"/>
    <cellStyle name="Comma 3 11 9" xfId="7469"/>
    <cellStyle name="Comma 3 12" xfId="7470"/>
    <cellStyle name="Comma 3 12 10" xfId="7471"/>
    <cellStyle name="Comma 3 12 11" xfId="7472"/>
    <cellStyle name="Comma 3 12 12" xfId="7473"/>
    <cellStyle name="Comma 3 12 13" xfId="7474"/>
    <cellStyle name="Comma 3 12 14" xfId="7475"/>
    <cellStyle name="Comma 3 12 15" xfId="7476"/>
    <cellStyle name="Comma 3 12 16" xfId="7477"/>
    <cellStyle name="Comma 3 12 2" xfId="7478"/>
    <cellStyle name="Comma 3 12 3" xfId="7479"/>
    <cellStyle name="Comma 3 12 4" xfId="7480"/>
    <cellStyle name="Comma 3 12 5" xfId="7481"/>
    <cellStyle name="Comma 3 12 6" xfId="7482"/>
    <cellStyle name="Comma 3 12 7" xfId="7483"/>
    <cellStyle name="Comma 3 12 8" xfId="7484"/>
    <cellStyle name="Comma 3 12 9" xfId="7485"/>
    <cellStyle name="Comma 3 13" xfId="7486"/>
    <cellStyle name="Comma 3 13 10" xfId="7487"/>
    <cellStyle name="Comma 3 13 11" xfId="7488"/>
    <cellStyle name="Comma 3 13 12" xfId="7489"/>
    <cellStyle name="Comma 3 13 13" xfId="7490"/>
    <cellStyle name="Comma 3 13 14" xfId="7491"/>
    <cellStyle name="Comma 3 13 15" xfId="7492"/>
    <cellStyle name="Comma 3 13 16" xfId="7493"/>
    <cellStyle name="Comma 3 13 2" xfId="7494"/>
    <cellStyle name="Comma 3 13 3" xfId="7495"/>
    <cellStyle name="Comma 3 13 4" xfId="7496"/>
    <cellStyle name="Comma 3 13 5" xfId="7497"/>
    <cellStyle name="Comma 3 13 6" xfId="7498"/>
    <cellStyle name="Comma 3 13 7" xfId="7499"/>
    <cellStyle name="Comma 3 13 8" xfId="7500"/>
    <cellStyle name="Comma 3 13 9" xfId="7501"/>
    <cellStyle name="Comma 3 14" xfId="7502"/>
    <cellStyle name="Comma 3 14 10" xfId="7503"/>
    <cellStyle name="Comma 3 14 11" xfId="7504"/>
    <cellStyle name="Comma 3 14 12" xfId="7505"/>
    <cellStyle name="Comma 3 14 13" xfId="7506"/>
    <cellStyle name="Comma 3 14 14" xfId="7507"/>
    <cellStyle name="Comma 3 14 15" xfId="7508"/>
    <cellStyle name="Comma 3 14 16" xfId="7509"/>
    <cellStyle name="Comma 3 14 2" xfId="7510"/>
    <cellStyle name="Comma 3 14 3" xfId="7511"/>
    <cellStyle name="Comma 3 14 4" xfId="7512"/>
    <cellStyle name="Comma 3 14 5" xfId="7513"/>
    <cellStyle name="Comma 3 14 6" xfId="7514"/>
    <cellStyle name="Comma 3 14 7" xfId="7515"/>
    <cellStyle name="Comma 3 14 8" xfId="7516"/>
    <cellStyle name="Comma 3 14 9" xfId="7517"/>
    <cellStyle name="Comma 3 15" xfId="7518"/>
    <cellStyle name="Comma 3 15 2" xfId="7519"/>
    <cellStyle name="Comma 3 16" xfId="7520"/>
    <cellStyle name="Comma 3 16 2" xfId="7521"/>
    <cellStyle name="Comma 3 17" xfId="7522"/>
    <cellStyle name="Comma 3 17 2" xfId="7523"/>
    <cellStyle name="Comma 3 18" xfId="7524"/>
    <cellStyle name="Comma 3 18 2" xfId="7525"/>
    <cellStyle name="Comma 3 19" xfId="7526"/>
    <cellStyle name="Comma 3 2" xfId="13"/>
    <cellStyle name="Comma 3 2 10" xfId="7527"/>
    <cellStyle name="Comma 3 2 11" xfId="7528"/>
    <cellStyle name="Comma 3 2 12" xfId="7529"/>
    <cellStyle name="Comma 3 2 13" xfId="7530"/>
    <cellStyle name="Comma 3 2 14" xfId="7531"/>
    <cellStyle name="Comma 3 2 15" xfId="7532"/>
    <cellStyle name="Comma 3 2 16" xfId="7533"/>
    <cellStyle name="Comma 3 2 17" xfId="7534"/>
    <cellStyle name="Comma 3 2 2" xfId="39"/>
    <cellStyle name="Comma 3 2 2 2" xfId="7535"/>
    <cellStyle name="Comma 3 2 3" xfId="7536"/>
    <cellStyle name="Comma 3 2 3 2" xfId="7537"/>
    <cellStyle name="Comma 3 2 4" xfId="7538"/>
    <cellStyle name="Comma 3 2 5" xfId="7539"/>
    <cellStyle name="Comma 3 2 6" xfId="7540"/>
    <cellStyle name="Comma 3 2 7" xfId="7541"/>
    <cellStyle name="Comma 3 2 8" xfId="7542"/>
    <cellStyle name="Comma 3 2 9" xfId="7543"/>
    <cellStyle name="Comma 3 20" xfId="7544"/>
    <cellStyle name="Comma 3 21" xfId="7545"/>
    <cellStyle name="Comma 3 22" xfId="7546"/>
    <cellStyle name="Comma 3 23" xfId="7547"/>
    <cellStyle name="Comma 3 24" xfId="7548"/>
    <cellStyle name="Comma 3 25" xfId="7549"/>
    <cellStyle name="Comma 3 26" xfId="7550"/>
    <cellStyle name="Comma 3 27" xfId="7551"/>
    <cellStyle name="Comma 3 28" xfId="7552"/>
    <cellStyle name="Comma 3 29" xfId="7553"/>
    <cellStyle name="Comma 3 3" xfId="23"/>
    <cellStyle name="Comma 3 3 10" xfId="7554"/>
    <cellStyle name="Comma 3 3 10 2" xfId="7555"/>
    <cellStyle name="Comma 3 3 11" xfId="7556"/>
    <cellStyle name="Comma 3 3 11 2" xfId="7557"/>
    <cellStyle name="Comma 3 3 12" xfId="7558"/>
    <cellStyle name="Comma 3 3 12 2" xfId="7559"/>
    <cellStyle name="Comma 3 3 13" xfId="7560"/>
    <cellStyle name="Comma 3 3 13 2" xfId="7561"/>
    <cellStyle name="Comma 3 3 14" xfId="7562"/>
    <cellStyle name="Comma 3 3 14 2" xfId="7563"/>
    <cellStyle name="Comma 3 3 15" xfId="7564"/>
    <cellStyle name="Comma 3 3 15 2" xfId="7565"/>
    <cellStyle name="Comma 3 3 16" xfId="7566"/>
    <cellStyle name="Comma 3 3 2" xfId="36"/>
    <cellStyle name="Comma 3 3 2 2" xfId="7567"/>
    <cellStyle name="Comma 3 3 3" xfId="7568"/>
    <cellStyle name="Comma 3 3 3 2" xfId="7569"/>
    <cellStyle name="Comma 3 3 4" xfId="7570"/>
    <cellStyle name="Comma 3 3 4 2" xfId="7571"/>
    <cellStyle name="Comma 3 3 5" xfId="7572"/>
    <cellStyle name="Comma 3 3 5 2" xfId="7573"/>
    <cellStyle name="Comma 3 3 6" xfId="7574"/>
    <cellStyle name="Comma 3 3 6 2" xfId="7575"/>
    <cellStyle name="Comma 3 3 7" xfId="7576"/>
    <cellStyle name="Comma 3 3 7 2" xfId="7577"/>
    <cellStyle name="Comma 3 3 8" xfId="7578"/>
    <cellStyle name="Comma 3 3 8 2" xfId="7579"/>
    <cellStyle name="Comma 3 3 9" xfId="7580"/>
    <cellStyle name="Comma 3 3 9 2" xfId="7581"/>
    <cellStyle name="Comma 3 30" xfId="7582"/>
    <cellStyle name="Comma 3 31" xfId="7583"/>
    <cellStyle name="Comma 3 32" xfId="7584"/>
    <cellStyle name="Comma 3 33" xfId="7585"/>
    <cellStyle name="Comma 3 34" xfId="7586"/>
    <cellStyle name="Comma 3 35" xfId="7587"/>
    <cellStyle name="Comma 3 36" xfId="7588"/>
    <cellStyle name="Comma 3 37" xfId="7589"/>
    <cellStyle name="Comma 3 38" xfId="7590"/>
    <cellStyle name="Comma 3 39" xfId="7591"/>
    <cellStyle name="Comma 3 4" xfId="7592"/>
    <cellStyle name="Comma 3 4 10" xfId="7593"/>
    <cellStyle name="Comma 3 4 11" xfId="7594"/>
    <cellStyle name="Comma 3 4 12" xfId="7595"/>
    <cellStyle name="Comma 3 4 13" xfId="7596"/>
    <cellStyle name="Comma 3 4 14" xfId="7597"/>
    <cellStyle name="Comma 3 4 15" xfId="7598"/>
    <cellStyle name="Comma 3 4 2" xfId="7599"/>
    <cellStyle name="Comma 3 4 3" xfId="7600"/>
    <cellStyle name="Comma 3 4 4" xfId="7601"/>
    <cellStyle name="Comma 3 4 5" xfId="7602"/>
    <cellStyle name="Comma 3 4 6" xfId="7603"/>
    <cellStyle name="Comma 3 4 7" xfId="7604"/>
    <cellStyle name="Comma 3 4 8" xfId="7605"/>
    <cellStyle name="Comma 3 4 9" xfId="7606"/>
    <cellStyle name="Comma 3 40" xfId="7607"/>
    <cellStyle name="Comma 3 41" xfId="7608"/>
    <cellStyle name="Comma 3 42" xfId="7609"/>
    <cellStyle name="Comma 3 43" xfId="7610"/>
    <cellStyle name="Comma 3 44" xfId="7611"/>
    <cellStyle name="Comma 3 45" xfId="7612"/>
    <cellStyle name="Comma 3 46" xfId="7613"/>
    <cellStyle name="Comma 3 47" xfId="7614"/>
    <cellStyle name="Comma 3 48" xfId="7615"/>
    <cellStyle name="Comma 3 49" xfId="7616"/>
    <cellStyle name="Comma 3 5" xfId="7617"/>
    <cellStyle name="Comma 3 5 10" xfId="7618"/>
    <cellStyle name="Comma 3 5 11" xfId="7619"/>
    <cellStyle name="Comma 3 5 12" xfId="7620"/>
    <cellStyle name="Comma 3 5 13" xfId="7621"/>
    <cellStyle name="Comma 3 5 14" xfId="7622"/>
    <cellStyle name="Comma 3 5 15" xfId="7623"/>
    <cellStyle name="Comma 3 5 16" xfId="7624"/>
    <cellStyle name="Comma 3 5 2" xfId="7625"/>
    <cellStyle name="Comma 3 5 3" xfId="7626"/>
    <cellStyle name="Comma 3 5 4" xfId="7627"/>
    <cellStyle name="Comma 3 5 5" xfId="7628"/>
    <cellStyle name="Comma 3 5 6" xfId="7629"/>
    <cellStyle name="Comma 3 5 7" xfId="7630"/>
    <cellStyle name="Comma 3 5 8" xfId="7631"/>
    <cellStyle name="Comma 3 5 9" xfId="7632"/>
    <cellStyle name="Comma 3 50" xfId="7633"/>
    <cellStyle name="Comma 3 50 2" xfId="7634"/>
    <cellStyle name="Comma 3 51" xfId="7635"/>
    <cellStyle name="Comma 3 51 2" xfId="7636"/>
    <cellStyle name="Comma 3 51 2 2" xfId="7637"/>
    <cellStyle name="Comma 3 51 2 2 2" xfId="7638"/>
    <cellStyle name="Comma 3 51 2 2 3" xfId="7639"/>
    <cellStyle name="Comma 3 51 2 2 4" xfId="7640"/>
    <cellStyle name="Comma 3 51 2 3" xfId="7641"/>
    <cellStyle name="Comma 3 51 2 3 2" xfId="7642"/>
    <cellStyle name="Comma 3 51 2 3 3" xfId="7643"/>
    <cellStyle name="Comma 3 51 2 3 4" xfId="7644"/>
    <cellStyle name="Comma 3 51 2 4" xfId="7645"/>
    <cellStyle name="Comma 3 51 2 5" xfId="7646"/>
    <cellStyle name="Comma 3 51 2 6" xfId="7647"/>
    <cellStyle name="Comma 3 51 2 7" xfId="7648"/>
    <cellStyle name="Comma 3 51 3" xfId="7649"/>
    <cellStyle name="Comma 3 51 3 2" xfId="7650"/>
    <cellStyle name="Comma 3 51 3 3" xfId="7651"/>
    <cellStyle name="Comma 3 51 3 4" xfId="7652"/>
    <cellStyle name="Comma 3 51 3 5" xfId="7653"/>
    <cellStyle name="Comma 3 51 4" xfId="7654"/>
    <cellStyle name="Comma 3 51 4 2" xfId="7655"/>
    <cellStyle name="Comma 3 51 4 3" xfId="7656"/>
    <cellStyle name="Comma 3 51 4 4" xfId="7657"/>
    <cellStyle name="Comma 3 51 5" xfId="7658"/>
    <cellStyle name="Comma 3 51 6" xfId="7659"/>
    <cellStyle name="Comma 3 51 7" xfId="7660"/>
    <cellStyle name="Comma 3 51 8" xfId="7661"/>
    <cellStyle name="Comma 3 52" xfId="7662"/>
    <cellStyle name="Comma 3 6" xfId="7663"/>
    <cellStyle name="Comma 3 6 10" xfId="7664"/>
    <cellStyle name="Comma 3 6 11" xfId="7665"/>
    <cellStyle name="Comma 3 6 12" xfId="7666"/>
    <cellStyle name="Comma 3 6 13" xfId="7667"/>
    <cellStyle name="Comma 3 6 14" xfId="7668"/>
    <cellStyle name="Comma 3 6 15" xfId="7669"/>
    <cellStyle name="Comma 3 6 16" xfId="7670"/>
    <cellStyle name="Comma 3 6 2" xfId="7671"/>
    <cellStyle name="Comma 3 6 3" xfId="7672"/>
    <cellStyle name="Comma 3 6 4" xfId="7673"/>
    <cellStyle name="Comma 3 6 5" xfId="7674"/>
    <cellStyle name="Comma 3 6 6" xfId="7675"/>
    <cellStyle name="Comma 3 6 7" xfId="7676"/>
    <cellStyle name="Comma 3 6 8" xfId="7677"/>
    <cellStyle name="Comma 3 6 9" xfId="7678"/>
    <cellStyle name="Comma 3 7" xfId="7679"/>
    <cellStyle name="Comma 3 7 10" xfId="7680"/>
    <cellStyle name="Comma 3 7 11" xfId="7681"/>
    <cellStyle name="Comma 3 7 12" xfId="7682"/>
    <cellStyle name="Comma 3 7 13" xfId="7683"/>
    <cellStyle name="Comma 3 7 14" xfId="7684"/>
    <cellStyle name="Comma 3 7 15" xfId="7685"/>
    <cellStyle name="Comma 3 7 16" xfId="7686"/>
    <cellStyle name="Comma 3 7 2" xfId="7687"/>
    <cellStyle name="Comma 3 7 3" xfId="7688"/>
    <cellStyle name="Comma 3 7 4" xfId="7689"/>
    <cellStyle name="Comma 3 7 5" xfId="7690"/>
    <cellStyle name="Comma 3 7 6" xfId="7691"/>
    <cellStyle name="Comma 3 7 7" xfId="7692"/>
    <cellStyle name="Comma 3 7 8" xfId="7693"/>
    <cellStyle name="Comma 3 7 9" xfId="7694"/>
    <cellStyle name="Comma 3 8" xfId="7695"/>
    <cellStyle name="Comma 3 8 10" xfId="7696"/>
    <cellStyle name="Comma 3 8 11" xfId="7697"/>
    <cellStyle name="Comma 3 8 12" xfId="7698"/>
    <cellStyle name="Comma 3 8 13" xfId="7699"/>
    <cellStyle name="Comma 3 8 14" xfId="7700"/>
    <cellStyle name="Comma 3 8 15" xfId="7701"/>
    <cellStyle name="Comma 3 8 16" xfId="7702"/>
    <cellStyle name="Comma 3 8 2" xfId="7703"/>
    <cellStyle name="Comma 3 8 3" xfId="7704"/>
    <cellStyle name="Comma 3 8 4" xfId="7705"/>
    <cellStyle name="Comma 3 8 5" xfId="7706"/>
    <cellStyle name="Comma 3 8 6" xfId="7707"/>
    <cellStyle name="Comma 3 8 7" xfId="7708"/>
    <cellStyle name="Comma 3 8 8" xfId="7709"/>
    <cellStyle name="Comma 3 8 9" xfId="7710"/>
    <cellStyle name="Comma 3 9" xfId="7711"/>
    <cellStyle name="Comma 3 9 10" xfId="7712"/>
    <cellStyle name="Comma 3 9 11" xfId="7713"/>
    <cellStyle name="Comma 3 9 12" xfId="7714"/>
    <cellStyle name="Comma 3 9 13" xfId="7715"/>
    <cellStyle name="Comma 3 9 14" xfId="7716"/>
    <cellStyle name="Comma 3 9 15" xfId="7717"/>
    <cellStyle name="Comma 3 9 16" xfId="7718"/>
    <cellStyle name="Comma 3 9 2" xfId="7719"/>
    <cellStyle name="Comma 3 9 3" xfId="7720"/>
    <cellStyle name="Comma 3 9 4" xfId="7721"/>
    <cellStyle name="Comma 3 9 5" xfId="7722"/>
    <cellStyle name="Comma 3 9 6" xfId="7723"/>
    <cellStyle name="Comma 3 9 7" xfId="7724"/>
    <cellStyle name="Comma 3 9 8" xfId="7725"/>
    <cellStyle name="Comma 3 9 9" xfId="7726"/>
    <cellStyle name="Comma 3_G18_Derivative Schedule 2003" xfId="7727"/>
    <cellStyle name="Comma 30" xfId="7728"/>
    <cellStyle name="Comma 30 2" xfId="7729"/>
    <cellStyle name="Comma 30 2 10" xfId="7730"/>
    <cellStyle name="Comma 30 2 2" xfId="7731"/>
    <cellStyle name="Comma 30 2 2 2" xfId="7732"/>
    <cellStyle name="Comma 30 2 2 2 2" xfId="7733"/>
    <cellStyle name="Comma 30 2 2 2 2 2" xfId="7734"/>
    <cellStyle name="Comma 30 2 2 2 2 3" xfId="7735"/>
    <cellStyle name="Comma 30 2 2 2 2 4" xfId="7736"/>
    <cellStyle name="Comma 30 2 2 2 3" xfId="7737"/>
    <cellStyle name="Comma 30 2 2 2 3 2" xfId="7738"/>
    <cellStyle name="Comma 30 2 2 2 3 3" xfId="7739"/>
    <cellStyle name="Comma 30 2 2 2 3 4" xfId="7740"/>
    <cellStyle name="Comma 30 2 2 2 4" xfId="7741"/>
    <cellStyle name="Comma 30 2 2 2 5" xfId="7742"/>
    <cellStyle name="Comma 30 2 2 2 6" xfId="7743"/>
    <cellStyle name="Comma 30 2 2 2 7" xfId="7744"/>
    <cellStyle name="Comma 30 2 2 3" xfId="7745"/>
    <cellStyle name="Comma 30 2 2 3 2" xfId="7746"/>
    <cellStyle name="Comma 30 2 2 3 3" xfId="7747"/>
    <cellStyle name="Comma 30 2 2 3 4" xfId="7748"/>
    <cellStyle name="Comma 30 2 2 3 5" xfId="7749"/>
    <cellStyle name="Comma 30 2 2 4" xfId="7750"/>
    <cellStyle name="Comma 30 2 2 4 2" xfId="7751"/>
    <cellStyle name="Comma 30 2 2 4 3" xfId="7752"/>
    <cellStyle name="Comma 30 2 2 4 4" xfId="7753"/>
    <cellStyle name="Comma 30 2 2 5" xfId="7754"/>
    <cellStyle name="Comma 30 2 2 6" xfId="7755"/>
    <cellStyle name="Comma 30 2 2 7" xfId="7756"/>
    <cellStyle name="Comma 30 2 2 8" xfId="7757"/>
    <cellStyle name="Comma 30 2 3" xfId="7758"/>
    <cellStyle name="Comma 30 2 3 2" xfId="7759"/>
    <cellStyle name="Comma 30 2 3 2 2" xfId="7760"/>
    <cellStyle name="Comma 30 2 3 2 3" xfId="7761"/>
    <cellStyle name="Comma 30 2 3 2 4" xfId="7762"/>
    <cellStyle name="Comma 30 2 3 3" xfId="7763"/>
    <cellStyle name="Comma 30 2 3 3 2" xfId="7764"/>
    <cellStyle name="Comma 30 2 3 3 3" xfId="7765"/>
    <cellStyle name="Comma 30 2 3 3 4" xfId="7766"/>
    <cellStyle name="Comma 30 2 3 4" xfId="7767"/>
    <cellStyle name="Comma 30 2 3 5" xfId="7768"/>
    <cellStyle name="Comma 30 2 3 6" xfId="7769"/>
    <cellStyle name="Comma 30 2 3 7" xfId="7770"/>
    <cellStyle name="Comma 30 2 4" xfId="7771"/>
    <cellStyle name="Comma 30 2 4 2" xfId="7772"/>
    <cellStyle name="Comma 30 2 4 3" xfId="7773"/>
    <cellStyle name="Comma 30 2 4 4" xfId="7774"/>
    <cellStyle name="Comma 30 2 4 5" xfId="7775"/>
    <cellStyle name="Comma 30 2 5" xfId="7776"/>
    <cellStyle name="Comma 30 2 5 2" xfId="7777"/>
    <cellStyle name="Comma 30 2 5 3" xfId="7778"/>
    <cellStyle name="Comma 30 2 5 4" xfId="7779"/>
    <cellStyle name="Comma 30 2 6" xfId="7780"/>
    <cellStyle name="Comma 30 2 7" xfId="7781"/>
    <cellStyle name="Comma 30 2 8" xfId="7782"/>
    <cellStyle name="Comma 30 2 9" xfId="7783"/>
    <cellStyle name="Comma 30 3" xfId="7784"/>
    <cellStyle name="Comma 30 3 2" xfId="7785"/>
    <cellStyle name="Comma 30 3 2 2" xfId="7786"/>
    <cellStyle name="Comma 30 3 2 2 2" xfId="7787"/>
    <cellStyle name="Comma 30 3 2 2 3" xfId="7788"/>
    <cellStyle name="Comma 30 3 2 2 4" xfId="7789"/>
    <cellStyle name="Comma 30 3 2 3" xfId="7790"/>
    <cellStyle name="Comma 30 3 2 3 2" xfId="7791"/>
    <cellStyle name="Comma 30 3 2 3 3" xfId="7792"/>
    <cellStyle name="Comma 30 3 2 3 4" xfId="7793"/>
    <cellStyle name="Comma 30 3 2 4" xfId="7794"/>
    <cellStyle name="Comma 30 3 2 5" xfId="7795"/>
    <cellStyle name="Comma 30 3 2 6" xfId="7796"/>
    <cellStyle name="Comma 30 3 2 7" xfId="7797"/>
    <cellStyle name="Comma 30 3 3" xfId="7798"/>
    <cellStyle name="Comma 30 3 3 2" xfId="7799"/>
    <cellStyle name="Comma 30 3 3 3" xfId="7800"/>
    <cellStyle name="Comma 30 3 3 4" xfId="7801"/>
    <cellStyle name="Comma 30 3 3 5" xfId="7802"/>
    <cellStyle name="Comma 30 3 4" xfId="7803"/>
    <cellStyle name="Comma 30 3 4 2" xfId="7804"/>
    <cellStyle name="Comma 30 3 4 3" xfId="7805"/>
    <cellStyle name="Comma 30 3 4 4" xfId="7806"/>
    <cellStyle name="Comma 30 3 5" xfId="7807"/>
    <cellStyle name="Comma 30 3 6" xfId="7808"/>
    <cellStyle name="Comma 30 3 7" xfId="7809"/>
    <cellStyle name="Comma 30 3 8" xfId="7810"/>
    <cellStyle name="Comma 30 3 9" xfId="7811"/>
    <cellStyle name="Comma 30 4" xfId="7812"/>
    <cellStyle name="Comma 30 5" xfId="7813"/>
    <cellStyle name="Comma 30 6" xfId="7814"/>
    <cellStyle name="Comma 31" xfId="7815"/>
    <cellStyle name="Comma 31 10" xfId="7816"/>
    <cellStyle name="Comma 31 11" xfId="7817"/>
    <cellStyle name="Comma 31 2" xfId="7818"/>
    <cellStyle name="Comma 31 2 10" xfId="7819"/>
    <cellStyle name="Comma 31 2 2" xfId="7820"/>
    <cellStyle name="Comma 31 2 2 2" xfId="7821"/>
    <cellStyle name="Comma 31 2 2 2 2" xfId="7822"/>
    <cellStyle name="Comma 31 2 2 2 2 2" xfId="7823"/>
    <cellStyle name="Comma 31 2 2 2 2 3" xfId="7824"/>
    <cellStyle name="Comma 31 2 2 2 2 4" xfId="7825"/>
    <cellStyle name="Comma 31 2 2 2 3" xfId="7826"/>
    <cellStyle name="Comma 31 2 2 2 3 2" xfId="7827"/>
    <cellStyle name="Comma 31 2 2 2 3 3" xfId="7828"/>
    <cellStyle name="Comma 31 2 2 2 3 4" xfId="7829"/>
    <cellStyle name="Comma 31 2 2 2 4" xfId="7830"/>
    <cellStyle name="Comma 31 2 2 2 5" xfId="7831"/>
    <cellStyle name="Comma 31 2 2 2 6" xfId="7832"/>
    <cellStyle name="Comma 31 2 2 2 7" xfId="7833"/>
    <cellStyle name="Comma 31 2 2 3" xfId="7834"/>
    <cellStyle name="Comma 31 2 2 3 2" xfId="7835"/>
    <cellStyle name="Comma 31 2 2 3 3" xfId="7836"/>
    <cellStyle name="Comma 31 2 2 3 4" xfId="7837"/>
    <cellStyle name="Comma 31 2 2 3 5" xfId="7838"/>
    <cellStyle name="Comma 31 2 2 4" xfId="7839"/>
    <cellStyle name="Comma 31 2 2 4 2" xfId="7840"/>
    <cellStyle name="Comma 31 2 2 4 3" xfId="7841"/>
    <cellStyle name="Comma 31 2 2 4 4" xfId="7842"/>
    <cellStyle name="Comma 31 2 2 5" xfId="7843"/>
    <cellStyle name="Comma 31 2 2 6" xfId="7844"/>
    <cellStyle name="Comma 31 2 2 7" xfId="7845"/>
    <cellStyle name="Comma 31 2 2 8" xfId="7846"/>
    <cellStyle name="Comma 31 2 3" xfId="7847"/>
    <cellStyle name="Comma 31 2 3 2" xfId="7848"/>
    <cellStyle name="Comma 31 2 3 2 2" xfId="7849"/>
    <cellStyle name="Comma 31 2 3 2 3" xfId="7850"/>
    <cellStyle name="Comma 31 2 3 2 4" xfId="7851"/>
    <cellStyle name="Comma 31 2 3 3" xfId="7852"/>
    <cellStyle name="Comma 31 2 3 3 2" xfId="7853"/>
    <cellStyle name="Comma 31 2 3 3 3" xfId="7854"/>
    <cellStyle name="Comma 31 2 3 3 4" xfId="7855"/>
    <cellStyle name="Comma 31 2 3 4" xfId="7856"/>
    <cellStyle name="Comma 31 2 3 5" xfId="7857"/>
    <cellStyle name="Comma 31 2 3 6" xfId="7858"/>
    <cellStyle name="Comma 31 2 3 7" xfId="7859"/>
    <cellStyle name="Comma 31 2 4" xfId="7860"/>
    <cellStyle name="Comma 31 2 4 2" xfId="7861"/>
    <cellStyle name="Comma 31 2 4 3" xfId="7862"/>
    <cellStyle name="Comma 31 2 4 4" xfId="7863"/>
    <cellStyle name="Comma 31 2 4 5" xfId="7864"/>
    <cellStyle name="Comma 31 2 5" xfId="7865"/>
    <cellStyle name="Comma 31 2 5 2" xfId="7866"/>
    <cellStyle name="Comma 31 2 5 3" xfId="7867"/>
    <cellStyle name="Comma 31 2 5 4" xfId="7868"/>
    <cellStyle name="Comma 31 2 6" xfId="7869"/>
    <cellStyle name="Comma 31 2 7" xfId="7870"/>
    <cellStyle name="Comma 31 2 8" xfId="7871"/>
    <cellStyle name="Comma 31 2 9" xfId="7872"/>
    <cellStyle name="Comma 31 3" xfId="7873"/>
    <cellStyle name="Comma 31 3 2" xfId="7874"/>
    <cellStyle name="Comma 31 3 2 2" xfId="7875"/>
    <cellStyle name="Comma 31 3 2 2 2" xfId="7876"/>
    <cellStyle name="Comma 31 3 2 2 3" xfId="7877"/>
    <cellStyle name="Comma 31 3 2 2 4" xfId="7878"/>
    <cellStyle name="Comma 31 3 2 3" xfId="7879"/>
    <cellStyle name="Comma 31 3 2 3 2" xfId="7880"/>
    <cellStyle name="Comma 31 3 2 3 3" xfId="7881"/>
    <cellStyle name="Comma 31 3 2 3 4" xfId="7882"/>
    <cellStyle name="Comma 31 3 2 4" xfId="7883"/>
    <cellStyle name="Comma 31 3 2 5" xfId="7884"/>
    <cellStyle name="Comma 31 3 2 6" xfId="7885"/>
    <cellStyle name="Comma 31 3 2 7" xfId="7886"/>
    <cellStyle name="Comma 31 3 3" xfId="7887"/>
    <cellStyle name="Comma 31 3 3 2" xfId="7888"/>
    <cellStyle name="Comma 31 3 3 3" xfId="7889"/>
    <cellStyle name="Comma 31 3 3 4" xfId="7890"/>
    <cellStyle name="Comma 31 3 3 5" xfId="7891"/>
    <cellStyle name="Comma 31 3 4" xfId="7892"/>
    <cellStyle name="Comma 31 3 4 2" xfId="7893"/>
    <cellStyle name="Comma 31 3 4 3" xfId="7894"/>
    <cellStyle name="Comma 31 3 4 4" xfId="7895"/>
    <cellStyle name="Comma 31 3 5" xfId="7896"/>
    <cellStyle name="Comma 31 3 6" xfId="7897"/>
    <cellStyle name="Comma 31 3 7" xfId="7898"/>
    <cellStyle name="Comma 31 3 8" xfId="7899"/>
    <cellStyle name="Comma 31 3 9" xfId="7900"/>
    <cellStyle name="Comma 31 4" xfId="7901"/>
    <cellStyle name="Comma 31 4 2" xfId="7902"/>
    <cellStyle name="Comma 31 4 2 2" xfId="7903"/>
    <cellStyle name="Comma 31 4 2 3" xfId="7904"/>
    <cellStyle name="Comma 31 4 2 4" xfId="7905"/>
    <cellStyle name="Comma 31 4 3" xfId="7906"/>
    <cellStyle name="Comma 31 4 3 2" xfId="7907"/>
    <cellStyle name="Comma 31 4 3 3" xfId="7908"/>
    <cellStyle name="Comma 31 4 3 4" xfId="7909"/>
    <cellStyle name="Comma 31 4 4" xfId="7910"/>
    <cellStyle name="Comma 31 4 5" xfId="7911"/>
    <cellStyle name="Comma 31 4 6" xfId="7912"/>
    <cellStyle name="Comma 31 4 7" xfId="7913"/>
    <cellStyle name="Comma 31 5" xfId="7914"/>
    <cellStyle name="Comma 31 5 2" xfId="7915"/>
    <cellStyle name="Comma 31 5 3" xfId="7916"/>
    <cellStyle name="Comma 31 5 4" xfId="7917"/>
    <cellStyle name="Comma 31 5 5" xfId="7918"/>
    <cellStyle name="Comma 31 6" xfId="7919"/>
    <cellStyle name="Comma 31 6 2" xfId="7920"/>
    <cellStyle name="Comma 31 6 3" xfId="7921"/>
    <cellStyle name="Comma 31 6 4" xfId="7922"/>
    <cellStyle name="Comma 31 6 5" xfId="7923"/>
    <cellStyle name="Comma 31 7" xfId="7924"/>
    <cellStyle name="Comma 31 8" xfId="7925"/>
    <cellStyle name="Comma 31 9" xfId="7926"/>
    <cellStyle name="Comma 32" xfId="7927"/>
    <cellStyle name="Comma 32 10" xfId="7928"/>
    <cellStyle name="Comma 32 11" xfId="7929"/>
    <cellStyle name="Comma 32 2" xfId="7930"/>
    <cellStyle name="Comma 32 2 10" xfId="7931"/>
    <cellStyle name="Comma 32 2 2" xfId="7932"/>
    <cellStyle name="Comma 32 2 2 2" xfId="7933"/>
    <cellStyle name="Comma 32 2 2 2 2" xfId="7934"/>
    <cellStyle name="Comma 32 2 2 2 2 2" xfId="7935"/>
    <cellStyle name="Comma 32 2 2 2 2 3" xfId="7936"/>
    <cellStyle name="Comma 32 2 2 2 2 4" xfId="7937"/>
    <cellStyle name="Comma 32 2 2 2 3" xfId="7938"/>
    <cellStyle name="Comma 32 2 2 2 3 2" xfId="7939"/>
    <cellStyle name="Comma 32 2 2 2 3 3" xfId="7940"/>
    <cellStyle name="Comma 32 2 2 2 3 4" xfId="7941"/>
    <cellStyle name="Comma 32 2 2 2 4" xfId="7942"/>
    <cellStyle name="Comma 32 2 2 2 5" xfId="7943"/>
    <cellStyle name="Comma 32 2 2 2 6" xfId="7944"/>
    <cellStyle name="Comma 32 2 2 2 7" xfId="7945"/>
    <cellStyle name="Comma 32 2 2 3" xfId="7946"/>
    <cellStyle name="Comma 32 2 2 3 2" xfId="7947"/>
    <cellStyle name="Comma 32 2 2 3 3" xfId="7948"/>
    <cellStyle name="Comma 32 2 2 3 4" xfId="7949"/>
    <cellStyle name="Comma 32 2 2 3 5" xfId="7950"/>
    <cellStyle name="Comma 32 2 2 4" xfId="7951"/>
    <cellStyle name="Comma 32 2 2 4 2" xfId="7952"/>
    <cellStyle name="Comma 32 2 2 4 3" xfId="7953"/>
    <cellStyle name="Comma 32 2 2 4 4" xfId="7954"/>
    <cellStyle name="Comma 32 2 2 5" xfId="7955"/>
    <cellStyle name="Comma 32 2 2 6" xfId="7956"/>
    <cellStyle name="Comma 32 2 2 7" xfId="7957"/>
    <cellStyle name="Comma 32 2 2 8" xfId="7958"/>
    <cellStyle name="Comma 32 2 3" xfId="7959"/>
    <cellStyle name="Comma 32 2 3 2" xfId="7960"/>
    <cellStyle name="Comma 32 2 3 2 2" xfId="7961"/>
    <cellStyle name="Comma 32 2 3 2 3" xfId="7962"/>
    <cellStyle name="Comma 32 2 3 2 4" xfId="7963"/>
    <cellStyle name="Comma 32 2 3 3" xfId="7964"/>
    <cellStyle name="Comma 32 2 3 3 2" xfId="7965"/>
    <cellStyle name="Comma 32 2 3 3 3" xfId="7966"/>
    <cellStyle name="Comma 32 2 3 3 4" xfId="7967"/>
    <cellStyle name="Comma 32 2 3 4" xfId="7968"/>
    <cellStyle name="Comma 32 2 3 5" xfId="7969"/>
    <cellStyle name="Comma 32 2 3 6" xfId="7970"/>
    <cellStyle name="Comma 32 2 3 7" xfId="7971"/>
    <cellStyle name="Comma 32 2 4" xfId="7972"/>
    <cellStyle name="Comma 32 2 4 2" xfId="7973"/>
    <cellStyle name="Comma 32 2 4 3" xfId="7974"/>
    <cellStyle name="Comma 32 2 4 4" xfId="7975"/>
    <cellStyle name="Comma 32 2 4 5" xfId="7976"/>
    <cellStyle name="Comma 32 2 5" xfId="7977"/>
    <cellStyle name="Comma 32 2 5 2" xfId="7978"/>
    <cellStyle name="Comma 32 2 5 3" xfId="7979"/>
    <cellStyle name="Comma 32 2 5 4" xfId="7980"/>
    <cellStyle name="Comma 32 2 6" xfId="7981"/>
    <cellStyle name="Comma 32 2 7" xfId="7982"/>
    <cellStyle name="Comma 32 2 8" xfId="7983"/>
    <cellStyle name="Comma 32 2 9" xfId="7984"/>
    <cellStyle name="Comma 32 3" xfId="7985"/>
    <cellStyle name="Comma 32 3 2" xfId="7986"/>
    <cellStyle name="Comma 32 3 2 2" xfId="7987"/>
    <cellStyle name="Comma 32 3 2 2 2" xfId="7988"/>
    <cellStyle name="Comma 32 3 2 2 3" xfId="7989"/>
    <cellStyle name="Comma 32 3 2 2 4" xfId="7990"/>
    <cellStyle name="Comma 32 3 2 3" xfId="7991"/>
    <cellStyle name="Comma 32 3 2 3 2" xfId="7992"/>
    <cellStyle name="Comma 32 3 2 3 3" xfId="7993"/>
    <cellStyle name="Comma 32 3 2 3 4" xfId="7994"/>
    <cellStyle name="Comma 32 3 2 4" xfId="7995"/>
    <cellStyle name="Comma 32 3 2 5" xfId="7996"/>
    <cellStyle name="Comma 32 3 2 6" xfId="7997"/>
    <cellStyle name="Comma 32 3 2 7" xfId="7998"/>
    <cellStyle name="Comma 32 3 3" xfId="7999"/>
    <cellStyle name="Comma 32 3 3 2" xfId="8000"/>
    <cellStyle name="Comma 32 3 3 3" xfId="8001"/>
    <cellStyle name="Comma 32 3 3 4" xfId="8002"/>
    <cellStyle name="Comma 32 3 3 5" xfId="8003"/>
    <cellStyle name="Comma 32 3 4" xfId="8004"/>
    <cellStyle name="Comma 32 3 4 2" xfId="8005"/>
    <cellStyle name="Comma 32 3 4 3" xfId="8006"/>
    <cellStyle name="Comma 32 3 4 4" xfId="8007"/>
    <cellStyle name="Comma 32 3 5" xfId="8008"/>
    <cellStyle name="Comma 32 3 6" xfId="8009"/>
    <cellStyle name="Comma 32 3 7" xfId="8010"/>
    <cellStyle name="Comma 32 3 8" xfId="8011"/>
    <cellStyle name="Comma 32 4" xfId="8012"/>
    <cellStyle name="Comma 32 4 2" xfId="8013"/>
    <cellStyle name="Comma 32 4 2 2" xfId="8014"/>
    <cellStyle name="Comma 32 4 2 3" xfId="8015"/>
    <cellStyle name="Comma 32 4 2 4" xfId="8016"/>
    <cellStyle name="Comma 32 4 3" xfId="8017"/>
    <cellStyle name="Comma 32 4 3 2" xfId="8018"/>
    <cellStyle name="Comma 32 4 3 3" xfId="8019"/>
    <cellStyle name="Comma 32 4 3 4" xfId="8020"/>
    <cellStyle name="Comma 32 4 4" xfId="8021"/>
    <cellStyle name="Comma 32 4 5" xfId="8022"/>
    <cellStyle name="Comma 32 4 6" xfId="8023"/>
    <cellStyle name="Comma 32 4 7" xfId="8024"/>
    <cellStyle name="Comma 32 5" xfId="8025"/>
    <cellStyle name="Comma 32 5 2" xfId="8026"/>
    <cellStyle name="Comma 32 5 3" xfId="8027"/>
    <cellStyle name="Comma 32 5 4" xfId="8028"/>
    <cellStyle name="Comma 32 5 5" xfId="8029"/>
    <cellStyle name="Comma 32 6" xfId="8030"/>
    <cellStyle name="Comma 32 6 2" xfId="8031"/>
    <cellStyle name="Comma 32 6 3" xfId="8032"/>
    <cellStyle name="Comma 32 6 4" xfId="8033"/>
    <cellStyle name="Comma 32 6 5" xfId="8034"/>
    <cellStyle name="Comma 32 7" xfId="8035"/>
    <cellStyle name="Comma 32 8" xfId="8036"/>
    <cellStyle name="Comma 32 9" xfId="8037"/>
    <cellStyle name="Comma 33" xfId="8038"/>
    <cellStyle name="Comma 33 10" xfId="8039"/>
    <cellStyle name="Comma 33 2" xfId="8040"/>
    <cellStyle name="Comma 33 3" xfId="8041"/>
    <cellStyle name="Comma 33 3 2" xfId="8042"/>
    <cellStyle name="Comma 33 3 2 2" xfId="8043"/>
    <cellStyle name="Comma 33 3 2 3" xfId="8044"/>
    <cellStyle name="Comma 33 3 2 4" xfId="8045"/>
    <cellStyle name="Comma 33 3 3" xfId="8046"/>
    <cellStyle name="Comma 33 3 3 2" xfId="8047"/>
    <cellStyle name="Comma 33 3 3 3" xfId="8048"/>
    <cellStyle name="Comma 33 3 3 4" xfId="8049"/>
    <cellStyle name="Comma 33 3 4" xfId="8050"/>
    <cellStyle name="Comma 33 3 5" xfId="8051"/>
    <cellStyle name="Comma 33 3 6" xfId="8052"/>
    <cellStyle name="Comma 33 3 7" xfId="8053"/>
    <cellStyle name="Comma 33 4" xfId="8054"/>
    <cellStyle name="Comma 33 4 2" xfId="8055"/>
    <cellStyle name="Comma 33 4 3" xfId="8056"/>
    <cellStyle name="Comma 33 4 4" xfId="8057"/>
    <cellStyle name="Comma 33 4 5" xfId="8058"/>
    <cellStyle name="Comma 33 5" xfId="8059"/>
    <cellStyle name="Comma 33 5 2" xfId="8060"/>
    <cellStyle name="Comma 33 5 3" xfId="8061"/>
    <cellStyle name="Comma 33 5 4" xfId="8062"/>
    <cellStyle name="Comma 33 5 5" xfId="8063"/>
    <cellStyle name="Comma 33 6" xfId="8064"/>
    <cellStyle name="Comma 33 7" xfId="8065"/>
    <cellStyle name="Comma 33 8" xfId="8066"/>
    <cellStyle name="Comma 33 9" xfId="8067"/>
    <cellStyle name="Comma 34" xfId="8068"/>
    <cellStyle name="Comma 34 2" xfId="8069"/>
    <cellStyle name="Comma 34 2 2" xfId="8070"/>
    <cellStyle name="Comma 34 2 3" xfId="8071"/>
    <cellStyle name="Comma 34 3" xfId="8072"/>
    <cellStyle name="Comma 34 4" xfId="8073"/>
    <cellStyle name="Comma 34 5" xfId="8074"/>
    <cellStyle name="Comma 34 6" xfId="8075"/>
    <cellStyle name="Comma 35" xfId="8076"/>
    <cellStyle name="Comma 35 2" xfId="8077"/>
    <cellStyle name="Comma 35 2 2" xfId="8078"/>
    <cellStyle name="Comma 35 2 3" xfId="8079"/>
    <cellStyle name="Comma 35 3" xfId="8080"/>
    <cellStyle name="Comma 35 3 2" xfId="8081"/>
    <cellStyle name="Comma 35 3 2 2" xfId="8082"/>
    <cellStyle name="Comma 35 3 2 2 2" xfId="8083"/>
    <cellStyle name="Comma 35 3 2 2 2 2" xfId="8084"/>
    <cellStyle name="Comma 35 4" xfId="8085"/>
    <cellStyle name="Comma 35 5" xfId="8086"/>
    <cellStyle name="Comma 35 6" xfId="8087"/>
    <cellStyle name="Comma 35 7" xfId="8088"/>
    <cellStyle name="Comma 36" xfId="8089"/>
    <cellStyle name="Comma 36 10" xfId="8090"/>
    <cellStyle name="Comma 36 11" xfId="8091"/>
    <cellStyle name="Comma 36 12" xfId="8092"/>
    <cellStyle name="Comma 36 13" xfId="8093"/>
    <cellStyle name="Comma 36 14" xfId="8094"/>
    <cellStyle name="Comma 36 14 2" xfId="8095"/>
    <cellStyle name="Comma 36 14 2 2" xfId="8096"/>
    <cellStyle name="Comma 36 14 2 2 2" xfId="8097"/>
    <cellStyle name="Comma 36 14 2 2 2 2" xfId="8098"/>
    <cellStyle name="Comma 36 15" xfId="8099"/>
    <cellStyle name="Comma 36 2" xfId="8100"/>
    <cellStyle name="Comma 36 3" xfId="8101"/>
    <cellStyle name="Comma 36 4" xfId="8102"/>
    <cellStyle name="Comma 36 5" xfId="8103"/>
    <cellStyle name="Comma 36 6" xfId="8104"/>
    <cellStyle name="Comma 36 7" xfId="8105"/>
    <cellStyle name="Comma 36 8" xfId="8106"/>
    <cellStyle name="Comma 36 9" xfId="8107"/>
    <cellStyle name="Comma 37" xfId="8108"/>
    <cellStyle name="Comma 37 2" xfId="8109"/>
    <cellStyle name="Comma 38" xfId="8110"/>
    <cellStyle name="Comma 38 2" xfId="8111"/>
    <cellStyle name="Comma 39" xfId="8112"/>
    <cellStyle name="Comma 39 2" xfId="8113"/>
    <cellStyle name="Comma 4" xfId="10"/>
    <cellStyle name="Comma 4 10" xfId="8114"/>
    <cellStyle name="Comma 4 11" xfId="8115"/>
    <cellStyle name="Comma 4 12" xfId="8116"/>
    <cellStyle name="Comma 4 13" xfId="8117"/>
    <cellStyle name="Comma 4 13 2" xfId="8118"/>
    <cellStyle name="Comma 4 14" xfId="8119"/>
    <cellStyle name="Comma 4 15" xfId="8120"/>
    <cellStyle name="Comma 4 16" xfId="8121"/>
    <cellStyle name="Comma 4 17" xfId="8122"/>
    <cellStyle name="Comma 4 18" xfId="8123"/>
    <cellStyle name="Comma 4 19" xfId="8124"/>
    <cellStyle name="Comma 4 2" xfId="8125"/>
    <cellStyle name="Comma 4 2 2" xfId="8126"/>
    <cellStyle name="Comma 4 2 2 2" xfId="8127"/>
    <cellStyle name="Comma 4 2 2 2 2" xfId="8128"/>
    <cellStyle name="Comma 4 2 2 2 3" xfId="8129"/>
    <cellStyle name="Comma 4 2 2 2 4" xfId="8130"/>
    <cellStyle name="Comma 4 2 2 2 5" xfId="8131"/>
    <cellStyle name="Comma 4 2 2 3" xfId="8132"/>
    <cellStyle name="Comma 4 2 2 3 2" xfId="8133"/>
    <cellStyle name="Comma 4 2 2 3 3" xfId="8134"/>
    <cellStyle name="Comma 4 2 2 3 4" xfId="8135"/>
    <cellStyle name="Comma 4 2 2 3 5" xfId="8136"/>
    <cellStyle name="Comma 4 2 2 4" xfId="8137"/>
    <cellStyle name="Comma 4 2 2 5" xfId="8138"/>
    <cellStyle name="Comma 4 2 2 6" xfId="8139"/>
    <cellStyle name="Comma 4 2 2 7" xfId="8140"/>
    <cellStyle name="Comma 4 2 3" xfId="8141"/>
    <cellStyle name="Comma 4 2 3 2" xfId="8142"/>
    <cellStyle name="Comma 4 2 3 3" xfId="8143"/>
    <cellStyle name="Comma 4 2 3 4" xfId="8144"/>
    <cellStyle name="Comma 4 2 3 5" xfId="8145"/>
    <cellStyle name="Comma 4 2 4" xfId="8146"/>
    <cellStyle name="Comma 4 2 4 2" xfId="8147"/>
    <cellStyle name="Comma 4 2 4 3" xfId="8148"/>
    <cellStyle name="Comma 4 2 4 4" xfId="8149"/>
    <cellStyle name="Comma 4 2 5" xfId="8150"/>
    <cellStyle name="Comma 4 2 6" xfId="8151"/>
    <cellStyle name="Comma 4 2 7" xfId="8152"/>
    <cellStyle name="Comma 4 2 8" xfId="8153"/>
    <cellStyle name="Comma 4 20" xfId="8154"/>
    <cellStyle name="Comma 4 21" xfId="8155"/>
    <cellStyle name="Comma 4 3" xfId="8156"/>
    <cellStyle name="Comma 4 3 2" xfId="8157"/>
    <cellStyle name="Comma 4 3 3" xfId="8158"/>
    <cellStyle name="Comma 4 4" xfId="8159"/>
    <cellStyle name="Comma 4 5" xfId="8160"/>
    <cellStyle name="Comma 4 6" xfId="8161"/>
    <cellStyle name="Comma 4 7" xfId="8162"/>
    <cellStyle name="Comma 4 8" xfId="8163"/>
    <cellStyle name="Comma 4 9" xfId="8164"/>
    <cellStyle name="Comma 40" xfId="8165"/>
    <cellStyle name="Comma 40 2" xfId="8166"/>
    <cellStyle name="Comma 41" xfId="8167"/>
    <cellStyle name="Comma 42" xfId="8168"/>
    <cellStyle name="Comma 43" xfId="8169"/>
    <cellStyle name="Comma 43 2" xfId="8170"/>
    <cellStyle name="Comma 43 2 2" xfId="8171"/>
    <cellStyle name="Comma 43 2 2 2" xfId="8172"/>
    <cellStyle name="Comma 44" xfId="8173"/>
    <cellStyle name="Comma 45" xfId="8174"/>
    <cellStyle name="Comma 46" xfId="8175"/>
    <cellStyle name="Comma 47" xfId="8176"/>
    <cellStyle name="Comma 48" xfId="8177"/>
    <cellStyle name="Comma 49" xfId="8178"/>
    <cellStyle name="Comma 5" xfId="27"/>
    <cellStyle name="Comma 5 10" xfId="8179"/>
    <cellStyle name="Comma 5 11" xfId="8180"/>
    <cellStyle name="Comma 5 12" xfId="8181"/>
    <cellStyle name="Comma 5 13" xfId="8182"/>
    <cellStyle name="Comma 5 13 2" xfId="8183"/>
    <cellStyle name="Comma 5 14" xfId="8184"/>
    <cellStyle name="Comma 5 15" xfId="8185"/>
    <cellStyle name="Comma 5 16" xfId="8186"/>
    <cellStyle name="Comma 5 17" xfId="8187"/>
    <cellStyle name="Comma 5 18" xfId="8188"/>
    <cellStyle name="Comma 5 19" xfId="8189"/>
    <cellStyle name="Comma 5 19 10" xfId="8190"/>
    <cellStyle name="Comma 5 19 11" xfId="8191"/>
    <cellStyle name="Comma 5 19 2" xfId="8192"/>
    <cellStyle name="Comma 5 19 3" xfId="8193"/>
    <cellStyle name="Comma 5 19 3 2" xfId="8194"/>
    <cellStyle name="Comma 5 19 3 2 2" xfId="8195"/>
    <cellStyle name="Comma 5 19 3 2 2 2" xfId="8196"/>
    <cellStyle name="Comma 5 19 3 2 2 3" xfId="8197"/>
    <cellStyle name="Comma 5 19 3 2 2 4" xfId="8198"/>
    <cellStyle name="Comma 5 19 3 2 3" xfId="8199"/>
    <cellStyle name="Comma 5 19 3 2 3 2" xfId="8200"/>
    <cellStyle name="Comma 5 19 3 2 3 3" xfId="8201"/>
    <cellStyle name="Comma 5 19 3 2 3 4" xfId="8202"/>
    <cellStyle name="Comma 5 19 3 2 4" xfId="8203"/>
    <cellStyle name="Comma 5 19 3 2 5" xfId="8204"/>
    <cellStyle name="Comma 5 19 3 2 6" xfId="8205"/>
    <cellStyle name="Comma 5 19 3 2 7" xfId="8206"/>
    <cellStyle name="Comma 5 19 3 3" xfId="8207"/>
    <cellStyle name="Comma 5 19 3 3 2" xfId="8208"/>
    <cellStyle name="Comma 5 19 3 3 3" xfId="8209"/>
    <cellStyle name="Comma 5 19 3 3 4" xfId="8210"/>
    <cellStyle name="Comma 5 19 3 3 5" xfId="8211"/>
    <cellStyle name="Comma 5 19 3 4" xfId="8212"/>
    <cellStyle name="Comma 5 19 3 4 2" xfId="8213"/>
    <cellStyle name="Comma 5 19 3 4 3" xfId="8214"/>
    <cellStyle name="Comma 5 19 3 4 4" xfId="8215"/>
    <cellStyle name="Comma 5 19 3 5" xfId="8216"/>
    <cellStyle name="Comma 5 19 3 6" xfId="8217"/>
    <cellStyle name="Comma 5 19 3 7" xfId="8218"/>
    <cellStyle name="Comma 5 19 3 8" xfId="8219"/>
    <cellStyle name="Comma 5 19 4" xfId="8220"/>
    <cellStyle name="Comma 5 19 4 2" xfId="8221"/>
    <cellStyle name="Comma 5 19 4 2 2" xfId="8222"/>
    <cellStyle name="Comma 5 19 4 2 3" xfId="8223"/>
    <cellStyle name="Comma 5 19 4 2 4" xfId="8224"/>
    <cellStyle name="Comma 5 19 4 3" xfId="8225"/>
    <cellStyle name="Comma 5 19 4 3 2" xfId="8226"/>
    <cellStyle name="Comma 5 19 4 3 3" xfId="8227"/>
    <cellStyle name="Comma 5 19 4 3 4" xfId="8228"/>
    <cellStyle name="Comma 5 19 4 4" xfId="8229"/>
    <cellStyle name="Comma 5 19 4 5" xfId="8230"/>
    <cellStyle name="Comma 5 19 4 6" xfId="8231"/>
    <cellStyle name="Comma 5 19 4 7" xfId="8232"/>
    <cellStyle name="Comma 5 19 5" xfId="8233"/>
    <cellStyle name="Comma 5 19 5 2" xfId="8234"/>
    <cellStyle name="Comma 5 19 5 3" xfId="8235"/>
    <cellStyle name="Comma 5 19 5 4" xfId="8236"/>
    <cellStyle name="Comma 5 19 5 5" xfId="8237"/>
    <cellStyle name="Comma 5 19 6" xfId="8238"/>
    <cellStyle name="Comma 5 19 6 2" xfId="8239"/>
    <cellStyle name="Comma 5 19 6 3" xfId="8240"/>
    <cellStyle name="Comma 5 19 6 4" xfId="8241"/>
    <cellStyle name="Comma 5 19 7" xfId="8242"/>
    <cellStyle name="Comma 5 19 8" xfId="8243"/>
    <cellStyle name="Comma 5 19 9" xfId="8244"/>
    <cellStyle name="Comma 5 2" xfId="40"/>
    <cellStyle name="Comma 5 2 2" xfId="8245"/>
    <cellStyle name="Comma 5 2 2 2" xfId="8246"/>
    <cellStyle name="Comma 5 2 2 3" xfId="8247"/>
    <cellStyle name="Comma 5 2 3" xfId="8248"/>
    <cellStyle name="Comma 5 2 4" xfId="8249"/>
    <cellStyle name="Comma 5 20" xfId="8250"/>
    <cellStyle name="Comma 5 20 2" xfId="8251"/>
    <cellStyle name="Comma 5 20 2 2" xfId="8252"/>
    <cellStyle name="Comma 5 20 2 2 2" xfId="8253"/>
    <cellStyle name="Comma 5 20 2 2 3" xfId="8254"/>
    <cellStyle name="Comma 5 20 2 2 4" xfId="8255"/>
    <cellStyle name="Comma 5 20 2 3" xfId="8256"/>
    <cellStyle name="Comma 5 20 2 3 2" xfId="8257"/>
    <cellStyle name="Comma 5 20 2 3 3" xfId="8258"/>
    <cellStyle name="Comma 5 20 2 3 4" xfId="8259"/>
    <cellStyle name="Comma 5 20 2 4" xfId="8260"/>
    <cellStyle name="Comma 5 20 2 5" xfId="8261"/>
    <cellStyle name="Comma 5 20 2 6" xfId="8262"/>
    <cellStyle name="Comma 5 20 2 7" xfId="8263"/>
    <cellStyle name="Comma 5 20 3" xfId="8264"/>
    <cellStyle name="Comma 5 20 3 2" xfId="8265"/>
    <cellStyle name="Comma 5 20 3 3" xfId="8266"/>
    <cellStyle name="Comma 5 20 3 4" xfId="8267"/>
    <cellStyle name="Comma 5 20 3 5" xfId="8268"/>
    <cellStyle name="Comma 5 20 4" xfId="8269"/>
    <cellStyle name="Comma 5 20 4 2" xfId="8270"/>
    <cellStyle name="Comma 5 20 4 3" xfId="8271"/>
    <cellStyle name="Comma 5 20 4 4" xfId="8272"/>
    <cellStyle name="Comma 5 20 5" xfId="8273"/>
    <cellStyle name="Comma 5 20 6" xfId="8274"/>
    <cellStyle name="Comma 5 20 7" xfId="8275"/>
    <cellStyle name="Comma 5 20 8" xfId="8276"/>
    <cellStyle name="Comma 5 20 9" xfId="8277"/>
    <cellStyle name="Comma 5 21" xfId="8278"/>
    <cellStyle name="Comma 5 22" xfId="8279"/>
    <cellStyle name="Comma 5 3" xfId="8280"/>
    <cellStyle name="Comma 5 3 2" xfId="8281"/>
    <cellStyle name="Comma 5 3 2 2" xfId="8282"/>
    <cellStyle name="Comma 5 3 3" xfId="8283"/>
    <cellStyle name="Comma 5 3 4" xfId="8284"/>
    <cellStyle name="Comma 5 4" xfId="8285"/>
    <cellStyle name="Comma 5 4 2" xfId="8286"/>
    <cellStyle name="Comma 5 4 3" xfId="8287"/>
    <cellStyle name="Comma 5 5" xfId="8288"/>
    <cellStyle name="Comma 5 6" xfId="8289"/>
    <cellStyle name="Comma 5 6 2" xfId="8290"/>
    <cellStyle name="Comma 5 6 3" xfId="8291"/>
    <cellStyle name="Comma 5 7" xfId="8292"/>
    <cellStyle name="Comma 5 8" xfId="8293"/>
    <cellStyle name="Comma 5 9" xfId="8294"/>
    <cellStyle name="Comma 50" xfId="8295"/>
    <cellStyle name="Comma 51" xfId="8296"/>
    <cellStyle name="Comma 51 2" xfId="8297"/>
    <cellStyle name="Comma 52" xfId="8298"/>
    <cellStyle name="Comma 53" xfId="8299"/>
    <cellStyle name="Comma 54" xfId="8300"/>
    <cellStyle name="Comma 55" xfId="8301"/>
    <cellStyle name="Comma 56" xfId="8302"/>
    <cellStyle name="Comma 57" xfId="8303"/>
    <cellStyle name="Comma 58" xfId="8304"/>
    <cellStyle name="Comma 59" xfId="8305"/>
    <cellStyle name="Comma 6" xfId="17"/>
    <cellStyle name="Comma 6 10" xfId="8306"/>
    <cellStyle name="Comma 6 11" xfId="8307"/>
    <cellStyle name="Comma 6 12" xfId="8308"/>
    <cellStyle name="Comma 6 13" xfId="8309"/>
    <cellStyle name="Comma 6 13 2" xfId="8310"/>
    <cellStyle name="Comma 6 14" xfId="8311"/>
    <cellStyle name="Comma 6 15" xfId="8312"/>
    <cellStyle name="Comma 6 16" xfId="8313"/>
    <cellStyle name="Comma 6 17" xfId="8314"/>
    <cellStyle name="Comma 6 18" xfId="8315"/>
    <cellStyle name="Comma 6 19" xfId="8316"/>
    <cellStyle name="Comma 6 2" xfId="30"/>
    <cellStyle name="Comma 6 2 2" xfId="8317"/>
    <cellStyle name="Comma 6 2 3" xfId="8318"/>
    <cellStyle name="Comma 6 3" xfId="8319"/>
    <cellStyle name="Comma 6 4" xfId="8320"/>
    <cellStyle name="Comma 6 5" xfId="8321"/>
    <cellStyle name="Comma 6 6" xfId="8322"/>
    <cellStyle name="Comma 6 7" xfId="8323"/>
    <cellStyle name="Comma 6 8" xfId="8324"/>
    <cellStyle name="Comma 6 9" xfId="8325"/>
    <cellStyle name="Comma 60" xfId="8326"/>
    <cellStyle name="Comma 61" xfId="8327"/>
    <cellStyle name="Comma 62" xfId="8328"/>
    <cellStyle name="Comma 63" xfId="8329"/>
    <cellStyle name="Comma 64" xfId="8330"/>
    <cellStyle name="Comma 65" xfId="8331"/>
    <cellStyle name="Comma 66" xfId="8332"/>
    <cellStyle name="Comma 67" xfId="8333"/>
    <cellStyle name="Comma 68" xfId="8334"/>
    <cellStyle name="Comma 69" xfId="8335"/>
    <cellStyle name="Comma 69 10" xfId="8336"/>
    <cellStyle name="Comma 69 11" xfId="8337"/>
    <cellStyle name="Comma 69 12" xfId="8338"/>
    <cellStyle name="Comma 69 13" xfId="8339"/>
    <cellStyle name="Comma 69 2" xfId="8340"/>
    <cellStyle name="Comma 69 3" xfId="8341"/>
    <cellStyle name="Comma 69 4" xfId="8342"/>
    <cellStyle name="Comma 69 5" xfId="8343"/>
    <cellStyle name="Comma 69 6" xfId="8344"/>
    <cellStyle name="Comma 69 7" xfId="8345"/>
    <cellStyle name="Comma 69 8" xfId="8346"/>
    <cellStyle name="Comma 69 9" xfId="8347"/>
    <cellStyle name="Comma 7" xfId="8348"/>
    <cellStyle name="Comma 7 10" xfId="8349"/>
    <cellStyle name="Comma 7 11" xfId="8350"/>
    <cellStyle name="Comma 7 12" xfId="8351"/>
    <cellStyle name="Comma 7 13" xfId="8352"/>
    <cellStyle name="Comma 7 14" xfId="8353"/>
    <cellStyle name="Comma 7 15" xfId="8354"/>
    <cellStyle name="Comma 7 16" xfId="8355"/>
    <cellStyle name="Comma 7 17" xfId="8356"/>
    <cellStyle name="Comma 7 17 2" xfId="8357"/>
    <cellStyle name="Comma 7 18" xfId="8358"/>
    <cellStyle name="Comma 7 19" xfId="8359"/>
    <cellStyle name="Comma 7 2" xfId="8360"/>
    <cellStyle name="Comma 7 2 2" xfId="8361"/>
    <cellStyle name="Comma 7 2 2 2" xfId="8362"/>
    <cellStyle name="Comma 7 2 3" xfId="8363"/>
    <cellStyle name="Comma 7 20" xfId="8364"/>
    <cellStyle name="Comma 7 3" xfId="8365"/>
    <cellStyle name="Comma 7 3 2" xfId="8366"/>
    <cellStyle name="Comma 7 4" xfId="8367"/>
    <cellStyle name="Comma 7 5" xfId="8368"/>
    <cellStyle name="Comma 7 6" xfId="8369"/>
    <cellStyle name="Comma 7 7" xfId="8370"/>
    <cellStyle name="Comma 7 8" xfId="8371"/>
    <cellStyle name="Comma 7 9" xfId="8372"/>
    <cellStyle name="Comma 7_CO- Contractual Obligations 0611" xfId="8373"/>
    <cellStyle name="Comma 70" xfId="8374"/>
    <cellStyle name="Comma 71" xfId="8375"/>
    <cellStyle name="Comma 71 10" xfId="8376"/>
    <cellStyle name="Comma 71 11" xfId="8377"/>
    <cellStyle name="Comma 71 12" xfId="8378"/>
    <cellStyle name="Comma 71 13" xfId="8379"/>
    <cellStyle name="Comma 71 2" xfId="8380"/>
    <cellStyle name="Comma 71 3" xfId="8381"/>
    <cellStyle name="Comma 71 4" xfId="8382"/>
    <cellStyle name="Comma 71 5" xfId="8383"/>
    <cellStyle name="Comma 71 6" xfId="8384"/>
    <cellStyle name="Comma 71 7" xfId="8385"/>
    <cellStyle name="Comma 71 8" xfId="8386"/>
    <cellStyle name="Comma 71 9" xfId="8387"/>
    <cellStyle name="Comma 72" xfId="8388"/>
    <cellStyle name="Comma 73" xfId="8389"/>
    <cellStyle name="Comma 74" xfId="8390"/>
    <cellStyle name="Comma 78 10" xfId="8391"/>
    <cellStyle name="Comma 78 11" xfId="8392"/>
    <cellStyle name="Comma 78 12" xfId="8393"/>
    <cellStyle name="Comma 78 13" xfId="8394"/>
    <cellStyle name="Comma 78 2" xfId="8395"/>
    <cellStyle name="Comma 78 3" xfId="8396"/>
    <cellStyle name="Comma 78 4" xfId="8397"/>
    <cellStyle name="Comma 78 5" xfId="8398"/>
    <cellStyle name="Comma 78 6" xfId="8399"/>
    <cellStyle name="Comma 78 7" xfId="8400"/>
    <cellStyle name="Comma 78 8" xfId="8401"/>
    <cellStyle name="Comma 78 9" xfId="8402"/>
    <cellStyle name="Comma 8" xfId="8403"/>
    <cellStyle name="Comma 8 2" xfId="8404"/>
    <cellStyle name="Comma 8 2 2" xfId="8405"/>
    <cellStyle name="Comma 8 3" xfId="8406"/>
    <cellStyle name="Comma 8 4" xfId="8407"/>
    <cellStyle name="Comma 8 5" xfId="8408"/>
    <cellStyle name="Comma 8 6" xfId="8409"/>
    <cellStyle name="Comma 9" xfId="8410"/>
    <cellStyle name="Comma 9 2" xfId="8411"/>
    <cellStyle name="Comma 9 3" xfId="8412"/>
    <cellStyle name="Comma 9 4" xfId="8413"/>
    <cellStyle name="Comma 9 5" xfId="8414"/>
    <cellStyle name="Comma0" xfId="8415"/>
    <cellStyle name="Comma0 - Estilo2" xfId="8416"/>
    <cellStyle name="Comma0 - Modelo1" xfId="8417"/>
    <cellStyle name="Comma0 - Modelo1 2" xfId="8418"/>
    <cellStyle name="Comma0 - Style1" xfId="8419"/>
    <cellStyle name="Comma0 - Style1 2" xfId="8420"/>
    <cellStyle name="Comma0_Derivatives 06-30-2010" xfId="8421"/>
    <cellStyle name="Comma1 - Modelo2" xfId="8422"/>
    <cellStyle name="Comma1 - Modelo2 2" xfId="8423"/>
    <cellStyle name="Comma1 - Style2" xfId="8424"/>
    <cellStyle name="Comma1 - Style2 2" xfId="8425"/>
    <cellStyle name="Company Name" xfId="8426"/>
    <cellStyle name="Copied" xfId="8427"/>
    <cellStyle name="Cuòrency_CAF-COL5_Indice" xfId="8428"/>
    <cellStyle name="Currency" xfId="62780" builtinId="4"/>
    <cellStyle name="Currency [00]" xfId="8429"/>
    <cellStyle name="Currency 0" xfId="8430"/>
    <cellStyle name="Currency 10" xfId="8431"/>
    <cellStyle name="Currency 10 2" xfId="8432"/>
    <cellStyle name="Currency 10 2 2" xfId="8433"/>
    <cellStyle name="Currency 10 2 2 2" xfId="8434"/>
    <cellStyle name="Currency 10 2 2 2 2" xfId="8435"/>
    <cellStyle name="Currency 10 2 2 2 3" xfId="8436"/>
    <cellStyle name="Currency 10 2 2 2 4" xfId="8437"/>
    <cellStyle name="Currency 10 2 2 3" xfId="8438"/>
    <cellStyle name="Currency 10 2 2 3 2" xfId="8439"/>
    <cellStyle name="Currency 10 2 2 3 3" xfId="8440"/>
    <cellStyle name="Currency 10 2 2 3 4" xfId="8441"/>
    <cellStyle name="Currency 10 2 2 4" xfId="8442"/>
    <cellStyle name="Currency 10 2 2 5" xfId="8443"/>
    <cellStyle name="Currency 10 2 2 6" xfId="8444"/>
    <cellStyle name="Currency 10 2 2 7" xfId="8445"/>
    <cellStyle name="Currency 10 2 3" xfId="8446"/>
    <cellStyle name="Currency 10 2 3 2" xfId="8447"/>
    <cellStyle name="Currency 10 2 3 3" xfId="8448"/>
    <cellStyle name="Currency 10 2 3 4" xfId="8449"/>
    <cellStyle name="Currency 10 2 4" xfId="8450"/>
    <cellStyle name="Currency 10 2 4 2" xfId="8451"/>
    <cellStyle name="Currency 10 2 4 3" xfId="8452"/>
    <cellStyle name="Currency 10 2 4 4" xfId="8453"/>
    <cellStyle name="Currency 10 2 5" xfId="8454"/>
    <cellStyle name="Currency 10 2 6" xfId="8455"/>
    <cellStyle name="Currency 10 2 7" xfId="8456"/>
    <cellStyle name="Currency 10 2 8" xfId="8457"/>
    <cellStyle name="Currency 10 3" xfId="8458"/>
    <cellStyle name="Currency 10 3 2" xfId="8459"/>
    <cellStyle name="Currency 10 3 2 2" xfId="8460"/>
    <cellStyle name="Currency 10 3 2 3" xfId="8461"/>
    <cellStyle name="Currency 10 3 2 4" xfId="8462"/>
    <cellStyle name="Currency 10 3 3" xfId="8463"/>
    <cellStyle name="Currency 10 3 3 2" xfId="8464"/>
    <cellStyle name="Currency 10 3 3 3" xfId="8465"/>
    <cellStyle name="Currency 10 3 3 4" xfId="8466"/>
    <cellStyle name="Currency 10 3 4" xfId="8467"/>
    <cellStyle name="Currency 10 3 5" xfId="8468"/>
    <cellStyle name="Currency 10 3 6" xfId="8469"/>
    <cellStyle name="Currency 10 3 7" xfId="8470"/>
    <cellStyle name="Currency 10 4" xfId="8471"/>
    <cellStyle name="Currency 10 4 2" xfId="8472"/>
    <cellStyle name="Currency 10 4 3" xfId="8473"/>
    <cellStyle name="Currency 10 4 4" xfId="8474"/>
    <cellStyle name="Currency 10 4 5" xfId="8475"/>
    <cellStyle name="Currency 10 5" xfId="8476"/>
    <cellStyle name="Currency 10 5 2" xfId="8477"/>
    <cellStyle name="Currency 10 5 3" xfId="8478"/>
    <cellStyle name="Currency 10 5 4" xfId="8479"/>
    <cellStyle name="Currency 10 6" xfId="8480"/>
    <cellStyle name="Currency 10 7" xfId="8481"/>
    <cellStyle name="Currency 10 8" xfId="8482"/>
    <cellStyle name="Currency 10 9" xfId="8483"/>
    <cellStyle name="Currency 11" xfId="8484"/>
    <cellStyle name="Currency 11 2" xfId="8485"/>
    <cellStyle name="Currency 11 2 2" xfId="8486"/>
    <cellStyle name="Currency 11 2 2 2" xfId="8487"/>
    <cellStyle name="Currency 11 2 2 2 2" xfId="8488"/>
    <cellStyle name="Currency 11 2 2 2 3" xfId="8489"/>
    <cellStyle name="Currency 11 2 2 2 4" xfId="8490"/>
    <cellStyle name="Currency 11 2 2 3" xfId="8491"/>
    <cellStyle name="Currency 11 2 2 3 2" xfId="8492"/>
    <cellStyle name="Currency 11 2 2 3 3" xfId="8493"/>
    <cellStyle name="Currency 11 2 2 3 4" xfId="8494"/>
    <cellStyle name="Currency 11 2 2 4" xfId="8495"/>
    <cellStyle name="Currency 11 2 2 5" xfId="8496"/>
    <cellStyle name="Currency 11 2 2 6" xfId="8497"/>
    <cellStyle name="Currency 11 2 2 7" xfId="8498"/>
    <cellStyle name="Currency 11 2 3" xfId="8499"/>
    <cellStyle name="Currency 11 2 3 2" xfId="8500"/>
    <cellStyle name="Currency 11 2 3 3" xfId="8501"/>
    <cellStyle name="Currency 11 2 3 4" xfId="8502"/>
    <cellStyle name="Currency 11 2 4" xfId="8503"/>
    <cellStyle name="Currency 11 2 4 2" xfId="8504"/>
    <cellStyle name="Currency 11 2 4 3" xfId="8505"/>
    <cellStyle name="Currency 11 2 4 4" xfId="8506"/>
    <cellStyle name="Currency 11 2 5" xfId="8507"/>
    <cellStyle name="Currency 11 2 6" xfId="8508"/>
    <cellStyle name="Currency 11 2 7" xfId="8509"/>
    <cellStyle name="Currency 11 2 8" xfId="8510"/>
    <cellStyle name="Currency 11 3" xfId="8511"/>
    <cellStyle name="Currency 11 3 2" xfId="8512"/>
    <cellStyle name="Currency 11 3 2 2" xfId="8513"/>
    <cellStyle name="Currency 11 3 2 3" xfId="8514"/>
    <cellStyle name="Currency 11 3 2 4" xfId="8515"/>
    <cellStyle name="Currency 11 3 3" xfId="8516"/>
    <cellStyle name="Currency 11 3 3 2" xfId="8517"/>
    <cellStyle name="Currency 11 3 3 3" xfId="8518"/>
    <cellStyle name="Currency 11 3 3 4" xfId="8519"/>
    <cellStyle name="Currency 11 3 4" xfId="8520"/>
    <cellStyle name="Currency 11 3 5" xfId="8521"/>
    <cellStyle name="Currency 11 3 6" xfId="8522"/>
    <cellStyle name="Currency 11 3 7" xfId="8523"/>
    <cellStyle name="Currency 11 4" xfId="8524"/>
    <cellStyle name="Currency 11 4 2" xfId="8525"/>
    <cellStyle name="Currency 11 4 3" xfId="8526"/>
    <cellStyle name="Currency 11 4 4" xfId="8527"/>
    <cellStyle name="Currency 11 4 5" xfId="8528"/>
    <cellStyle name="Currency 11 5" xfId="8529"/>
    <cellStyle name="Currency 11 5 2" xfId="8530"/>
    <cellStyle name="Currency 11 5 3" xfId="8531"/>
    <cellStyle name="Currency 11 5 4" xfId="8532"/>
    <cellStyle name="Currency 11 6" xfId="8533"/>
    <cellStyle name="Currency 11 7" xfId="8534"/>
    <cellStyle name="Currency 11 8" xfId="8535"/>
    <cellStyle name="Currency 11 9" xfId="8536"/>
    <cellStyle name="Currency 12" xfId="8537"/>
    <cellStyle name="Currency 12 2" xfId="8538"/>
    <cellStyle name="Currency 12 2 2" xfId="8539"/>
    <cellStyle name="Currency 12 2 2 2" xfId="8540"/>
    <cellStyle name="Currency 12 2 2 2 2" xfId="8541"/>
    <cellStyle name="Currency 12 2 2 2 3" xfId="8542"/>
    <cellStyle name="Currency 12 2 2 2 4" xfId="8543"/>
    <cellStyle name="Currency 12 2 2 3" xfId="8544"/>
    <cellStyle name="Currency 12 2 2 3 2" xfId="8545"/>
    <cellStyle name="Currency 12 2 2 3 3" xfId="8546"/>
    <cellStyle name="Currency 12 2 2 3 4" xfId="8547"/>
    <cellStyle name="Currency 12 2 2 4" xfId="8548"/>
    <cellStyle name="Currency 12 2 2 5" xfId="8549"/>
    <cellStyle name="Currency 12 2 2 6" xfId="8550"/>
    <cellStyle name="Currency 12 2 2 7" xfId="8551"/>
    <cellStyle name="Currency 12 2 3" xfId="8552"/>
    <cellStyle name="Currency 12 2 3 2" xfId="8553"/>
    <cellStyle name="Currency 12 2 3 3" xfId="8554"/>
    <cellStyle name="Currency 12 2 3 4" xfId="8555"/>
    <cellStyle name="Currency 12 2 4" xfId="8556"/>
    <cellStyle name="Currency 12 2 4 2" xfId="8557"/>
    <cellStyle name="Currency 12 2 4 3" xfId="8558"/>
    <cellStyle name="Currency 12 2 4 4" xfId="8559"/>
    <cellStyle name="Currency 12 2 5" xfId="8560"/>
    <cellStyle name="Currency 12 2 6" xfId="8561"/>
    <cellStyle name="Currency 12 2 7" xfId="8562"/>
    <cellStyle name="Currency 12 2 8" xfId="8563"/>
    <cellStyle name="Currency 12 3" xfId="8564"/>
    <cellStyle name="Currency 12 3 2" xfId="8565"/>
    <cellStyle name="Currency 12 3 2 2" xfId="8566"/>
    <cellStyle name="Currency 12 3 2 3" xfId="8567"/>
    <cellStyle name="Currency 12 3 2 4" xfId="8568"/>
    <cellStyle name="Currency 12 3 3" xfId="8569"/>
    <cellStyle name="Currency 12 3 3 2" xfId="8570"/>
    <cellStyle name="Currency 12 3 3 3" xfId="8571"/>
    <cellStyle name="Currency 12 3 3 4" xfId="8572"/>
    <cellStyle name="Currency 12 3 4" xfId="8573"/>
    <cellStyle name="Currency 12 3 5" xfId="8574"/>
    <cellStyle name="Currency 12 3 6" xfId="8575"/>
    <cellStyle name="Currency 12 3 7" xfId="8576"/>
    <cellStyle name="Currency 12 4" xfId="8577"/>
    <cellStyle name="Currency 12 4 2" xfId="8578"/>
    <cellStyle name="Currency 12 4 3" xfId="8579"/>
    <cellStyle name="Currency 12 4 4" xfId="8580"/>
    <cellStyle name="Currency 12 4 5" xfId="8581"/>
    <cellStyle name="Currency 12 5" xfId="8582"/>
    <cellStyle name="Currency 12 5 2" xfId="8583"/>
    <cellStyle name="Currency 12 5 3" xfId="8584"/>
    <cellStyle name="Currency 12 5 4" xfId="8585"/>
    <cellStyle name="Currency 12 6" xfId="8586"/>
    <cellStyle name="Currency 12 7" xfId="8587"/>
    <cellStyle name="Currency 12 8" xfId="8588"/>
    <cellStyle name="Currency 12 9" xfId="8589"/>
    <cellStyle name="Currency 13" xfId="8590"/>
    <cellStyle name="Currency 13 2" xfId="8591"/>
    <cellStyle name="Currency 13 2 2" xfId="8592"/>
    <cellStyle name="Currency 13 3" xfId="8593"/>
    <cellStyle name="Currency 14" xfId="8594"/>
    <cellStyle name="Currency 15" xfId="8595"/>
    <cellStyle name="Currency 16" xfId="8596"/>
    <cellStyle name="Currency 17" xfId="8597"/>
    <cellStyle name="Currency 18" xfId="8598"/>
    <cellStyle name="Currency 19" xfId="8599"/>
    <cellStyle name="Currency 2" xfId="21"/>
    <cellStyle name="Currency 2 10" xfId="8600"/>
    <cellStyle name="Currency 2 10 10" xfId="8601"/>
    <cellStyle name="Currency 2 10 11" xfId="8602"/>
    <cellStyle name="Currency 2 10 12" xfId="8603"/>
    <cellStyle name="Currency 2 10 13" xfId="8604"/>
    <cellStyle name="Currency 2 10 14" xfId="8605"/>
    <cellStyle name="Currency 2 10 15" xfId="8606"/>
    <cellStyle name="Currency 2 10 2" xfId="8607"/>
    <cellStyle name="Currency 2 10 3" xfId="8608"/>
    <cellStyle name="Currency 2 10 4" xfId="8609"/>
    <cellStyle name="Currency 2 10 5" xfId="8610"/>
    <cellStyle name="Currency 2 10 6" xfId="8611"/>
    <cellStyle name="Currency 2 10 7" xfId="8612"/>
    <cellStyle name="Currency 2 10 8" xfId="8613"/>
    <cellStyle name="Currency 2 10 9" xfId="8614"/>
    <cellStyle name="Currency 2 11" xfId="8615"/>
    <cellStyle name="Currency 2 11 10" xfId="8616"/>
    <cellStyle name="Currency 2 11 11" xfId="8617"/>
    <cellStyle name="Currency 2 11 12" xfId="8618"/>
    <cellStyle name="Currency 2 11 13" xfId="8619"/>
    <cellStyle name="Currency 2 11 14" xfId="8620"/>
    <cellStyle name="Currency 2 11 15" xfId="8621"/>
    <cellStyle name="Currency 2 11 2" xfId="8622"/>
    <cellStyle name="Currency 2 11 3" xfId="8623"/>
    <cellStyle name="Currency 2 11 4" xfId="8624"/>
    <cellStyle name="Currency 2 11 5" xfId="8625"/>
    <cellStyle name="Currency 2 11 6" xfId="8626"/>
    <cellStyle name="Currency 2 11 7" xfId="8627"/>
    <cellStyle name="Currency 2 11 8" xfId="8628"/>
    <cellStyle name="Currency 2 11 9" xfId="8629"/>
    <cellStyle name="Currency 2 12" xfId="8630"/>
    <cellStyle name="Currency 2 12 2" xfId="8631"/>
    <cellStyle name="Currency 2 13" xfId="8632"/>
    <cellStyle name="Currency 2 13 2" xfId="8633"/>
    <cellStyle name="Currency 2 14" xfId="8634"/>
    <cellStyle name="Currency 2 14 2" xfId="8635"/>
    <cellStyle name="Currency 2 15" xfId="8636"/>
    <cellStyle name="Currency 2 15 2" xfId="8637"/>
    <cellStyle name="Currency 2 16" xfId="8638"/>
    <cellStyle name="Currency 2 16 2" xfId="8639"/>
    <cellStyle name="Currency 2 17" xfId="8640"/>
    <cellStyle name="Currency 2 17 2" xfId="8641"/>
    <cellStyle name="Currency 2 18" xfId="8642"/>
    <cellStyle name="Currency 2 18 2" xfId="8643"/>
    <cellStyle name="Currency 2 19" xfId="8644"/>
    <cellStyle name="Currency 2 2" xfId="34"/>
    <cellStyle name="Currency 2 2 10" xfId="8645"/>
    <cellStyle name="Currency 2 2 11" xfId="8646"/>
    <cellStyle name="Currency 2 2 12" xfId="8647"/>
    <cellStyle name="Currency 2 2 13" xfId="8648"/>
    <cellStyle name="Currency 2 2 14" xfId="8649"/>
    <cellStyle name="Currency 2 2 15" xfId="8650"/>
    <cellStyle name="Currency 2 2 16" xfId="8651"/>
    <cellStyle name="Currency 2 2 17" xfId="8652"/>
    <cellStyle name="Currency 2 2 2" xfId="8653"/>
    <cellStyle name="Currency 2 2 3" xfId="8654"/>
    <cellStyle name="Currency 2 2 4" xfId="8655"/>
    <cellStyle name="Currency 2 2 5" xfId="8656"/>
    <cellStyle name="Currency 2 2 6" xfId="8657"/>
    <cellStyle name="Currency 2 2 7" xfId="8658"/>
    <cellStyle name="Currency 2 2 8" xfId="8659"/>
    <cellStyle name="Currency 2 2 9" xfId="8660"/>
    <cellStyle name="Currency 2 20" xfId="8661"/>
    <cellStyle name="Currency 2 21" xfId="8662"/>
    <cellStyle name="Currency 2 22" xfId="8663"/>
    <cellStyle name="Currency 2 23" xfId="8664"/>
    <cellStyle name="Currency 2 24" xfId="8665"/>
    <cellStyle name="Currency 2 25" xfId="8666"/>
    <cellStyle name="Currency 2 26" xfId="8667"/>
    <cellStyle name="Currency 2 27" xfId="8668"/>
    <cellStyle name="Currency 2 28" xfId="8669"/>
    <cellStyle name="Currency 2 29" xfId="8670"/>
    <cellStyle name="Currency 2 3" xfId="8671"/>
    <cellStyle name="Currency 2 3 10" xfId="8672"/>
    <cellStyle name="Currency 2 3 11" xfId="8673"/>
    <cellStyle name="Currency 2 3 12" xfId="8674"/>
    <cellStyle name="Currency 2 3 13" xfId="8675"/>
    <cellStyle name="Currency 2 3 14" xfId="8676"/>
    <cellStyle name="Currency 2 3 15" xfId="8677"/>
    <cellStyle name="Currency 2 3 2" xfId="8678"/>
    <cellStyle name="Currency 2 3 3" xfId="8679"/>
    <cellStyle name="Currency 2 3 4" xfId="8680"/>
    <cellStyle name="Currency 2 3 5" xfId="8681"/>
    <cellStyle name="Currency 2 3 6" xfId="8682"/>
    <cellStyle name="Currency 2 3 7" xfId="8683"/>
    <cellStyle name="Currency 2 3 8" xfId="8684"/>
    <cellStyle name="Currency 2 3 9" xfId="8685"/>
    <cellStyle name="Currency 2 30" xfId="8686"/>
    <cellStyle name="Currency 2 31" xfId="8687"/>
    <cellStyle name="Currency 2 32" xfId="8688"/>
    <cellStyle name="Currency 2 33" xfId="8689"/>
    <cellStyle name="Currency 2 34" xfId="8690"/>
    <cellStyle name="Currency 2 35" xfId="8691"/>
    <cellStyle name="Currency 2 36" xfId="8692"/>
    <cellStyle name="Currency 2 36 2" xfId="8693"/>
    <cellStyle name="Currency 2 37" xfId="8694"/>
    <cellStyle name="Currency 2 37 2" xfId="8695"/>
    <cellStyle name="Currency 2 37 3" xfId="8696"/>
    <cellStyle name="Currency 2 4" xfId="8697"/>
    <cellStyle name="Currency 2 4 10" xfId="8698"/>
    <cellStyle name="Currency 2 4 11" xfId="8699"/>
    <cellStyle name="Currency 2 4 12" xfId="8700"/>
    <cellStyle name="Currency 2 4 13" xfId="8701"/>
    <cellStyle name="Currency 2 4 14" xfId="8702"/>
    <cellStyle name="Currency 2 4 15" xfId="8703"/>
    <cellStyle name="Currency 2 4 2" xfId="8704"/>
    <cellStyle name="Currency 2 4 3" xfId="8705"/>
    <cellStyle name="Currency 2 4 4" xfId="8706"/>
    <cellStyle name="Currency 2 4 5" xfId="8707"/>
    <cellStyle name="Currency 2 4 6" xfId="8708"/>
    <cellStyle name="Currency 2 4 7" xfId="8709"/>
    <cellStyle name="Currency 2 4 8" xfId="8710"/>
    <cellStyle name="Currency 2 4 9" xfId="8711"/>
    <cellStyle name="Currency 2 5" xfId="8712"/>
    <cellStyle name="Currency 2 5 10" xfId="8713"/>
    <cellStyle name="Currency 2 5 11" xfId="8714"/>
    <cellStyle name="Currency 2 5 12" xfId="8715"/>
    <cellStyle name="Currency 2 5 13" xfId="8716"/>
    <cellStyle name="Currency 2 5 14" xfId="8717"/>
    <cellStyle name="Currency 2 5 15" xfId="8718"/>
    <cellStyle name="Currency 2 5 2" xfId="8719"/>
    <cellStyle name="Currency 2 5 3" xfId="8720"/>
    <cellStyle name="Currency 2 5 4" xfId="8721"/>
    <cellStyle name="Currency 2 5 5" xfId="8722"/>
    <cellStyle name="Currency 2 5 6" xfId="8723"/>
    <cellStyle name="Currency 2 5 7" xfId="8724"/>
    <cellStyle name="Currency 2 5 8" xfId="8725"/>
    <cellStyle name="Currency 2 5 9" xfId="8726"/>
    <cellStyle name="Currency 2 6" xfId="8727"/>
    <cellStyle name="Currency 2 6 10" xfId="8728"/>
    <cellStyle name="Currency 2 6 11" xfId="8729"/>
    <cellStyle name="Currency 2 6 12" xfId="8730"/>
    <cellStyle name="Currency 2 6 13" xfId="8731"/>
    <cellStyle name="Currency 2 6 14" xfId="8732"/>
    <cellStyle name="Currency 2 6 15" xfId="8733"/>
    <cellStyle name="Currency 2 6 2" xfId="8734"/>
    <cellStyle name="Currency 2 6 3" xfId="8735"/>
    <cellStyle name="Currency 2 6 4" xfId="8736"/>
    <cellStyle name="Currency 2 6 5" xfId="8737"/>
    <cellStyle name="Currency 2 6 6" xfId="8738"/>
    <cellStyle name="Currency 2 6 7" xfId="8739"/>
    <cellStyle name="Currency 2 6 8" xfId="8740"/>
    <cellStyle name="Currency 2 6 9" xfId="8741"/>
    <cellStyle name="Currency 2 7" xfId="8742"/>
    <cellStyle name="Currency 2 7 10" xfId="8743"/>
    <cellStyle name="Currency 2 7 11" xfId="8744"/>
    <cellStyle name="Currency 2 7 12" xfId="8745"/>
    <cellStyle name="Currency 2 7 13" xfId="8746"/>
    <cellStyle name="Currency 2 7 14" xfId="8747"/>
    <cellStyle name="Currency 2 7 15" xfId="8748"/>
    <cellStyle name="Currency 2 7 2" xfId="8749"/>
    <cellStyle name="Currency 2 7 3" xfId="8750"/>
    <cellStyle name="Currency 2 7 4" xfId="8751"/>
    <cellStyle name="Currency 2 7 5" xfId="8752"/>
    <cellStyle name="Currency 2 7 6" xfId="8753"/>
    <cellStyle name="Currency 2 7 7" xfId="8754"/>
    <cellStyle name="Currency 2 7 8" xfId="8755"/>
    <cellStyle name="Currency 2 7 9" xfId="8756"/>
    <cellStyle name="Currency 2 8" xfId="8757"/>
    <cellStyle name="Currency 2 8 10" xfId="8758"/>
    <cellStyle name="Currency 2 8 11" xfId="8759"/>
    <cellStyle name="Currency 2 8 12" xfId="8760"/>
    <cellStyle name="Currency 2 8 13" xfId="8761"/>
    <cellStyle name="Currency 2 8 14" xfId="8762"/>
    <cellStyle name="Currency 2 8 15" xfId="8763"/>
    <cellStyle name="Currency 2 8 2" xfId="8764"/>
    <cellStyle name="Currency 2 8 3" xfId="8765"/>
    <cellStyle name="Currency 2 8 4" xfId="8766"/>
    <cellStyle name="Currency 2 8 5" xfId="8767"/>
    <cellStyle name="Currency 2 8 6" xfId="8768"/>
    <cellStyle name="Currency 2 8 7" xfId="8769"/>
    <cellStyle name="Currency 2 8 8" xfId="8770"/>
    <cellStyle name="Currency 2 8 9" xfId="8771"/>
    <cellStyle name="Currency 2 9" xfId="8772"/>
    <cellStyle name="Currency 2 9 10" xfId="8773"/>
    <cellStyle name="Currency 2 9 11" xfId="8774"/>
    <cellStyle name="Currency 2 9 12" xfId="8775"/>
    <cellStyle name="Currency 2 9 13" xfId="8776"/>
    <cellStyle name="Currency 2 9 14" xfId="8777"/>
    <cellStyle name="Currency 2 9 15" xfId="8778"/>
    <cellStyle name="Currency 2 9 2" xfId="8779"/>
    <cellStyle name="Currency 2 9 3" xfId="8780"/>
    <cellStyle name="Currency 2 9 4" xfId="8781"/>
    <cellStyle name="Currency 2 9 5" xfId="8782"/>
    <cellStyle name="Currency 2 9 6" xfId="8783"/>
    <cellStyle name="Currency 2 9 7" xfId="8784"/>
    <cellStyle name="Currency 2 9 8" xfId="8785"/>
    <cellStyle name="Currency 2 9 9" xfId="8786"/>
    <cellStyle name="Currency 2_Treasury Reports Sept 2011" xfId="8787"/>
    <cellStyle name="Currency 20" xfId="8788"/>
    <cellStyle name="Currency 21" xfId="8789"/>
    <cellStyle name="Currency 22" xfId="8790"/>
    <cellStyle name="Currency 22 2" xfId="8791"/>
    <cellStyle name="Currency 23" xfId="8792"/>
    <cellStyle name="Currency 23 2" xfId="8793"/>
    <cellStyle name="Currency 24" xfId="8794"/>
    <cellStyle name="Currency 24 10" xfId="8795"/>
    <cellStyle name="Currency 24 11" xfId="8796"/>
    <cellStyle name="Currency 24 12" xfId="8797"/>
    <cellStyle name="Currency 24 13" xfId="8798"/>
    <cellStyle name="Currency 24 14" xfId="8799"/>
    <cellStyle name="Currency 24 15" xfId="8800"/>
    <cellStyle name="Currency 24 16" xfId="8801"/>
    <cellStyle name="Currency 24 17" xfId="8802"/>
    <cellStyle name="Currency 24 2" xfId="8803"/>
    <cellStyle name="Currency 24 3" xfId="8804"/>
    <cellStyle name="Currency 24 4" xfId="8805"/>
    <cellStyle name="Currency 24 5" xfId="8806"/>
    <cellStyle name="Currency 24 6" xfId="8807"/>
    <cellStyle name="Currency 24 7" xfId="8808"/>
    <cellStyle name="Currency 24 8" xfId="8809"/>
    <cellStyle name="Currency 24 9" xfId="8810"/>
    <cellStyle name="Currency 25" xfId="8811"/>
    <cellStyle name="Currency 25 2" xfId="8812"/>
    <cellStyle name="Currency 26" xfId="8813"/>
    <cellStyle name="Currency 27" xfId="8814"/>
    <cellStyle name="Currency 28" xfId="8815"/>
    <cellStyle name="Currency 29" xfId="8816"/>
    <cellStyle name="Currency 3" xfId="24"/>
    <cellStyle name="Currency 3 10" xfId="8817"/>
    <cellStyle name="Currency 3 11" xfId="8818"/>
    <cellStyle name="Currency 3 12" xfId="8819"/>
    <cellStyle name="Currency 3 13" xfId="8820"/>
    <cellStyle name="Currency 3 14" xfId="8821"/>
    <cellStyle name="Currency 3 15" xfId="8822"/>
    <cellStyle name="Currency 3 16" xfId="8823"/>
    <cellStyle name="Currency 3 17" xfId="8824"/>
    <cellStyle name="Currency 3 18" xfId="8825"/>
    <cellStyle name="Currency 3 2" xfId="37"/>
    <cellStyle name="Currency 3 2 2" xfId="8826"/>
    <cellStyle name="Currency 3 2 2 2" xfId="8827"/>
    <cellStyle name="Currency 3 2 2 2 2" xfId="8828"/>
    <cellStyle name="Currency 3 2 2 2 3" xfId="8829"/>
    <cellStyle name="Currency 3 2 2 2 4" xfId="8830"/>
    <cellStyle name="Currency 3 2 2 2 5" xfId="8831"/>
    <cellStyle name="Currency 3 2 2 3" xfId="8832"/>
    <cellStyle name="Currency 3 2 2 3 2" xfId="8833"/>
    <cellStyle name="Currency 3 2 2 3 3" xfId="8834"/>
    <cellStyle name="Currency 3 2 2 3 4" xfId="8835"/>
    <cellStyle name="Currency 3 2 2 4" xfId="8836"/>
    <cellStyle name="Currency 3 2 2 5" xfId="8837"/>
    <cellStyle name="Currency 3 2 2 6" xfId="8838"/>
    <cellStyle name="Currency 3 2 2 7" xfId="8839"/>
    <cellStyle name="Currency 3 2 3" xfId="8840"/>
    <cellStyle name="Currency 3 2 3 2" xfId="8841"/>
    <cellStyle name="Currency 3 2 3 3" xfId="8842"/>
    <cellStyle name="Currency 3 2 3 4" xfId="8843"/>
    <cellStyle name="Currency 3 2 3 5" xfId="8844"/>
    <cellStyle name="Currency 3 2 4" xfId="8845"/>
    <cellStyle name="Currency 3 2 4 2" xfId="8846"/>
    <cellStyle name="Currency 3 2 4 3" xfId="8847"/>
    <cellStyle name="Currency 3 2 4 4" xfId="8848"/>
    <cellStyle name="Currency 3 2 4 5" xfId="8849"/>
    <cellStyle name="Currency 3 2 5" xfId="8850"/>
    <cellStyle name="Currency 3 2 6" xfId="8851"/>
    <cellStyle name="Currency 3 2 7" xfId="8852"/>
    <cellStyle name="Currency 3 2 8" xfId="8853"/>
    <cellStyle name="Currency 3 3" xfId="8854"/>
    <cellStyle name="Currency 3 3 2" xfId="8855"/>
    <cellStyle name="Currency 3 3 2 2" xfId="8856"/>
    <cellStyle name="Currency 3 3 2 2 2" xfId="8857"/>
    <cellStyle name="Currency 3 3 2 2 3" xfId="8858"/>
    <cellStyle name="Currency 3 3 2 2 4" xfId="8859"/>
    <cellStyle name="Currency 3 3 2 2 5" xfId="8860"/>
    <cellStyle name="Currency 3 3 2 3" xfId="8861"/>
    <cellStyle name="Currency 3 3 2 3 2" xfId="8862"/>
    <cellStyle name="Currency 3 3 2 3 3" xfId="8863"/>
    <cellStyle name="Currency 3 3 2 3 4" xfId="8864"/>
    <cellStyle name="Currency 3 3 2 4" xfId="8865"/>
    <cellStyle name="Currency 3 3 2 5" xfId="8866"/>
    <cellStyle name="Currency 3 3 2 6" xfId="8867"/>
    <cellStyle name="Currency 3 3 2 7" xfId="8868"/>
    <cellStyle name="Currency 3 3 3" xfId="8869"/>
    <cellStyle name="Currency 3 3 3 2" xfId="8870"/>
    <cellStyle name="Currency 3 3 3 3" xfId="8871"/>
    <cellStyle name="Currency 3 3 3 4" xfId="8872"/>
    <cellStyle name="Currency 3 3 3 5" xfId="8873"/>
    <cellStyle name="Currency 3 3 4" xfId="8874"/>
    <cellStyle name="Currency 3 3 4 2" xfId="8875"/>
    <cellStyle name="Currency 3 3 4 3" xfId="8876"/>
    <cellStyle name="Currency 3 3 4 4" xfId="8877"/>
    <cellStyle name="Currency 3 3 5" xfId="8878"/>
    <cellStyle name="Currency 3 3 6" xfId="8879"/>
    <cellStyle name="Currency 3 3 7" xfId="8880"/>
    <cellStyle name="Currency 3 3 8" xfId="8881"/>
    <cellStyle name="Currency 3 4" xfId="8882"/>
    <cellStyle name="Currency 3 4 2" xfId="8883"/>
    <cellStyle name="Currency 3 5" xfId="8884"/>
    <cellStyle name="Currency 3 6" xfId="8885"/>
    <cellStyle name="Currency 3 7" xfId="8886"/>
    <cellStyle name="Currency 3 7 2" xfId="8887"/>
    <cellStyle name="Currency 3 8" xfId="8888"/>
    <cellStyle name="Currency 3 9" xfId="8889"/>
    <cellStyle name="Currency 30" xfId="8890"/>
    <cellStyle name="Currency 31" xfId="8891"/>
    <cellStyle name="Currency 32" xfId="8892"/>
    <cellStyle name="Currency 33" xfId="8893"/>
    <cellStyle name="Currency 34" xfId="8894"/>
    <cellStyle name="Currency 35" xfId="8895"/>
    <cellStyle name="Currency 36" xfId="8896"/>
    <cellStyle name="Currency 4" xfId="26"/>
    <cellStyle name="Currency 4 10" xfId="8897"/>
    <cellStyle name="Currency 4 11" xfId="8898"/>
    <cellStyle name="Currency 4 12" xfId="8899"/>
    <cellStyle name="Currency 4 13" xfId="8900"/>
    <cellStyle name="Currency 4 14" xfId="8901"/>
    <cellStyle name="Currency 4 15" xfId="8902"/>
    <cellStyle name="Currency 4 16" xfId="8903"/>
    <cellStyle name="Currency 4 17" xfId="8904"/>
    <cellStyle name="Currency 4 18" xfId="8905"/>
    <cellStyle name="Currency 4 19" xfId="8906"/>
    <cellStyle name="Currency 4 2" xfId="8907"/>
    <cellStyle name="Currency 4 2 2" xfId="8908"/>
    <cellStyle name="Currency 4 20" xfId="8909"/>
    <cellStyle name="Currency 4 3" xfId="8910"/>
    <cellStyle name="Currency 4 3 2" xfId="8911"/>
    <cellStyle name="Currency 4 4" xfId="8912"/>
    <cellStyle name="Currency 4 4 2" xfId="8913"/>
    <cellStyle name="Currency 4 5" xfId="8914"/>
    <cellStyle name="Currency 4 6" xfId="8915"/>
    <cellStyle name="Currency 4 7" xfId="8916"/>
    <cellStyle name="Currency 4 8" xfId="8917"/>
    <cellStyle name="Currency 4 9" xfId="8918"/>
    <cellStyle name="Currency 42 10" xfId="8919"/>
    <cellStyle name="Currency 42 11" xfId="8920"/>
    <cellStyle name="Currency 42 12" xfId="8921"/>
    <cellStyle name="Currency 42 13" xfId="8922"/>
    <cellStyle name="Currency 42 2" xfId="8923"/>
    <cellStyle name="Currency 42 3" xfId="8924"/>
    <cellStyle name="Currency 42 4" xfId="8925"/>
    <cellStyle name="Currency 42 5" xfId="8926"/>
    <cellStyle name="Currency 42 6" xfId="8927"/>
    <cellStyle name="Currency 42 7" xfId="8928"/>
    <cellStyle name="Currency 42 8" xfId="8929"/>
    <cellStyle name="Currency 42 9" xfId="8930"/>
    <cellStyle name="Currency 43 10" xfId="8931"/>
    <cellStyle name="Currency 43 11" xfId="8932"/>
    <cellStyle name="Currency 43 12" xfId="8933"/>
    <cellStyle name="Currency 43 13" xfId="8934"/>
    <cellStyle name="Currency 43 2" xfId="8935"/>
    <cellStyle name="Currency 43 3" xfId="8936"/>
    <cellStyle name="Currency 43 4" xfId="8937"/>
    <cellStyle name="Currency 43 5" xfId="8938"/>
    <cellStyle name="Currency 43 6" xfId="8939"/>
    <cellStyle name="Currency 43 7" xfId="8940"/>
    <cellStyle name="Currency 43 8" xfId="8941"/>
    <cellStyle name="Currency 43 9" xfId="8942"/>
    <cellStyle name="Currency 5" xfId="28"/>
    <cellStyle name="Currency 5 2" xfId="41"/>
    <cellStyle name="Currency 5 2 2" xfId="8943"/>
    <cellStyle name="Currency 5 3" xfId="8944"/>
    <cellStyle name="Currency 5 4" xfId="8945"/>
    <cellStyle name="Currency 5 5" xfId="8946"/>
    <cellStyle name="Currency 52 10" xfId="8947"/>
    <cellStyle name="Currency 52 11" xfId="8948"/>
    <cellStyle name="Currency 52 12" xfId="8949"/>
    <cellStyle name="Currency 52 13" xfId="8950"/>
    <cellStyle name="Currency 52 2" xfId="8951"/>
    <cellStyle name="Currency 52 3" xfId="8952"/>
    <cellStyle name="Currency 52 4" xfId="8953"/>
    <cellStyle name="Currency 52 5" xfId="8954"/>
    <cellStyle name="Currency 52 6" xfId="8955"/>
    <cellStyle name="Currency 52 7" xfId="8956"/>
    <cellStyle name="Currency 52 8" xfId="8957"/>
    <cellStyle name="Currency 52 9" xfId="8958"/>
    <cellStyle name="Currency 6" xfId="8959"/>
    <cellStyle name="Currency 6 10" xfId="8960"/>
    <cellStyle name="Currency 6 11" xfId="8961"/>
    <cellStyle name="Currency 6 2" xfId="8962"/>
    <cellStyle name="Currency 6 2 10" xfId="8963"/>
    <cellStyle name="Currency 6 2 2" xfId="8964"/>
    <cellStyle name="Currency 6 2 2 2" xfId="8965"/>
    <cellStyle name="Currency 6 2 2 2 2" xfId="8966"/>
    <cellStyle name="Currency 6 2 2 2 2 2" xfId="8967"/>
    <cellStyle name="Currency 6 2 2 2 2 3" xfId="8968"/>
    <cellStyle name="Currency 6 2 2 2 2 4" xfId="8969"/>
    <cellStyle name="Currency 6 2 2 2 3" xfId="8970"/>
    <cellStyle name="Currency 6 2 2 2 3 2" xfId="8971"/>
    <cellStyle name="Currency 6 2 2 2 3 3" xfId="8972"/>
    <cellStyle name="Currency 6 2 2 2 3 4" xfId="8973"/>
    <cellStyle name="Currency 6 2 2 2 4" xfId="8974"/>
    <cellStyle name="Currency 6 2 2 2 5" xfId="8975"/>
    <cellStyle name="Currency 6 2 2 2 6" xfId="8976"/>
    <cellStyle name="Currency 6 2 2 2 7" xfId="8977"/>
    <cellStyle name="Currency 6 2 2 3" xfId="8978"/>
    <cellStyle name="Currency 6 2 2 3 2" xfId="8979"/>
    <cellStyle name="Currency 6 2 2 3 3" xfId="8980"/>
    <cellStyle name="Currency 6 2 2 3 4" xfId="8981"/>
    <cellStyle name="Currency 6 2 2 3 5" xfId="8982"/>
    <cellStyle name="Currency 6 2 2 4" xfId="8983"/>
    <cellStyle name="Currency 6 2 2 4 2" xfId="8984"/>
    <cellStyle name="Currency 6 2 2 4 3" xfId="8985"/>
    <cellStyle name="Currency 6 2 2 4 4" xfId="8986"/>
    <cellStyle name="Currency 6 2 2 5" xfId="8987"/>
    <cellStyle name="Currency 6 2 2 6" xfId="8988"/>
    <cellStyle name="Currency 6 2 2 7" xfId="8989"/>
    <cellStyle name="Currency 6 2 2 8" xfId="8990"/>
    <cellStyle name="Currency 6 2 3" xfId="8991"/>
    <cellStyle name="Currency 6 2 3 2" xfId="8992"/>
    <cellStyle name="Currency 6 2 3 2 2" xfId="8993"/>
    <cellStyle name="Currency 6 2 3 2 3" xfId="8994"/>
    <cellStyle name="Currency 6 2 3 2 4" xfId="8995"/>
    <cellStyle name="Currency 6 2 3 3" xfId="8996"/>
    <cellStyle name="Currency 6 2 3 3 2" xfId="8997"/>
    <cellStyle name="Currency 6 2 3 3 3" xfId="8998"/>
    <cellStyle name="Currency 6 2 3 3 4" xfId="8999"/>
    <cellStyle name="Currency 6 2 3 4" xfId="9000"/>
    <cellStyle name="Currency 6 2 3 5" xfId="9001"/>
    <cellStyle name="Currency 6 2 3 6" xfId="9002"/>
    <cellStyle name="Currency 6 2 3 7" xfId="9003"/>
    <cellStyle name="Currency 6 2 4" xfId="9004"/>
    <cellStyle name="Currency 6 2 4 2" xfId="9005"/>
    <cellStyle name="Currency 6 2 4 3" xfId="9006"/>
    <cellStyle name="Currency 6 2 4 4" xfId="9007"/>
    <cellStyle name="Currency 6 2 4 5" xfId="9008"/>
    <cellStyle name="Currency 6 2 5" xfId="9009"/>
    <cellStyle name="Currency 6 2 5 2" xfId="9010"/>
    <cellStyle name="Currency 6 2 5 3" xfId="9011"/>
    <cellStyle name="Currency 6 2 5 4" xfId="9012"/>
    <cellStyle name="Currency 6 2 5 5" xfId="9013"/>
    <cellStyle name="Currency 6 2 6" xfId="9014"/>
    <cellStyle name="Currency 6 2 7" xfId="9015"/>
    <cellStyle name="Currency 6 2 8" xfId="9016"/>
    <cellStyle name="Currency 6 2 9" xfId="9017"/>
    <cellStyle name="Currency 6 3" xfId="9018"/>
    <cellStyle name="Currency 6 3 2" xfId="9019"/>
    <cellStyle name="Currency 6 3 2 2" xfId="9020"/>
    <cellStyle name="Currency 6 3 2 2 2" xfId="9021"/>
    <cellStyle name="Currency 6 3 2 2 3" xfId="9022"/>
    <cellStyle name="Currency 6 3 2 2 4" xfId="9023"/>
    <cellStyle name="Currency 6 3 2 3" xfId="9024"/>
    <cellStyle name="Currency 6 3 2 3 2" xfId="9025"/>
    <cellStyle name="Currency 6 3 2 3 3" xfId="9026"/>
    <cellStyle name="Currency 6 3 2 3 4" xfId="9027"/>
    <cellStyle name="Currency 6 3 2 4" xfId="9028"/>
    <cellStyle name="Currency 6 3 2 5" xfId="9029"/>
    <cellStyle name="Currency 6 3 2 6" xfId="9030"/>
    <cellStyle name="Currency 6 3 2 7" xfId="9031"/>
    <cellStyle name="Currency 6 3 3" xfId="9032"/>
    <cellStyle name="Currency 6 3 3 2" xfId="9033"/>
    <cellStyle name="Currency 6 3 3 3" xfId="9034"/>
    <cellStyle name="Currency 6 3 3 4" xfId="9035"/>
    <cellStyle name="Currency 6 3 3 5" xfId="9036"/>
    <cellStyle name="Currency 6 3 4" xfId="9037"/>
    <cellStyle name="Currency 6 3 4 2" xfId="9038"/>
    <cellStyle name="Currency 6 3 4 3" xfId="9039"/>
    <cellStyle name="Currency 6 3 4 4" xfId="9040"/>
    <cellStyle name="Currency 6 3 5" xfId="9041"/>
    <cellStyle name="Currency 6 3 6" xfId="9042"/>
    <cellStyle name="Currency 6 3 7" xfId="9043"/>
    <cellStyle name="Currency 6 3 8" xfId="9044"/>
    <cellStyle name="Currency 6 3 9" xfId="9045"/>
    <cellStyle name="Currency 6 4" xfId="9046"/>
    <cellStyle name="Currency 6 4 2" xfId="9047"/>
    <cellStyle name="Currency 6 4 2 2" xfId="9048"/>
    <cellStyle name="Currency 6 4 2 3" xfId="9049"/>
    <cellStyle name="Currency 6 4 2 4" xfId="9050"/>
    <cellStyle name="Currency 6 4 2 5" xfId="9051"/>
    <cellStyle name="Currency 6 4 3" xfId="9052"/>
    <cellStyle name="Currency 6 4 3 2" xfId="9053"/>
    <cellStyle name="Currency 6 4 3 3" xfId="9054"/>
    <cellStyle name="Currency 6 4 3 4" xfId="9055"/>
    <cellStyle name="Currency 6 4 4" xfId="9056"/>
    <cellStyle name="Currency 6 4 5" xfId="9057"/>
    <cellStyle name="Currency 6 4 6" xfId="9058"/>
    <cellStyle name="Currency 6 4 7" xfId="9059"/>
    <cellStyle name="Currency 6 4 8" xfId="9060"/>
    <cellStyle name="Currency 6 5" xfId="9061"/>
    <cellStyle name="Currency 6 5 2" xfId="9062"/>
    <cellStyle name="Currency 6 5 3" xfId="9063"/>
    <cellStyle name="Currency 6 5 4" xfId="9064"/>
    <cellStyle name="Currency 6 5 5" xfId="9065"/>
    <cellStyle name="Currency 6 6" xfId="9066"/>
    <cellStyle name="Currency 6 6 2" xfId="9067"/>
    <cellStyle name="Currency 6 6 3" xfId="9068"/>
    <cellStyle name="Currency 6 6 4" xfId="9069"/>
    <cellStyle name="Currency 6 6 5" xfId="9070"/>
    <cellStyle name="Currency 6 7" xfId="9071"/>
    <cellStyle name="Currency 6 7 2" xfId="9072"/>
    <cellStyle name="Currency 6 8" xfId="9073"/>
    <cellStyle name="Currency 6 9" xfId="9074"/>
    <cellStyle name="Currency 7" xfId="9075"/>
    <cellStyle name="Currency 7 2" xfId="9076"/>
    <cellStyle name="Currency 7 2 10" xfId="9077"/>
    <cellStyle name="Currency 7 2 2" xfId="9078"/>
    <cellStyle name="Currency 7 2 2 2" xfId="9079"/>
    <cellStyle name="Currency 7 2 2 2 2" xfId="9080"/>
    <cellStyle name="Currency 7 2 2 2 2 2" xfId="9081"/>
    <cellStyle name="Currency 7 2 2 2 2 3" xfId="9082"/>
    <cellStyle name="Currency 7 2 2 2 2 4" xfId="9083"/>
    <cellStyle name="Currency 7 2 2 2 3" xfId="9084"/>
    <cellStyle name="Currency 7 2 2 2 3 2" xfId="9085"/>
    <cellStyle name="Currency 7 2 2 2 3 3" xfId="9086"/>
    <cellStyle name="Currency 7 2 2 2 3 4" xfId="9087"/>
    <cellStyle name="Currency 7 2 2 2 4" xfId="9088"/>
    <cellStyle name="Currency 7 2 2 2 5" xfId="9089"/>
    <cellStyle name="Currency 7 2 2 2 6" xfId="9090"/>
    <cellStyle name="Currency 7 2 2 2 7" xfId="9091"/>
    <cellStyle name="Currency 7 2 2 3" xfId="9092"/>
    <cellStyle name="Currency 7 2 2 3 2" xfId="9093"/>
    <cellStyle name="Currency 7 2 2 3 3" xfId="9094"/>
    <cellStyle name="Currency 7 2 2 3 4" xfId="9095"/>
    <cellStyle name="Currency 7 2 2 3 5" xfId="9096"/>
    <cellStyle name="Currency 7 2 2 4" xfId="9097"/>
    <cellStyle name="Currency 7 2 2 4 2" xfId="9098"/>
    <cellStyle name="Currency 7 2 2 4 3" xfId="9099"/>
    <cellStyle name="Currency 7 2 2 4 4" xfId="9100"/>
    <cellStyle name="Currency 7 2 2 5" xfId="9101"/>
    <cellStyle name="Currency 7 2 2 6" xfId="9102"/>
    <cellStyle name="Currency 7 2 2 7" xfId="9103"/>
    <cellStyle name="Currency 7 2 2 8" xfId="9104"/>
    <cellStyle name="Currency 7 2 3" xfId="9105"/>
    <cellStyle name="Currency 7 2 3 2" xfId="9106"/>
    <cellStyle name="Currency 7 2 3 2 2" xfId="9107"/>
    <cellStyle name="Currency 7 2 3 2 3" xfId="9108"/>
    <cellStyle name="Currency 7 2 3 2 4" xfId="9109"/>
    <cellStyle name="Currency 7 2 3 3" xfId="9110"/>
    <cellStyle name="Currency 7 2 3 3 2" xfId="9111"/>
    <cellStyle name="Currency 7 2 3 3 3" xfId="9112"/>
    <cellStyle name="Currency 7 2 3 3 4" xfId="9113"/>
    <cellStyle name="Currency 7 2 3 4" xfId="9114"/>
    <cellStyle name="Currency 7 2 3 5" xfId="9115"/>
    <cellStyle name="Currency 7 2 3 6" xfId="9116"/>
    <cellStyle name="Currency 7 2 3 7" xfId="9117"/>
    <cellStyle name="Currency 7 2 4" xfId="9118"/>
    <cellStyle name="Currency 7 2 4 2" xfId="9119"/>
    <cellStyle name="Currency 7 2 4 3" xfId="9120"/>
    <cellStyle name="Currency 7 2 4 4" xfId="9121"/>
    <cellStyle name="Currency 7 2 4 5" xfId="9122"/>
    <cellStyle name="Currency 7 2 5" xfId="9123"/>
    <cellStyle name="Currency 7 2 5 2" xfId="9124"/>
    <cellStyle name="Currency 7 2 5 3" xfId="9125"/>
    <cellStyle name="Currency 7 2 5 4" xfId="9126"/>
    <cellStyle name="Currency 7 2 6" xfId="9127"/>
    <cellStyle name="Currency 7 2 7" xfId="9128"/>
    <cellStyle name="Currency 7 2 8" xfId="9129"/>
    <cellStyle name="Currency 7 2 9" xfId="9130"/>
    <cellStyle name="Currency 7 3" xfId="9131"/>
    <cellStyle name="Currency 7 3 2" xfId="9132"/>
    <cellStyle name="Currency 7 3 2 2" xfId="9133"/>
    <cellStyle name="Currency 7 3 2 2 2" xfId="9134"/>
    <cellStyle name="Currency 7 3 2 2 3" xfId="9135"/>
    <cellStyle name="Currency 7 3 2 2 4" xfId="9136"/>
    <cellStyle name="Currency 7 3 2 3" xfId="9137"/>
    <cellStyle name="Currency 7 3 2 3 2" xfId="9138"/>
    <cellStyle name="Currency 7 3 2 3 3" xfId="9139"/>
    <cellStyle name="Currency 7 3 2 3 4" xfId="9140"/>
    <cellStyle name="Currency 7 3 2 4" xfId="9141"/>
    <cellStyle name="Currency 7 3 2 5" xfId="9142"/>
    <cellStyle name="Currency 7 3 2 6" xfId="9143"/>
    <cellStyle name="Currency 7 3 2 7" xfId="9144"/>
    <cellStyle name="Currency 7 3 3" xfId="9145"/>
    <cellStyle name="Currency 7 3 3 2" xfId="9146"/>
    <cellStyle name="Currency 7 3 3 3" xfId="9147"/>
    <cellStyle name="Currency 7 3 3 4" xfId="9148"/>
    <cellStyle name="Currency 7 3 3 5" xfId="9149"/>
    <cellStyle name="Currency 7 3 4" xfId="9150"/>
    <cellStyle name="Currency 7 3 4 2" xfId="9151"/>
    <cellStyle name="Currency 7 3 4 3" xfId="9152"/>
    <cellStyle name="Currency 7 3 4 4" xfId="9153"/>
    <cellStyle name="Currency 7 3 5" xfId="9154"/>
    <cellStyle name="Currency 7 3 6" xfId="9155"/>
    <cellStyle name="Currency 7 3 7" xfId="9156"/>
    <cellStyle name="Currency 7 3 8" xfId="9157"/>
    <cellStyle name="Currency 7 3 9" xfId="9158"/>
    <cellStyle name="Currency 7 4" xfId="9159"/>
    <cellStyle name="Currency 7 5" xfId="9160"/>
    <cellStyle name="Currency 8" xfId="9161"/>
    <cellStyle name="Currency 8 2" xfId="9162"/>
    <cellStyle name="Currency 8 2 2" xfId="9163"/>
    <cellStyle name="Currency 9" xfId="9164"/>
    <cellStyle name="Currency 9 2" xfId="9165"/>
    <cellStyle name="Currency 9 2 2" xfId="9166"/>
    <cellStyle name="Currency 9 2 2 2" xfId="9167"/>
    <cellStyle name="Currency 9 2 2 2 2" xfId="9168"/>
    <cellStyle name="Currency 9 2 2 2 3" xfId="9169"/>
    <cellStyle name="Currency 9 2 2 2 4" xfId="9170"/>
    <cellStyle name="Currency 9 2 2 3" xfId="9171"/>
    <cellStyle name="Currency 9 2 2 3 2" xfId="9172"/>
    <cellStyle name="Currency 9 2 2 3 3" xfId="9173"/>
    <cellStyle name="Currency 9 2 2 3 4" xfId="9174"/>
    <cellStyle name="Currency 9 2 2 4" xfId="9175"/>
    <cellStyle name="Currency 9 2 2 5" xfId="9176"/>
    <cellStyle name="Currency 9 2 2 6" xfId="9177"/>
    <cellStyle name="Currency 9 2 2 7" xfId="9178"/>
    <cellStyle name="Currency 9 2 3" xfId="9179"/>
    <cellStyle name="Currency 9 2 3 2" xfId="9180"/>
    <cellStyle name="Currency 9 2 3 3" xfId="9181"/>
    <cellStyle name="Currency 9 2 3 4" xfId="9182"/>
    <cellStyle name="Currency 9 2 4" xfId="9183"/>
    <cellStyle name="Currency 9 2 4 2" xfId="9184"/>
    <cellStyle name="Currency 9 2 4 3" xfId="9185"/>
    <cellStyle name="Currency 9 2 4 4" xfId="9186"/>
    <cellStyle name="Currency 9 2 5" xfId="9187"/>
    <cellStyle name="Currency 9 2 6" xfId="9188"/>
    <cellStyle name="Currency 9 2 7" xfId="9189"/>
    <cellStyle name="Currency 9 2 8" xfId="9190"/>
    <cellStyle name="Currency 9 3" xfId="9191"/>
    <cellStyle name="Currency 9 3 2" xfId="9192"/>
    <cellStyle name="Currency 9 3 2 2" xfId="9193"/>
    <cellStyle name="Currency 9 3 2 3" xfId="9194"/>
    <cellStyle name="Currency 9 3 2 4" xfId="9195"/>
    <cellStyle name="Currency 9 3 3" xfId="9196"/>
    <cellStyle name="Currency 9 3 3 2" xfId="9197"/>
    <cellStyle name="Currency 9 3 3 3" xfId="9198"/>
    <cellStyle name="Currency 9 3 3 4" xfId="9199"/>
    <cellStyle name="Currency 9 3 4" xfId="9200"/>
    <cellStyle name="Currency 9 3 5" xfId="9201"/>
    <cellStyle name="Currency 9 3 6" xfId="9202"/>
    <cellStyle name="Currency 9 3 7" xfId="9203"/>
    <cellStyle name="Currency 9 4" xfId="9204"/>
    <cellStyle name="Currency 9 4 2" xfId="9205"/>
    <cellStyle name="Currency 9 4 3" xfId="9206"/>
    <cellStyle name="Currency 9 4 4" xfId="9207"/>
    <cellStyle name="Currency 9 4 5" xfId="9208"/>
    <cellStyle name="Currency 9 5" xfId="9209"/>
    <cellStyle name="Currency 9 5 2" xfId="9210"/>
    <cellStyle name="Currency 9 5 3" xfId="9211"/>
    <cellStyle name="Currency 9 5 4" xfId="9212"/>
    <cellStyle name="Currency 9 6" xfId="9213"/>
    <cellStyle name="Currency 9 7" xfId="9214"/>
    <cellStyle name="Currency 9 8" xfId="9215"/>
    <cellStyle name="Currency 9 9" xfId="9216"/>
    <cellStyle name="Currency0" xfId="9217"/>
    <cellStyle name="Custom - Style8" xfId="9218"/>
    <cellStyle name="Data" xfId="9219"/>
    <cellStyle name="Data   - Style2" xfId="9220"/>
    <cellStyle name="Data   - Style2 10" xfId="9221"/>
    <cellStyle name="Data   - Style2 10 2" xfId="9222"/>
    <cellStyle name="Data   - Style2 10 3" xfId="9223"/>
    <cellStyle name="Data   - Style2 10 4" xfId="9224"/>
    <cellStyle name="Data   - Style2 10 5" xfId="9225"/>
    <cellStyle name="Data   - Style2 10 6" xfId="9226"/>
    <cellStyle name="Data   - Style2 10 7" xfId="9227"/>
    <cellStyle name="Data   - Style2 11" xfId="9228"/>
    <cellStyle name="Data   - Style2 12" xfId="9229"/>
    <cellStyle name="Data   - Style2 2" xfId="9230"/>
    <cellStyle name="Data   - Style2 2 10" xfId="9231"/>
    <cellStyle name="Data   - Style2 2 11" xfId="9232"/>
    <cellStyle name="Data   - Style2 2 12" xfId="9233"/>
    <cellStyle name="Data   - Style2 2 13" xfId="9234"/>
    <cellStyle name="Data   - Style2 2 14" xfId="9235"/>
    <cellStyle name="Data   - Style2 2 2" xfId="9236"/>
    <cellStyle name="Data   - Style2 2 2 10" xfId="9237"/>
    <cellStyle name="Data   - Style2 2 2 11" xfId="9238"/>
    <cellStyle name="Data   - Style2 2 2 12" xfId="9239"/>
    <cellStyle name="Data   - Style2 2 2 13" xfId="9240"/>
    <cellStyle name="Data   - Style2 2 2 14" xfId="9241"/>
    <cellStyle name="Data   - Style2 2 2 15" xfId="9242"/>
    <cellStyle name="Data   - Style2 2 2 2" xfId="9243"/>
    <cellStyle name="Data   - Style2 2 2 2 2" xfId="9244"/>
    <cellStyle name="Data   - Style2 2 2 2 2 2" xfId="9245"/>
    <cellStyle name="Data   - Style2 2 2 2 2 2 2" xfId="9246"/>
    <cellStyle name="Data   - Style2 2 2 2 2 3" xfId="9247"/>
    <cellStyle name="Data   - Style2 2 2 2 2 3 2" xfId="9248"/>
    <cellStyle name="Data   - Style2 2 2 2 2 4" xfId="9249"/>
    <cellStyle name="Data   - Style2 2 2 2 2 4 2" xfId="9250"/>
    <cellStyle name="Data   - Style2 2 2 2 2 5" xfId="9251"/>
    <cellStyle name="Data   - Style2 2 2 2 2 5 2" xfId="9252"/>
    <cellStyle name="Data   - Style2 2 2 2 2 6" xfId="9253"/>
    <cellStyle name="Data   - Style2 2 2 2 3" xfId="9254"/>
    <cellStyle name="Data   - Style2 2 2 2 3 2" xfId="9255"/>
    <cellStyle name="Data   - Style2 2 2 2 3 2 2" xfId="9256"/>
    <cellStyle name="Data   - Style2 2 2 2 3 3" xfId="9257"/>
    <cellStyle name="Data   - Style2 2 2 2 3 3 2" xfId="9258"/>
    <cellStyle name="Data   - Style2 2 2 2 3 4" xfId="9259"/>
    <cellStyle name="Data   - Style2 2 2 2 3 4 2" xfId="9260"/>
    <cellStyle name="Data   - Style2 2 2 2 3 5" xfId="9261"/>
    <cellStyle name="Data   - Style2 2 2 2 3 5 2" xfId="9262"/>
    <cellStyle name="Data   - Style2 2 2 2 3 6" xfId="9263"/>
    <cellStyle name="Data   - Style2 2 2 2 3 6 2" xfId="9264"/>
    <cellStyle name="Data   - Style2 2 2 2 3 7" xfId="9265"/>
    <cellStyle name="Data   - Style2 2 2 2 4" xfId="9266"/>
    <cellStyle name="Data   - Style2 2 2 2 4 2" xfId="9267"/>
    <cellStyle name="Data   - Style2 2 2 2 5" xfId="9268"/>
    <cellStyle name="Data   - Style2 2 2 2 5 2" xfId="9269"/>
    <cellStyle name="Data   - Style2 2 2 2 6" xfId="9270"/>
    <cellStyle name="Data   - Style2 2 2 2 6 2" xfId="9271"/>
    <cellStyle name="Data   - Style2 2 2 2 7" xfId="9272"/>
    <cellStyle name="Data   - Style2 2 2 3" xfId="9273"/>
    <cellStyle name="Data   - Style2 2 2 3 2" xfId="9274"/>
    <cellStyle name="Data   - Style2 2 2 3 2 2" xfId="9275"/>
    <cellStyle name="Data   - Style2 2 2 3 2 2 2" xfId="9276"/>
    <cellStyle name="Data   - Style2 2 2 3 2 3" xfId="9277"/>
    <cellStyle name="Data   - Style2 2 2 3 2 3 2" xfId="9278"/>
    <cellStyle name="Data   - Style2 2 2 3 2 4" xfId="9279"/>
    <cellStyle name="Data   - Style2 2 2 3 2 4 2" xfId="9280"/>
    <cellStyle name="Data   - Style2 2 2 3 2 5" xfId="9281"/>
    <cellStyle name="Data   - Style2 2 2 3 2 5 2" xfId="9282"/>
    <cellStyle name="Data   - Style2 2 2 3 2 6" xfId="9283"/>
    <cellStyle name="Data   - Style2 2 2 3 2 6 2" xfId="9284"/>
    <cellStyle name="Data   - Style2 2 2 3 2 7" xfId="9285"/>
    <cellStyle name="Data   - Style2 2 2 3 3" xfId="9286"/>
    <cellStyle name="Data   - Style2 2 2 4" xfId="9287"/>
    <cellStyle name="Data   - Style2 2 2 4 2" xfId="9288"/>
    <cellStyle name="Data   - Style2 2 2 4 2 2" xfId="9289"/>
    <cellStyle name="Data   - Style2 2 2 4 2 2 2" xfId="9290"/>
    <cellStyle name="Data   - Style2 2 2 4 2 3" xfId="9291"/>
    <cellStyle name="Data   - Style2 2 2 4 2 3 2" xfId="9292"/>
    <cellStyle name="Data   - Style2 2 2 4 2 4" xfId="9293"/>
    <cellStyle name="Data   - Style2 2 2 4 2 4 2" xfId="9294"/>
    <cellStyle name="Data   - Style2 2 2 4 2 5" xfId="9295"/>
    <cellStyle name="Data   - Style2 2 2 4 2 5 2" xfId="9296"/>
    <cellStyle name="Data   - Style2 2 2 4 2 6" xfId="9297"/>
    <cellStyle name="Data   - Style2 2 2 4 2 6 2" xfId="9298"/>
    <cellStyle name="Data   - Style2 2 2 4 2 7" xfId="9299"/>
    <cellStyle name="Data   - Style2 2 2 4 3" xfId="9300"/>
    <cellStyle name="Data   - Style2 2 2 4 3 2" xfId="9301"/>
    <cellStyle name="Data   - Style2 2 2 4 3 2 2" xfId="9302"/>
    <cellStyle name="Data   - Style2 2 2 4 3 3" xfId="9303"/>
    <cellStyle name="Data   - Style2 2 2 4 3 3 2" xfId="9304"/>
    <cellStyle name="Data   - Style2 2 2 4 3 4" xfId="9305"/>
    <cellStyle name="Data   - Style2 2 2 4 3 4 2" xfId="9306"/>
    <cellStyle name="Data   - Style2 2 2 4 3 5" xfId="9307"/>
    <cellStyle name="Data   - Style2 2 2 4 3 5 2" xfId="9308"/>
    <cellStyle name="Data   - Style2 2 2 4 3 6" xfId="9309"/>
    <cellStyle name="Data   - Style2 2 2 4 3 6 2" xfId="9310"/>
    <cellStyle name="Data   - Style2 2 2 4 3 7" xfId="9311"/>
    <cellStyle name="Data   - Style2 2 2 4 4" xfId="9312"/>
    <cellStyle name="Data   - Style2 2 2 5" xfId="9313"/>
    <cellStyle name="Data   - Style2 2 2 5 2" xfId="9314"/>
    <cellStyle name="Data   - Style2 2 2 5 2 2" xfId="9315"/>
    <cellStyle name="Data   - Style2 2 2 5 3" xfId="9316"/>
    <cellStyle name="Data   - Style2 2 2 5 3 2" xfId="9317"/>
    <cellStyle name="Data   - Style2 2 2 5 4" xfId="9318"/>
    <cellStyle name="Data   - Style2 2 2 5 4 2" xfId="9319"/>
    <cellStyle name="Data   - Style2 2 2 5 5" xfId="9320"/>
    <cellStyle name="Data   - Style2 2 2 5 5 2" xfId="9321"/>
    <cellStyle name="Data   - Style2 2 2 5 6" xfId="9322"/>
    <cellStyle name="Data   - Style2 2 2 5 6 2" xfId="9323"/>
    <cellStyle name="Data   - Style2 2 2 5 7" xfId="9324"/>
    <cellStyle name="Data   - Style2 2 2 6" xfId="9325"/>
    <cellStyle name="Data   - Style2 2 2 6 2" xfId="9326"/>
    <cellStyle name="Data   - Style2 2 2 7" xfId="9327"/>
    <cellStyle name="Data   - Style2 2 2 7 2" xfId="9328"/>
    <cellStyle name="Data   - Style2 2 2 8" xfId="9329"/>
    <cellStyle name="Data   - Style2 2 2 9" xfId="9330"/>
    <cellStyle name="Data   - Style2 2 3" xfId="9331"/>
    <cellStyle name="Data   - Style2 2 3 2" xfId="9332"/>
    <cellStyle name="Data   - Style2 2 3 2 2" xfId="9333"/>
    <cellStyle name="Data   - Style2 2 3 2 2 2" xfId="9334"/>
    <cellStyle name="Data   - Style2 2 3 2 3" xfId="9335"/>
    <cellStyle name="Data   - Style2 2 3 2 3 2" xfId="9336"/>
    <cellStyle name="Data   - Style2 2 3 2 4" xfId="9337"/>
    <cellStyle name="Data   - Style2 2 3 2 4 2" xfId="9338"/>
    <cellStyle name="Data   - Style2 2 3 2 5" xfId="9339"/>
    <cellStyle name="Data   - Style2 2 3 2 5 2" xfId="9340"/>
    <cellStyle name="Data   - Style2 2 3 2 6" xfId="9341"/>
    <cellStyle name="Data   - Style2 2 3 3" xfId="9342"/>
    <cellStyle name="Data   - Style2 2 3 3 2" xfId="9343"/>
    <cellStyle name="Data   - Style2 2 3 3 2 2" xfId="9344"/>
    <cellStyle name="Data   - Style2 2 3 3 3" xfId="9345"/>
    <cellStyle name="Data   - Style2 2 3 3 3 2" xfId="9346"/>
    <cellStyle name="Data   - Style2 2 3 3 4" xfId="9347"/>
    <cellStyle name="Data   - Style2 2 3 3 4 2" xfId="9348"/>
    <cellStyle name="Data   - Style2 2 3 3 5" xfId="9349"/>
    <cellStyle name="Data   - Style2 2 3 3 5 2" xfId="9350"/>
    <cellStyle name="Data   - Style2 2 3 3 6" xfId="9351"/>
    <cellStyle name="Data   - Style2 2 3 3 6 2" xfId="9352"/>
    <cellStyle name="Data   - Style2 2 3 3 7" xfId="9353"/>
    <cellStyle name="Data   - Style2 2 3 4" xfId="9354"/>
    <cellStyle name="Data   - Style2 2 3 4 2" xfId="9355"/>
    <cellStyle name="Data   - Style2 2 3 5" xfId="9356"/>
    <cellStyle name="Data   - Style2 2 3 5 2" xfId="9357"/>
    <cellStyle name="Data   - Style2 2 3 6" xfId="9358"/>
    <cellStyle name="Data   - Style2 2 3 6 2" xfId="9359"/>
    <cellStyle name="Data   - Style2 2 3 7" xfId="9360"/>
    <cellStyle name="Data   - Style2 2 4" xfId="9361"/>
    <cellStyle name="Data   - Style2 2 4 2" xfId="9362"/>
    <cellStyle name="Data   - Style2 2 4 2 2" xfId="9363"/>
    <cellStyle name="Data   - Style2 2 4 2 2 2" xfId="9364"/>
    <cellStyle name="Data   - Style2 2 4 2 3" xfId="9365"/>
    <cellStyle name="Data   - Style2 2 4 2 3 2" xfId="9366"/>
    <cellStyle name="Data   - Style2 2 4 2 4" xfId="9367"/>
    <cellStyle name="Data   - Style2 2 4 2 4 2" xfId="9368"/>
    <cellStyle name="Data   - Style2 2 4 2 5" xfId="9369"/>
    <cellStyle name="Data   - Style2 2 4 2 5 2" xfId="9370"/>
    <cellStyle name="Data   - Style2 2 4 2 6" xfId="9371"/>
    <cellStyle name="Data   - Style2 2 4 2 6 2" xfId="9372"/>
    <cellStyle name="Data   - Style2 2 4 2 7" xfId="9373"/>
    <cellStyle name="Data   - Style2 2 4 3" xfId="9374"/>
    <cellStyle name="Data   - Style2 2 4 3 2" xfId="9375"/>
    <cellStyle name="Data   - Style2 2 4 4" xfId="9376"/>
    <cellStyle name="Data   - Style2 2 4 4 2" xfId="9377"/>
    <cellStyle name="Data   - Style2 2 4 5" xfId="9378"/>
    <cellStyle name="Data   - Style2 2 4 5 2" xfId="9379"/>
    <cellStyle name="Data   - Style2 2 4 6" xfId="9380"/>
    <cellStyle name="Data   - Style2 2 4 6 2" xfId="9381"/>
    <cellStyle name="Data   - Style2 2 4 7" xfId="9382"/>
    <cellStyle name="Data   - Style2 2 5" xfId="9383"/>
    <cellStyle name="Data   - Style2 2 5 2" xfId="9384"/>
    <cellStyle name="Data   - Style2 2 5 2 2" xfId="9385"/>
    <cellStyle name="Data   - Style2 2 5 2 2 2" xfId="9386"/>
    <cellStyle name="Data   - Style2 2 5 2 3" xfId="9387"/>
    <cellStyle name="Data   - Style2 2 5 2 3 2" xfId="9388"/>
    <cellStyle name="Data   - Style2 2 5 2 4" xfId="9389"/>
    <cellStyle name="Data   - Style2 2 5 2 4 2" xfId="9390"/>
    <cellStyle name="Data   - Style2 2 5 2 5" xfId="9391"/>
    <cellStyle name="Data   - Style2 2 5 2 5 2" xfId="9392"/>
    <cellStyle name="Data   - Style2 2 5 2 6" xfId="9393"/>
    <cellStyle name="Data   - Style2 2 5 2 6 2" xfId="9394"/>
    <cellStyle name="Data   - Style2 2 5 2 7" xfId="9395"/>
    <cellStyle name="Data   - Style2 2 5 3" xfId="9396"/>
    <cellStyle name="Data   - Style2 2 5 3 2" xfId="9397"/>
    <cellStyle name="Data   - Style2 2 5 3 2 2" xfId="9398"/>
    <cellStyle name="Data   - Style2 2 5 3 3" xfId="9399"/>
    <cellStyle name="Data   - Style2 2 5 3 3 2" xfId="9400"/>
    <cellStyle name="Data   - Style2 2 5 3 4" xfId="9401"/>
    <cellStyle name="Data   - Style2 2 5 3 4 2" xfId="9402"/>
    <cellStyle name="Data   - Style2 2 5 3 5" xfId="9403"/>
    <cellStyle name="Data   - Style2 2 5 3 5 2" xfId="9404"/>
    <cellStyle name="Data   - Style2 2 5 3 6" xfId="9405"/>
    <cellStyle name="Data   - Style2 2 5 3 6 2" xfId="9406"/>
    <cellStyle name="Data   - Style2 2 5 3 7" xfId="9407"/>
    <cellStyle name="Data   - Style2 2 5 4" xfId="9408"/>
    <cellStyle name="Data   - Style2 2 5 4 2" xfId="9409"/>
    <cellStyle name="Data   - Style2 2 5 5" xfId="9410"/>
    <cellStyle name="Data   - Style2 2 5 5 2" xfId="9411"/>
    <cellStyle name="Data   - Style2 2 5 6" xfId="9412"/>
    <cellStyle name="Data   - Style2 2 5 7" xfId="9413"/>
    <cellStyle name="Data   - Style2 2 6" xfId="9414"/>
    <cellStyle name="Data   - Style2 2 6 2" xfId="9415"/>
    <cellStyle name="Data   - Style2 2 6 2 2" xfId="9416"/>
    <cellStyle name="Data   - Style2 2 6 3" xfId="9417"/>
    <cellStyle name="Data   - Style2 2 6 3 2" xfId="9418"/>
    <cellStyle name="Data   - Style2 2 6 4" xfId="9419"/>
    <cellStyle name="Data   - Style2 2 6 4 2" xfId="9420"/>
    <cellStyle name="Data   - Style2 2 6 5" xfId="9421"/>
    <cellStyle name="Data   - Style2 2 6 5 2" xfId="9422"/>
    <cellStyle name="Data   - Style2 2 6 6" xfId="9423"/>
    <cellStyle name="Data   - Style2 2 6 6 2" xfId="9424"/>
    <cellStyle name="Data   - Style2 2 6 7" xfId="9425"/>
    <cellStyle name="Data   - Style2 2 7" xfId="9426"/>
    <cellStyle name="Data   - Style2 2 7 2" xfId="9427"/>
    <cellStyle name="Data   - Style2 2 7 3" xfId="9428"/>
    <cellStyle name="Data   - Style2 2 7 4" xfId="9429"/>
    <cellStyle name="Data   - Style2 2 7 5" xfId="9430"/>
    <cellStyle name="Data   - Style2 2 7 6" xfId="9431"/>
    <cellStyle name="Data   - Style2 2 7 7" xfId="9432"/>
    <cellStyle name="Data   - Style2 2 8" xfId="9433"/>
    <cellStyle name="Data   - Style2 2 8 2" xfId="9434"/>
    <cellStyle name="Data   - Style2 2 8 3" xfId="9435"/>
    <cellStyle name="Data   - Style2 2 8 4" xfId="9436"/>
    <cellStyle name="Data   - Style2 2 8 5" xfId="9437"/>
    <cellStyle name="Data   - Style2 2 8 6" xfId="9438"/>
    <cellStyle name="Data   - Style2 2 8 7" xfId="9439"/>
    <cellStyle name="Data   - Style2 2 9" xfId="9440"/>
    <cellStyle name="Data   - Style2 2 9 2" xfId="9441"/>
    <cellStyle name="Data   - Style2 2 9 3" xfId="9442"/>
    <cellStyle name="Data   - Style2 2 9 4" xfId="9443"/>
    <cellStyle name="Data   - Style2 2 9 5" xfId="9444"/>
    <cellStyle name="Data   - Style2 2 9 6" xfId="9445"/>
    <cellStyle name="Data   - Style2 2 9 7" xfId="9446"/>
    <cellStyle name="Data   - Style2 3" xfId="9447"/>
    <cellStyle name="Data   - Style2 3 10" xfId="9448"/>
    <cellStyle name="Data   - Style2 3 11" xfId="9449"/>
    <cellStyle name="Data   - Style2 3 12" xfId="9450"/>
    <cellStyle name="Data   - Style2 3 13" xfId="9451"/>
    <cellStyle name="Data   - Style2 3 14" xfId="9452"/>
    <cellStyle name="Data   - Style2 3 15" xfId="9453"/>
    <cellStyle name="Data   - Style2 3 2" xfId="9454"/>
    <cellStyle name="Data   - Style2 3 2 2" xfId="9455"/>
    <cellStyle name="Data   - Style2 3 2 2 2" xfId="9456"/>
    <cellStyle name="Data   - Style2 3 2 2 2 2" xfId="9457"/>
    <cellStyle name="Data   - Style2 3 2 2 3" xfId="9458"/>
    <cellStyle name="Data   - Style2 3 2 2 3 2" xfId="9459"/>
    <cellStyle name="Data   - Style2 3 2 2 4" xfId="9460"/>
    <cellStyle name="Data   - Style2 3 2 2 4 2" xfId="9461"/>
    <cellStyle name="Data   - Style2 3 2 2 5" xfId="9462"/>
    <cellStyle name="Data   - Style2 3 2 2 5 2" xfId="9463"/>
    <cellStyle name="Data   - Style2 3 2 2 6" xfId="9464"/>
    <cellStyle name="Data   - Style2 3 2 3" xfId="9465"/>
    <cellStyle name="Data   - Style2 3 2 3 2" xfId="9466"/>
    <cellStyle name="Data   - Style2 3 2 3 2 2" xfId="9467"/>
    <cellStyle name="Data   - Style2 3 2 3 3" xfId="9468"/>
    <cellStyle name="Data   - Style2 3 2 3 3 2" xfId="9469"/>
    <cellStyle name="Data   - Style2 3 2 3 4" xfId="9470"/>
    <cellStyle name="Data   - Style2 3 2 3 4 2" xfId="9471"/>
    <cellStyle name="Data   - Style2 3 2 3 5" xfId="9472"/>
    <cellStyle name="Data   - Style2 3 2 3 5 2" xfId="9473"/>
    <cellStyle name="Data   - Style2 3 2 3 6" xfId="9474"/>
    <cellStyle name="Data   - Style2 3 2 3 6 2" xfId="9475"/>
    <cellStyle name="Data   - Style2 3 2 3 7" xfId="9476"/>
    <cellStyle name="Data   - Style2 3 2 4" xfId="9477"/>
    <cellStyle name="Data   - Style2 3 2 4 2" xfId="9478"/>
    <cellStyle name="Data   - Style2 3 2 5" xfId="9479"/>
    <cellStyle name="Data   - Style2 3 2 5 2" xfId="9480"/>
    <cellStyle name="Data   - Style2 3 2 6" xfId="9481"/>
    <cellStyle name="Data   - Style2 3 2 6 2" xfId="9482"/>
    <cellStyle name="Data   - Style2 3 2 7" xfId="9483"/>
    <cellStyle name="Data   - Style2 3 3" xfId="9484"/>
    <cellStyle name="Data   - Style2 3 3 2" xfId="9485"/>
    <cellStyle name="Data   - Style2 3 3 2 2" xfId="9486"/>
    <cellStyle name="Data   - Style2 3 3 2 2 2" xfId="9487"/>
    <cellStyle name="Data   - Style2 3 3 2 3" xfId="9488"/>
    <cellStyle name="Data   - Style2 3 3 2 3 2" xfId="9489"/>
    <cellStyle name="Data   - Style2 3 3 2 4" xfId="9490"/>
    <cellStyle name="Data   - Style2 3 3 2 4 2" xfId="9491"/>
    <cellStyle name="Data   - Style2 3 3 2 5" xfId="9492"/>
    <cellStyle name="Data   - Style2 3 3 2 5 2" xfId="9493"/>
    <cellStyle name="Data   - Style2 3 3 2 6" xfId="9494"/>
    <cellStyle name="Data   - Style2 3 3 2 6 2" xfId="9495"/>
    <cellStyle name="Data   - Style2 3 3 2 7" xfId="9496"/>
    <cellStyle name="Data   - Style2 3 3 3" xfId="9497"/>
    <cellStyle name="Data   - Style2 3 4" xfId="9498"/>
    <cellStyle name="Data   - Style2 3 4 2" xfId="9499"/>
    <cellStyle name="Data   - Style2 3 4 2 2" xfId="9500"/>
    <cellStyle name="Data   - Style2 3 4 2 2 2" xfId="9501"/>
    <cellStyle name="Data   - Style2 3 4 2 3" xfId="9502"/>
    <cellStyle name="Data   - Style2 3 4 2 3 2" xfId="9503"/>
    <cellStyle name="Data   - Style2 3 4 2 4" xfId="9504"/>
    <cellStyle name="Data   - Style2 3 4 2 4 2" xfId="9505"/>
    <cellStyle name="Data   - Style2 3 4 2 5" xfId="9506"/>
    <cellStyle name="Data   - Style2 3 4 2 5 2" xfId="9507"/>
    <cellStyle name="Data   - Style2 3 4 2 6" xfId="9508"/>
    <cellStyle name="Data   - Style2 3 4 2 6 2" xfId="9509"/>
    <cellStyle name="Data   - Style2 3 4 2 7" xfId="9510"/>
    <cellStyle name="Data   - Style2 3 4 3" xfId="9511"/>
    <cellStyle name="Data   - Style2 3 4 3 2" xfId="9512"/>
    <cellStyle name="Data   - Style2 3 4 3 2 2" xfId="9513"/>
    <cellStyle name="Data   - Style2 3 4 3 3" xfId="9514"/>
    <cellStyle name="Data   - Style2 3 4 3 3 2" xfId="9515"/>
    <cellStyle name="Data   - Style2 3 4 3 4" xfId="9516"/>
    <cellStyle name="Data   - Style2 3 4 3 4 2" xfId="9517"/>
    <cellStyle name="Data   - Style2 3 4 3 5" xfId="9518"/>
    <cellStyle name="Data   - Style2 3 4 3 5 2" xfId="9519"/>
    <cellStyle name="Data   - Style2 3 4 3 6" xfId="9520"/>
    <cellStyle name="Data   - Style2 3 4 3 6 2" xfId="9521"/>
    <cellStyle name="Data   - Style2 3 4 3 7" xfId="9522"/>
    <cellStyle name="Data   - Style2 3 4 4" xfId="9523"/>
    <cellStyle name="Data   - Style2 3 5" xfId="9524"/>
    <cellStyle name="Data   - Style2 3 5 2" xfId="9525"/>
    <cellStyle name="Data   - Style2 3 5 2 2" xfId="9526"/>
    <cellStyle name="Data   - Style2 3 5 3" xfId="9527"/>
    <cellStyle name="Data   - Style2 3 5 3 2" xfId="9528"/>
    <cellStyle name="Data   - Style2 3 5 4" xfId="9529"/>
    <cellStyle name="Data   - Style2 3 5 4 2" xfId="9530"/>
    <cellStyle name="Data   - Style2 3 5 5" xfId="9531"/>
    <cellStyle name="Data   - Style2 3 5 5 2" xfId="9532"/>
    <cellStyle name="Data   - Style2 3 5 6" xfId="9533"/>
    <cellStyle name="Data   - Style2 3 5 6 2" xfId="9534"/>
    <cellStyle name="Data   - Style2 3 5 7" xfId="9535"/>
    <cellStyle name="Data   - Style2 3 6" xfId="9536"/>
    <cellStyle name="Data   - Style2 3 6 2" xfId="9537"/>
    <cellStyle name="Data   - Style2 3 7" xfId="9538"/>
    <cellStyle name="Data   - Style2 3 7 2" xfId="9539"/>
    <cellStyle name="Data   - Style2 3 8" xfId="9540"/>
    <cellStyle name="Data   - Style2 3 9" xfId="9541"/>
    <cellStyle name="Data   - Style2 4" xfId="9542"/>
    <cellStyle name="Data   - Style2 4 2" xfId="9543"/>
    <cellStyle name="Data   - Style2 4 2 2" xfId="9544"/>
    <cellStyle name="Data   - Style2 4 2 2 2" xfId="9545"/>
    <cellStyle name="Data   - Style2 4 2 3" xfId="9546"/>
    <cellStyle name="Data   - Style2 4 2 3 2" xfId="9547"/>
    <cellStyle name="Data   - Style2 4 2 4" xfId="9548"/>
    <cellStyle name="Data   - Style2 4 2 4 2" xfId="9549"/>
    <cellStyle name="Data   - Style2 4 2 5" xfId="9550"/>
    <cellStyle name="Data   - Style2 4 2 5 2" xfId="9551"/>
    <cellStyle name="Data   - Style2 4 2 6" xfId="9552"/>
    <cellStyle name="Data   - Style2 4 3" xfId="9553"/>
    <cellStyle name="Data   - Style2 4 3 2" xfId="9554"/>
    <cellStyle name="Data   - Style2 4 3 2 2" xfId="9555"/>
    <cellStyle name="Data   - Style2 4 3 3" xfId="9556"/>
    <cellStyle name="Data   - Style2 4 3 3 2" xfId="9557"/>
    <cellStyle name="Data   - Style2 4 3 4" xfId="9558"/>
    <cellStyle name="Data   - Style2 4 3 4 2" xfId="9559"/>
    <cellStyle name="Data   - Style2 4 3 5" xfId="9560"/>
    <cellStyle name="Data   - Style2 4 3 5 2" xfId="9561"/>
    <cellStyle name="Data   - Style2 4 3 6" xfId="9562"/>
    <cellStyle name="Data   - Style2 4 3 6 2" xfId="9563"/>
    <cellStyle name="Data   - Style2 4 3 7" xfId="9564"/>
    <cellStyle name="Data   - Style2 4 4" xfId="9565"/>
    <cellStyle name="Data   - Style2 4 4 2" xfId="9566"/>
    <cellStyle name="Data   - Style2 4 5" xfId="9567"/>
    <cellStyle name="Data   - Style2 4 5 2" xfId="9568"/>
    <cellStyle name="Data   - Style2 4 6" xfId="9569"/>
    <cellStyle name="Data   - Style2 4 6 2" xfId="9570"/>
    <cellStyle name="Data   - Style2 4 7" xfId="9571"/>
    <cellStyle name="Data   - Style2 5" xfId="9572"/>
    <cellStyle name="Data   - Style2 5 2" xfId="9573"/>
    <cellStyle name="Data   - Style2 5 2 2" xfId="9574"/>
    <cellStyle name="Data   - Style2 5 2 2 2" xfId="9575"/>
    <cellStyle name="Data   - Style2 5 2 3" xfId="9576"/>
    <cellStyle name="Data   - Style2 5 2 3 2" xfId="9577"/>
    <cellStyle name="Data   - Style2 5 2 4" xfId="9578"/>
    <cellStyle name="Data   - Style2 5 2 4 2" xfId="9579"/>
    <cellStyle name="Data   - Style2 5 2 5" xfId="9580"/>
    <cellStyle name="Data   - Style2 5 2 5 2" xfId="9581"/>
    <cellStyle name="Data   - Style2 5 2 6" xfId="9582"/>
    <cellStyle name="Data   - Style2 5 2 6 2" xfId="9583"/>
    <cellStyle name="Data   - Style2 5 2 7" xfId="9584"/>
    <cellStyle name="Data   - Style2 5 3" xfId="9585"/>
    <cellStyle name="Data   - Style2 5 3 2" xfId="9586"/>
    <cellStyle name="Data   - Style2 5 4" xfId="9587"/>
    <cellStyle name="Data   - Style2 5 4 2" xfId="9588"/>
    <cellStyle name="Data   - Style2 5 5" xfId="9589"/>
    <cellStyle name="Data   - Style2 5 5 2" xfId="9590"/>
    <cellStyle name="Data   - Style2 5 6" xfId="9591"/>
    <cellStyle name="Data   - Style2 5 6 2" xfId="9592"/>
    <cellStyle name="Data   - Style2 5 7" xfId="9593"/>
    <cellStyle name="Data   - Style2 6" xfId="9594"/>
    <cellStyle name="Data   - Style2 6 2" xfId="9595"/>
    <cellStyle name="Data   - Style2 6 2 2" xfId="9596"/>
    <cellStyle name="Data   - Style2 6 2 2 2" xfId="9597"/>
    <cellStyle name="Data   - Style2 6 2 3" xfId="9598"/>
    <cellStyle name="Data   - Style2 6 2 3 2" xfId="9599"/>
    <cellStyle name="Data   - Style2 6 2 4" xfId="9600"/>
    <cellStyle name="Data   - Style2 6 2 4 2" xfId="9601"/>
    <cellStyle name="Data   - Style2 6 2 5" xfId="9602"/>
    <cellStyle name="Data   - Style2 6 2 5 2" xfId="9603"/>
    <cellStyle name="Data   - Style2 6 2 6" xfId="9604"/>
    <cellStyle name="Data   - Style2 6 2 6 2" xfId="9605"/>
    <cellStyle name="Data   - Style2 6 2 7" xfId="9606"/>
    <cellStyle name="Data   - Style2 6 3" xfId="9607"/>
    <cellStyle name="Data   - Style2 6 3 2" xfId="9608"/>
    <cellStyle name="Data   - Style2 6 3 2 2" xfId="9609"/>
    <cellStyle name="Data   - Style2 6 3 3" xfId="9610"/>
    <cellStyle name="Data   - Style2 6 3 3 2" xfId="9611"/>
    <cellStyle name="Data   - Style2 6 3 4" xfId="9612"/>
    <cellStyle name="Data   - Style2 6 3 4 2" xfId="9613"/>
    <cellStyle name="Data   - Style2 6 3 5" xfId="9614"/>
    <cellStyle name="Data   - Style2 6 3 5 2" xfId="9615"/>
    <cellStyle name="Data   - Style2 6 3 6" xfId="9616"/>
    <cellStyle name="Data   - Style2 6 3 6 2" xfId="9617"/>
    <cellStyle name="Data   - Style2 6 3 7" xfId="9618"/>
    <cellStyle name="Data   - Style2 6 4" xfId="9619"/>
    <cellStyle name="Data   - Style2 6 4 2" xfId="9620"/>
    <cellStyle name="Data   - Style2 6 5" xfId="9621"/>
    <cellStyle name="Data   - Style2 6 5 2" xfId="9622"/>
    <cellStyle name="Data   - Style2 6 6" xfId="9623"/>
    <cellStyle name="Data   - Style2 6 7" xfId="9624"/>
    <cellStyle name="Data   - Style2 7" xfId="9625"/>
    <cellStyle name="Data   - Style2 7 2" xfId="9626"/>
    <cellStyle name="Data   - Style2 7 2 2" xfId="9627"/>
    <cellStyle name="Data   - Style2 7 3" xfId="9628"/>
    <cellStyle name="Data   - Style2 7 3 2" xfId="9629"/>
    <cellStyle name="Data   - Style2 7 4" xfId="9630"/>
    <cellStyle name="Data   - Style2 7 4 2" xfId="9631"/>
    <cellStyle name="Data   - Style2 7 5" xfId="9632"/>
    <cellStyle name="Data   - Style2 7 5 2" xfId="9633"/>
    <cellStyle name="Data   - Style2 7 6" xfId="9634"/>
    <cellStyle name="Data   - Style2 7 6 2" xfId="9635"/>
    <cellStyle name="Data   - Style2 7 7" xfId="9636"/>
    <cellStyle name="Data   - Style2 8" xfId="9637"/>
    <cellStyle name="Data   - Style2 8 2" xfId="9638"/>
    <cellStyle name="Data   - Style2 8 3" xfId="9639"/>
    <cellStyle name="Data   - Style2 8 4" xfId="9640"/>
    <cellStyle name="Data   - Style2 8 5" xfId="9641"/>
    <cellStyle name="Data   - Style2 8 6" xfId="9642"/>
    <cellStyle name="Data   - Style2 8 7" xfId="9643"/>
    <cellStyle name="Data   - Style2 9" xfId="9644"/>
    <cellStyle name="Data   - Style2 9 2" xfId="9645"/>
    <cellStyle name="Data   - Style2 9 3" xfId="9646"/>
    <cellStyle name="Data   - Style2 9 4" xfId="9647"/>
    <cellStyle name="Data   - Style2 9 5" xfId="9648"/>
    <cellStyle name="Data   - Style2 9 6" xfId="9649"/>
    <cellStyle name="Data   - Style2 9 7" xfId="9650"/>
    <cellStyle name="Data 2" xfId="9651"/>
    <cellStyle name="Data 2 2" xfId="9652"/>
    <cellStyle name="Data 3" xfId="9653"/>
    <cellStyle name="Data 3 2" xfId="9654"/>
    <cellStyle name="Data 4" xfId="9655"/>
    <cellStyle name="Data_BSNY Liquidity Walkforward" xfId="9656"/>
    <cellStyle name="Date" xfId="9657"/>
    <cellStyle name="Date 2" xfId="9658"/>
    <cellStyle name="Date 3" xfId="9659"/>
    <cellStyle name="Date Aligned" xfId="9660"/>
    <cellStyle name="Date Short" xfId="9661"/>
    <cellStyle name="Date Short 2" xfId="9662"/>
    <cellStyle name="Date_BSNY Liquidity Walkforward" xfId="9663"/>
    <cellStyle name="Dates Row res." xfId="9664"/>
    <cellStyle name="DELTA" xfId="9665"/>
    <cellStyle name="Dezimal [0]_Compiling Utility Macros" xfId="9666"/>
    <cellStyle name="Dezimal_Compiling Utility Macros" xfId="9667"/>
    <cellStyle name="Dia" xfId="9668"/>
    <cellStyle name="Dia 2" xfId="9669"/>
    <cellStyle name="Dia 2 2" xfId="9670"/>
    <cellStyle name="Dia 3" xfId="9671"/>
    <cellStyle name="Dia 3 2" xfId="9672"/>
    <cellStyle name="Dia 4" xfId="9673"/>
    <cellStyle name="Dia_Reconcilement of Investment in Subs Jun 2012" xfId="9674"/>
    <cellStyle name="Diseño" xfId="9675"/>
    <cellStyle name="Dotted Line" xfId="9676"/>
    <cellStyle name="Ellenőrzőcella" xfId="9677"/>
    <cellStyle name="Encabez1" xfId="9678"/>
    <cellStyle name="Encabez1 2" xfId="9679"/>
    <cellStyle name="Encabez1 2 2" xfId="9680"/>
    <cellStyle name="Encabez1 3" xfId="9681"/>
    <cellStyle name="Encabez1 3 2" xfId="9682"/>
    <cellStyle name="Encabez1 4" xfId="9683"/>
    <cellStyle name="Encabez1_Reconcilement of Investment in Subs Jun 2012" xfId="9684"/>
    <cellStyle name="Encabez2" xfId="9685"/>
    <cellStyle name="Encabez2 2" xfId="9686"/>
    <cellStyle name="Encabez2 2 2" xfId="9687"/>
    <cellStyle name="Encabez2 3" xfId="9688"/>
    <cellStyle name="Encabez2 3 2" xfId="9689"/>
    <cellStyle name="Encabez2 4" xfId="9690"/>
    <cellStyle name="Encabez2_Reconcilement of Investment in Subs Jun 2012" xfId="9691"/>
    <cellStyle name="Encabezado 4" xfId="66"/>
    <cellStyle name="Encabezado 4 2" xfId="9692"/>
    <cellStyle name="Énfasis1" xfId="67"/>
    <cellStyle name="Énfasis1 2" xfId="9693"/>
    <cellStyle name="Énfasis2" xfId="68"/>
    <cellStyle name="Énfasis2 2" xfId="9694"/>
    <cellStyle name="Énfasis3" xfId="69"/>
    <cellStyle name="Énfasis3 2" xfId="9695"/>
    <cellStyle name="Énfasis4" xfId="70"/>
    <cellStyle name="Énfasis4 2" xfId="9696"/>
    <cellStyle name="Énfasis5" xfId="71"/>
    <cellStyle name="Énfasis5 2" xfId="9697"/>
    <cellStyle name="Énfasis6" xfId="72"/>
    <cellStyle name="Énfasis6 2" xfId="9698"/>
    <cellStyle name="Enter Currency (0)" xfId="9699"/>
    <cellStyle name="Enter Currency (2)" xfId="9700"/>
    <cellStyle name="Enter Units (0)" xfId="9701"/>
    <cellStyle name="Enter Units (1)" xfId="9702"/>
    <cellStyle name="Enter Units (2)" xfId="9703"/>
    <cellStyle name="Entered" xfId="9704"/>
    <cellStyle name="Entrada" xfId="73"/>
    <cellStyle name="Entrada 10" xfId="9705"/>
    <cellStyle name="Entrada 11" xfId="9706"/>
    <cellStyle name="Entrada 2" xfId="9707"/>
    <cellStyle name="Entrada 2 10" xfId="9708"/>
    <cellStyle name="Entrada 2 11" xfId="9709"/>
    <cellStyle name="Entrada 2 12" xfId="9710"/>
    <cellStyle name="Entrada 2 13" xfId="9711"/>
    <cellStyle name="Entrada 2 2" xfId="9712"/>
    <cellStyle name="Entrada 2 2 10" xfId="9713"/>
    <cellStyle name="Entrada 2 2 11" xfId="9714"/>
    <cellStyle name="Entrada 2 2 12" xfId="9715"/>
    <cellStyle name="Entrada 2 2 13" xfId="9716"/>
    <cellStyle name="Entrada 2 2 14" xfId="9717"/>
    <cellStyle name="Entrada 2 2 2" xfId="9718"/>
    <cellStyle name="Entrada 2 2 2 2" xfId="9719"/>
    <cellStyle name="Entrada 2 2 2 2 2" xfId="9720"/>
    <cellStyle name="Entrada 2 2 2 2 2 2" xfId="9721"/>
    <cellStyle name="Entrada 2 2 2 2 3" xfId="9722"/>
    <cellStyle name="Entrada 2 2 2 2 3 2" xfId="9723"/>
    <cellStyle name="Entrada 2 2 2 2 4" xfId="9724"/>
    <cellStyle name="Entrada 2 2 2 2 4 2" xfId="9725"/>
    <cellStyle name="Entrada 2 2 2 2 5" xfId="9726"/>
    <cellStyle name="Entrada 2 2 2 3" xfId="9727"/>
    <cellStyle name="Entrada 2 2 2 3 2" xfId="9728"/>
    <cellStyle name="Entrada 2 2 2 3 2 2" xfId="9729"/>
    <cellStyle name="Entrada 2 2 2 3 3" xfId="9730"/>
    <cellStyle name="Entrada 2 2 2 3 3 2" xfId="9731"/>
    <cellStyle name="Entrada 2 2 2 3 4" xfId="9732"/>
    <cellStyle name="Entrada 2 2 2 3 4 2" xfId="9733"/>
    <cellStyle name="Entrada 2 2 2 3 5" xfId="9734"/>
    <cellStyle name="Entrada 2 2 2 3 5 2" xfId="9735"/>
    <cellStyle name="Entrada 2 2 2 3 6" xfId="9736"/>
    <cellStyle name="Entrada 2 2 2 3 6 2" xfId="9737"/>
    <cellStyle name="Entrada 2 2 2 3 7" xfId="9738"/>
    <cellStyle name="Entrada 2 2 2 4" xfId="9739"/>
    <cellStyle name="Entrada 2 2 2 4 2" xfId="9740"/>
    <cellStyle name="Entrada 2 2 2 4 2 2" xfId="9741"/>
    <cellStyle name="Entrada 2 2 2 4 3" xfId="9742"/>
    <cellStyle name="Entrada 2 2 2 4 3 2" xfId="9743"/>
    <cellStyle name="Entrada 2 2 2 4 4" xfId="9744"/>
    <cellStyle name="Entrada 2 2 2 4 4 2" xfId="9745"/>
    <cellStyle name="Entrada 2 2 2 4 5" xfId="9746"/>
    <cellStyle name="Entrada 2 2 2 4 5 2" xfId="9747"/>
    <cellStyle name="Entrada 2 2 2 4 6" xfId="9748"/>
    <cellStyle name="Entrada 2 2 2 4 6 2" xfId="9749"/>
    <cellStyle name="Entrada 2 2 2 4 7" xfId="9750"/>
    <cellStyle name="Entrada 2 2 2 5" xfId="9751"/>
    <cellStyle name="Entrada 2 2 2 5 2" xfId="9752"/>
    <cellStyle name="Entrada 2 2 2 6" xfId="9753"/>
    <cellStyle name="Entrada 2 2 2 6 2" xfId="9754"/>
    <cellStyle name="Entrada 2 2 2 7" xfId="9755"/>
    <cellStyle name="Entrada 2 2 2 8" xfId="9756"/>
    <cellStyle name="Entrada 2 2 3" xfId="9757"/>
    <cellStyle name="Entrada 2 2 3 2" xfId="9758"/>
    <cellStyle name="Entrada 2 2 3 2 2" xfId="9759"/>
    <cellStyle name="Entrada 2 2 3 2 2 2" xfId="9760"/>
    <cellStyle name="Entrada 2 2 3 2 3" xfId="9761"/>
    <cellStyle name="Entrada 2 2 3 2 3 2" xfId="9762"/>
    <cellStyle name="Entrada 2 2 3 2 4" xfId="9763"/>
    <cellStyle name="Entrada 2 2 3 2 4 2" xfId="9764"/>
    <cellStyle name="Entrada 2 2 3 2 5" xfId="9765"/>
    <cellStyle name="Entrada 2 2 3 2 5 2" xfId="9766"/>
    <cellStyle name="Entrada 2 2 3 2 6" xfId="9767"/>
    <cellStyle name="Entrada 2 2 3 2 6 2" xfId="9768"/>
    <cellStyle name="Entrada 2 2 3 2 7" xfId="9769"/>
    <cellStyle name="Entrada 2 2 3 3" xfId="9770"/>
    <cellStyle name="Entrada 2 2 3 3 2" xfId="9771"/>
    <cellStyle name="Entrada 2 2 3 3 2 2" xfId="9772"/>
    <cellStyle name="Entrada 2 2 3 3 3" xfId="9773"/>
    <cellStyle name="Entrada 2 2 3 3 3 2" xfId="9774"/>
    <cellStyle name="Entrada 2 2 3 3 4" xfId="9775"/>
    <cellStyle name="Entrada 2 2 3 3 4 2" xfId="9776"/>
    <cellStyle name="Entrada 2 2 3 3 5" xfId="9777"/>
    <cellStyle name="Entrada 2 2 3 3 5 2" xfId="9778"/>
    <cellStyle name="Entrada 2 2 3 3 6" xfId="9779"/>
    <cellStyle name="Entrada 2 2 3 3 6 2" xfId="9780"/>
    <cellStyle name="Entrada 2 2 3 3 7" xfId="9781"/>
    <cellStyle name="Entrada 2 2 3 4" xfId="9782"/>
    <cellStyle name="Entrada 2 2 3 4 2" xfId="9783"/>
    <cellStyle name="Entrada 2 2 3 5" xfId="9784"/>
    <cellStyle name="Entrada 2 2 4" xfId="9785"/>
    <cellStyle name="Entrada 2 2 4 2" xfId="9786"/>
    <cellStyle name="Entrada 2 2 4 2 2" xfId="9787"/>
    <cellStyle name="Entrada 2 2 4 2 2 2" xfId="9788"/>
    <cellStyle name="Entrada 2 2 4 2 3" xfId="9789"/>
    <cellStyle name="Entrada 2 2 4 2 3 2" xfId="9790"/>
    <cellStyle name="Entrada 2 2 4 2 4" xfId="9791"/>
    <cellStyle name="Entrada 2 2 4 2 4 2" xfId="9792"/>
    <cellStyle name="Entrada 2 2 4 2 5" xfId="9793"/>
    <cellStyle name="Entrada 2 2 4 2 5 2" xfId="9794"/>
    <cellStyle name="Entrada 2 2 4 2 6" xfId="9795"/>
    <cellStyle name="Entrada 2 2 4 2 6 2" xfId="9796"/>
    <cellStyle name="Entrada 2 2 4 2 7" xfId="9797"/>
    <cellStyle name="Entrada 2 2 4 3" xfId="9798"/>
    <cellStyle name="Entrada 2 2 4 3 2" xfId="9799"/>
    <cellStyle name="Entrada 2 2 4 4" xfId="9800"/>
    <cellStyle name="Entrada 2 2 5" xfId="9801"/>
    <cellStyle name="Entrada 2 2 5 2" xfId="9802"/>
    <cellStyle name="Entrada 2 2 5 2 2" xfId="9803"/>
    <cellStyle name="Entrada 2 2 5 3" xfId="9804"/>
    <cellStyle name="Entrada 2 2 5 3 2" xfId="9805"/>
    <cellStyle name="Entrada 2 2 5 4" xfId="9806"/>
    <cellStyle name="Entrada 2 2 5 4 2" xfId="9807"/>
    <cellStyle name="Entrada 2 2 5 5" xfId="9808"/>
    <cellStyle name="Entrada 2 2 5 5 2" xfId="9809"/>
    <cellStyle name="Entrada 2 2 5 6" xfId="9810"/>
    <cellStyle name="Entrada 2 2 5 6 2" xfId="9811"/>
    <cellStyle name="Entrada 2 2 5 7" xfId="9812"/>
    <cellStyle name="Entrada 2 2 6" xfId="9813"/>
    <cellStyle name="Entrada 2 2 6 2" xfId="9814"/>
    <cellStyle name="Entrada 2 2 7" xfId="9815"/>
    <cellStyle name="Entrada 2 2 7 2" xfId="9816"/>
    <cellStyle name="Entrada 2 2 8" xfId="9817"/>
    <cellStyle name="Entrada 2 2 9" xfId="9818"/>
    <cellStyle name="Entrada 2 3" xfId="9819"/>
    <cellStyle name="Entrada 2 3 2" xfId="9820"/>
    <cellStyle name="Entrada 2 3 2 2" xfId="9821"/>
    <cellStyle name="Entrada 2 3 2 2 2" xfId="9822"/>
    <cellStyle name="Entrada 2 3 2 3" xfId="9823"/>
    <cellStyle name="Entrada 2 3 2 3 2" xfId="9824"/>
    <cellStyle name="Entrada 2 3 2 4" xfId="9825"/>
    <cellStyle name="Entrada 2 3 2 4 2" xfId="9826"/>
    <cellStyle name="Entrada 2 3 2 5" xfId="9827"/>
    <cellStyle name="Entrada 2 3 3" xfId="9828"/>
    <cellStyle name="Entrada 2 3 3 2" xfId="9829"/>
    <cellStyle name="Entrada 2 3 3 2 2" xfId="9830"/>
    <cellStyle name="Entrada 2 3 3 3" xfId="9831"/>
    <cellStyle name="Entrada 2 3 3 3 2" xfId="9832"/>
    <cellStyle name="Entrada 2 3 3 4" xfId="9833"/>
    <cellStyle name="Entrada 2 3 3 4 2" xfId="9834"/>
    <cellStyle name="Entrada 2 3 3 5" xfId="9835"/>
    <cellStyle name="Entrada 2 3 3 5 2" xfId="9836"/>
    <cellStyle name="Entrada 2 3 3 6" xfId="9837"/>
    <cellStyle name="Entrada 2 3 3 6 2" xfId="9838"/>
    <cellStyle name="Entrada 2 3 3 7" xfId="9839"/>
    <cellStyle name="Entrada 2 3 4" xfId="9840"/>
    <cellStyle name="Entrada 2 3 4 2" xfId="9841"/>
    <cellStyle name="Entrada 2 3 4 2 2" xfId="9842"/>
    <cellStyle name="Entrada 2 3 4 3" xfId="9843"/>
    <cellStyle name="Entrada 2 3 4 3 2" xfId="9844"/>
    <cellStyle name="Entrada 2 3 4 4" xfId="9845"/>
    <cellStyle name="Entrada 2 3 4 4 2" xfId="9846"/>
    <cellStyle name="Entrada 2 3 4 5" xfId="9847"/>
    <cellStyle name="Entrada 2 3 4 5 2" xfId="9848"/>
    <cellStyle name="Entrada 2 3 4 6" xfId="9849"/>
    <cellStyle name="Entrada 2 3 4 6 2" xfId="9850"/>
    <cellStyle name="Entrada 2 3 4 7" xfId="9851"/>
    <cellStyle name="Entrada 2 3 5" xfId="9852"/>
    <cellStyle name="Entrada 2 3 5 2" xfId="9853"/>
    <cellStyle name="Entrada 2 3 6" xfId="9854"/>
    <cellStyle name="Entrada 2 3 6 2" xfId="9855"/>
    <cellStyle name="Entrada 2 3 7" xfId="9856"/>
    <cellStyle name="Entrada 2 3 8" xfId="9857"/>
    <cellStyle name="Entrada 2 4" xfId="9858"/>
    <cellStyle name="Entrada 2 4 2" xfId="9859"/>
    <cellStyle name="Entrada 2 4 2 2" xfId="9860"/>
    <cellStyle name="Entrada 2 4 2 2 2" xfId="9861"/>
    <cellStyle name="Entrada 2 4 2 3" xfId="9862"/>
    <cellStyle name="Entrada 2 4 2 3 2" xfId="9863"/>
    <cellStyle name="Entrada 2 4 2 4" xfId="9864"/>
    <cellStyle name="Entrada 2 4 2 4 2" xfId="9865"/>
    <cellStyle name="Entrada 2 4 2 5" xfId="9866"/>
    <cellStyle name="Entrada 2 4 2 5 2" xfId="9867"/>
    <cellStyle name="Entrada 2 4 2 6" xfId="9868"/>
    <cellStyle name="Entrada 2 4 2 6 2" xfId="9869"/>
    <cellStyle name="Entrada 2 4 2 7" xfId="9870"/>
    <cellStyle name="Entrada 2 4 3" xfId="9871"/>
    <cellStyle name="Entrada 2 4 3 2" xfId="9872"/>
    <cellStyle name="Entrada 2 4 3 2 2" xfId="9873"/>
    <cellStyle name="Entrada 2 4 3 3" xfId="9874"/>
    <cellStyle name="Entrada 2 4 3 3 2" xfId="9875"/>
    <cellStyle name="Entrada 2 4 3 4" xfId="9876"/>
    <cellStyle name="Entrada 2 4 3 4 2" xfId="9877"/>
    <cellStyle name="Entrada 2 4 3 5" xfId="9878"/>
    <cellStyle name="Entrada 2 4 3 5 2" xfId="9879"/>
    <cellStyle name="Entrada 2 4 3 6" xfId="9880"/>
    <cellStyle name="Entrada 2 4 3 6 2" xfId="9881"/>
    <cellStyle name="Entrada 2 4 3 7" xfId="9882"/>
    <cellStyle name="Entrada 2 4 4" xfId="9883"/>
    <cellStyle name="Entrada 2 4 4 2" xfId="9884"/>
    <cellStyle name="Entrada 2 4 5" xfId="9885"/>
    <cellStyle name="Entrada 2 4 5 2" xfId="9886"/>
    <cellStyle name="Entrada 2 4 6" xfId="9887"/>
    <cellStyle name="Entrada 2 4 7" xfId="9888"/>
    <cellStyle name="Entrada 2 4 8" xfId="9889"/>
    <cellStyle name="Entrada 2 5" xfId="9890"/>
    <cellStyle name="Entrada 2 5 2" xfId="9891"/>
    <cellStyle name="Entrada 2 5 2 2" xfId="9892"/>
    <cellStyle name="Entrada 2 5 2 2 2" xfId="9893"/>
    <cellStyle name="Entrada 2 5 2 3" xfId="9894"/>
    <cellStyle name="Entrada 2 5 2 3 2" xfId="9895"/>
    <cellStyle name="Entrada 2 5 2 4" xfId="9896"/>
    <cellStyle name="Entrada 2 5 2 4 2" xfId="9897"/>
    <cellStyle name="Entrada 2 5 2 5" xfId="9898"/>
    <cellStyle name="Entrada 2 5 2 5 2" xfId="9899"/>
    <cellStyle name="Entrada 2 5 2 6" xfId="9900"/>
    <cellStyle name="Entrada 2 5 2 6 2" xfId="9901"/>
    <cellStyle name="Entrada 2 5 2 7" xfId="9902"/>
    <cellStyle name="Entrada 2 5 3" xfId="9903"/>
    <cellStyle name="Entrada 2 5 3 2" xfId="9904"/>
    <cellStyle name="Entrada 2 5 4" xfId="9905"/>
    <cellStyle name="Entrada 2 5 4 2" xfId="9906"/>
    <cellStyle name="Entrada 2 5 5" xfId="9907"/>
    <cellStyle name="Entrada 2 5 5 2" xfId="9908"/>
    <cellStyle name="Entrada 2 5 6" xfId="9909"/>
    <cellStyle name="Entrada 2 5 6 2" xfId="9910"/>
    <cellStyle name="Entrada 2 5 7" xfId="9911"/>
    <cellStyle name="Entrada 2 5 8" xfId="9912"/>
    <cellStyle name="Entrada 2 6" xfId="9913"/>
    <cellStyle name="Entrada 2 6 2" xfId="9914"/>
    <cellStyle name="Entrada 2 6 2 2" xfId="9915"/>
    <cellStyle name="Entrada 2 6 3" xfId="9916"/>
    <cellStyle name="Entrada 2 6 3 2" xfId="9917"/>
    <cellStyle name="Entrada 2 6 4" xfId="9918"/>
    <cellStyle name="Entrada 2 6 4 2" xfId="9919"/>
    <cellStyle name="Entrada 2 6 5" xfId="9920"/>
    <cellStyle name="Entrada 2 6 5 2" xfId="9921"/>
    <cellStyle name="Entrada 2 6 6" xfId="9922"/>
    <cellStyle name="Entrada 2 6 6 2" xfId="9923"/>
    <cellStyle name="Entrada 2 6 7" xfId="9924"/>
    <cellStyle name="Entrada 2 6 8" xfId="9925"/>
    <cellStyle name="Entrada 2 7" xfId="9926"/>
    <cellStyle name="Entrada 2 7 2" xfId="9927"/>
    <cellStyle name="Entrada 2 7 3" xfId="9928"/>
    <cellStyle name="Entrada 2 7 4" xfId="9929"/>
    <cellStyle name="Entrada 2 7 5" xfId="9930"/>
    <cellStyle name="Entrada 2 7 6" xfId="9931"/>
    <cellStyle name="Entrada 2 7 7" xfId="9932"/>
    <cellStyle name="Entrada 2 7 8" xfId="9933"/>
    <cellStyle name="Entrada 2 8" xfId="9934"/>
    <cellStyle name="Entrada 2 8 2" xfId="9935"/>
    <cellStyle name="Entrada 2 8 3" xfId="9936"/>
    <cellStyle name="Entrada 2 8 4" xfId="9937"/>
    <cellStyle name="Entrada 2 8 5" xfId="9938"/>
    <cellStyle name="Entrada 2 8 6" xfId="9939"/>
    <cellStyle name="Entrada 2 8 7" xfId="9940"/>
    <cellStyle name="Entrada 2 8 8" xfId="9941"/>
    <cellStyle name="Entrada 2 9" xfId="9942"/>
    <cellStyle name="Entrada 3" xfId="9943"/>
    <cellStyle name="Entrada 3 10" xfId="9944"/>
    <cellStyle name="Entrada 3 11" xfId="9945"/>
    <cellStyle name="Entrada 3 12" xfId="9946"/>
    <cellStyle name="Entrada 3 13" xfId="9947"/>
    <cellStyle name="Entrada 3 14" xfId="9948"/>
    <cellStyle name="Entrada 3 15" xfId="9949"/>
    <cellStyle name="Entrada 3 2" xfId="9950"/>
    <cellStyle name="Entrada 3 2 2" xfId="9951"/>
    <cellStyle name="Entrada 3 2 2 2" xfId="9952"/>
    <cellStyle name="Entrada 3 2 2 2 2" xfId="9953"/>
    <cellStyle name="Entrada 3 2 2 3" xfId="9954"/>
    <cellStyle name="Entrada 3 2 2 3 2" xfId="9955"/>
    <cellStyle name="Entrada 3 2 2 4" xfId="9956"/>
    <cellStyle name="Entrada 3 2 2 4 2" xfId="9957"/>
    <cellStyle name="Entrada 3 2 2 5" xfId="9958"/>
    <cellStyle name="Entrada 3 2 3" xfId="9959"/>
    <cellStyle name="Entrada 3 2 3 2" xfId="9960"/>
    <cellStyle name="Entrada 3 2 3 2 2" xfId="9961"/>
    <cellStyle name="Entrada 3 2 3 3" xfId="9962"/>
    <cellStyle name="Entrada 3 2 3 3 2" xfId="9963"/>
    <cellStyle name="Entrada 3 2 3 4" xfId="9964"/>
    <cellStyle name="Entrada 3 2 3 4 2" xfId="9965"/>
    <cellStyle name="Entrada 3 2 3 5" xfId="9966"/>
    <cellStyle name="Entrada 3 2 3 5 2" xfId="9967"/>
    <cellStyle name="Entrada 3 2 3 6" xfId="9968"/>
    <cellStyle name="Entrada 3 2 3 6 2" xfId="9969"/>
    <cellStyle name="Entrada 3 2 3 7" xfId="9970"/>
    <cellStyle name="Entrada 3 2 4" xfId="9971"/>
    <cellStyle name="Entrada 3 2 4 2" xfId="9972"/>
    <cellStyle name="Entrada 3 2 4 2 2" xfId="9973"/>
    <cellStyle name="Entrada 3 2 4 3" xfId="9974"/>
    <cellStyle name="Entrada 3 2 4 3 2" xfId="9975"/>
    <cellStyle name="Entrada 3 2 4 4" xfId="9976"/>
    <cellStyle name="Entrada 3 2 4 4 2" xfId="9977"/>
    <cellStyle name="Entrada 3 2 4 5" xfId="9978"/>
    <cellStyle name="Entrada 3 2 4 5 2" xfId="9979"/>
    <cellStyle name="Entrada 3 2 4 6" xfId="9980"/>
    <cellStyle name="Entrada 3 2 4 6 2" xfId="9981"/>
    <cellStyle name="Entrada 3 2 4 7" xfId="9982"/>
    <cellStyle name="Entrada 3 2 5" xfId="9983"/>
    <cellStyle name="Entrada 3 2 5 2" xfId="9984"/>
    <cellStyle name="Entrada 3 2 6" xfId="9985"/>
    <cellStyle name="Entrada 3 2 6 2" xfId="9986"/>
    <cellStyle name="Entrada 3 2 7" xfId="9987"/>
    <cellStyle name="Entrada 3 2 8" xfId="9988"/>
    <cellStyle name="Entrada 3 3" xfId="9989"/>
    <cellStyle name="Entrada 3 3 2" xfId="9990"/>
    <cellStyle name="Entrada 3 3 2 2" xfId="9991"/>
    <cellStyle name="Entrada 3 3 2 2 2" xfId="9992"/>
    <cellStyle name="Entrada 3 3 2 3" xfId="9993"/>
    <cellStyle name="Entrada 3 3 2 3 2" xfId="9994"/>
    <cellStyle name="Entrada 3 3 2 4" xfId="9995"/>
    <cellStyle name="Entrada 3 3 2 4 2" xfId="9996"/>
    <cellStyle name="Entrada 3 3 2 5" xfId="9997"/>
    <cellStyle name="Entrada 3 3 2 5 2" xfId="9998"/>
    <cellStyle name="Entrada 3 3 2 6" xfId="9999"/>
    <cellStyle name="Entrada 3 3 2 6 2" xfId="10000"/>
    <cellStyle name="Entrada 3 3 2 7" xfId="10001"/>
    <cellStyle name="Entrada 3 3 3" xfId="10002"/>
    <cellStyle name="Entrada 3 3 3 2" xfId="10003"/>
    <cellStyle name="Entrada 3 3 3 2 2" xfId="10004"/>
    <cellStyle name="Entrada 3 3 3 3" xfId="10005"/>
    <cellStyle name="Entrada 3 3 3 3 2" xfId="10006"/>
    <cellStyle name="Entrada 3 3 3 4" xfId="10007"/>
    <cellStyle name="Entrada 3 3 3 4 2" xfId="10008"/>
    <cellStyle name="Entrada 3 3 3 5" xfId="10009"/>
    <cellStyle name="Entrada 3 3 3 5 2" xfId="10010"/>
    <cellStyle name="Entrada 3 3 3 6" xfId="10011"/>
    <cellStyle name="Entrada 3 3 3 6 2" xfId="10012"/>
    <cellStyle name="Entrada 3 3 3 7" xfId="10013"/>
    <cellStyle name="Entrada 3 3 4" xfId="10014"/>
    <cellStyle name="Entrada 3 3 4 2" xfId="10015"/>
    <cellStyle name="Entrada 3 3 5" xfId="10016"/>
    <cellStyle name="Entrada 3 4" xfId="10017"/>
    <cellStyle name="Entrada 3 4 2" xfId="10018"/>
    <cellStyle name="Entrada 3 4 2 2" xfId="10019"/>
    <cellStyle name="Entrada 3 4 2 2 2" xfId="10020"/>
    <cellStyle name="Entrada 3 4 2 3" xfId="10021"/>
    <cellStyle name="Entrada 3 4 2 3 2" xfId="10022"/>
    <cellStyle name="Entrada 3 4 2 4" xfId="10023"/>
    <cellStyle name="Entrada 3 4 2 4 2" xfId="10024"/>
    <cellStyle name="Entrada 3 4 2 5" xfId="10025"/>
    <cellStyle name="Entrada 3 4 2 5 2" xfId="10026"/>
    <cellStyle name="Entrada 3 4 2 6" xfId="10027"/>
    <cellStyle name="Entrada 3 4 2 6 2" xfId="10028"/>
    <cellStyle name="Entrada 3 4 2 7" xfId="10029"/>
    <cellStyle name="Entrada 3 4 3" xfId="10030"/>
    <cellStyle name="Entrada 3 4 3 2" xfId="10031"/>
    <cellStyle name="Entrada 3 4 4" xfId="10032"/>
    <cellStyle name="Entrada 3 5" xfId="10033"/>
    <cellStyle name="Entrada 3 5 2" xfId="10034"/>
    <cellStyle name="Entrada 3 5 2 2" xfId="10035"/>
    <cellStyle name="Entrada 3 5 3" xfId="10036"/>
    <cellStyle name="Entrada 3 5 3 2" xfId="10037"/>
    <cellStyle name="Entrada 3 5 4" xfId="10038"/>
    <cellStyle name="Entrada 3 5 4 2" xfId="10039"/>
    <cellStyle name="Entrada 3 5 5" xfId="10040"/>
    <cellStyle name="Entrada 3 5 5 2" xfId="10041"/>
    <cellStyle name="Entrada 3 5 6" xfId="10042"/>
    <cellStyle name="Entrada 3 5 6 2" xfId="10043"/>
    <cellStyle name="Entrada 3 5 7" xfId="10044"/>
    <cellStyle name="Entrada 3 6" xfId="10045"/>
    <cellStyle name="Entrada 3 6 2" xfId="10046"/>
    <cellStyle name="Entrada 3 7" xfId="10047"/>
    <cellStyle name="Entrada 3 7 2" xfId="10048"/>
    <cellStyle name="Entrada 3 8" xfId="10049"/>
    <cellStyle name="Entrada 3 9" xfId="10050"/>
    <cellStyle name="Entrada 4" xfId="10051"/>
    <cellStyle name="Entrada 4 2" xfId="10052"/>
    <cellStyle name="Entrada 4 2 2" xfId="10053"/>
    <cellStyle name="Entrada 4 2 2 2" xfId="10054"/>
    <cellStyle name="Entrada 4 2 3" xfId="10055"/>
    <cellStyle name="Entrada 4 2 3 2" xfId="10056"/>
    <cellStyle name="Entrada 4 2 4" xfId="10057"/>
    <cellStyle name="Entrada 4 2 4 2" xfId="10058"/>
    <cellStyle name="Entrada 4 2 5" xfId="10059"/>
    <cellStyle name="Entrada 4 3" xfId="10060"/>
    <cellStyle name="Entrada 4 3 2" xfId="10061"/>
    <cellStyle name="Entrada 4 3 2 2" xfId="10062"/>
    <cellStyle name="Entrada 4 3 3" xfId="10063"/>
    <cellStyle name="Entrada 4 3 3 2" xfId="10064"/>
    <cellStyle name="Entrada 4 3 4" xfId="10065"/>
    <cellStyle name="Entrada 4 3 4 2" xfId="10066"/>
    <cellStyle name="Entrada 4 3 5" xfId="10067"/>
    <cellStyle name="Entrada 4 3 5 2" xfId="10068"/>
    <cellStyle name="Entrada 4 3 6" xfId="10069"/>
    <cellStyle name="Entrada 4 3 6 2" xfId="10070"/>
    <cellStyle name="Entrada 4 3 7" xfId="10071"/>
    <cellStyle name="Entrada 4 4" xfId="10072"/>
    <cellStyle name="Entrada 4 4 2" xfId="10073"/>
    <cellStyle name="Entrada 4 4 2 2" xfId="10074"/>
    <cellStyle name="Entrada 4 4 3" xfId="10075"/>
    <cellStyle name="Entrada 4 4 3 2" xfId="10076"/>
    <cellStyle name="Entrada 4 4 4" xfId="10077"/>
    <cellStyle name="Entrada 4 4 4 2" xfId="10078"/>
    <cellStyle name="Entrada 4 4 5" xfId="10079"/>
    <cellStyle name="Entrada 4 4 5 2" xfId="10080"/>
    <cellStyle name="Entrada 4 4 6" xfId="10081"/>
    <cellStyle name="Entrada 4 4 6 2" xfId="10082"/>
    <cellStyle name="Entrada 4 4 7" xfId="10083"/>
    <cellStyle name="Entrada 4 5" xfId="10084"/>
    <cellStyle name="Entrada 4 5 2" xfId="10085"/>
    <cellStyle name="Entrada 4 6" xfId="10086"/>
    <cellStyle name="Entrada 4 6 2" xfId="10087"/>
    <cellStyle name="Entrada 4 7" xfId="10088"/>
    <cellStyle name="Entrada 4 8" xfId="10089"/>
    <cellStyle name="Entrada 5" xfId="10090"/>
    <cellStyle name="Entrada 5 2" xfId="10091"/>
    <cellStyle name="Entrada 5 2 2" xfId="10092"/>
    <cellStyle name="Entrada 5 2 2 2" xfId="10093"/>
    <cellStyle name="Entrada 5 2 3" xfId="10094"/>
    <cellStyle name="Entrada 5 2 3 2" xfId="10095"/>
    <cellStyle name="Entrada 5 2 4" xfId="10096"/>
    <cellStyle name="Entrada 5 2 4 2" xfId="10097"/>
    <cellStyle name="Entrada 5 2 5" xfId="10098"/>
    <cellStyle name="Entrada 5 2 5 2" xfId="10099"/>
    <cellStyle name="Entrada 5 2 6" xfId="10100"/>
    <cellStyle name="Entrada 5 2 6 2" xfId="10101"/>
    <cellStyle name="Entrada 5 2 7" xfId="10102"/>
    <cellStyle name="Entrada 5 3" xfId="10103"/>
    <cellStyle name="Entrada 5 3 2" xfId="10104"/>
    <cellStyle name="Entrada 5 3 2 2" xfId="10105"/>
    <cellStyle name="Entrada 5 3 3" xfId="10106"/>
    <cellStyle name="Entrada 5 3 3 2" xfId="10107"/>
    <cellStyle name="Entrada 5 3 4" xfId="10108"/>
    <cellStyle name="Entrada 5 3 4 2" xfId="10109"/>
    <cellStyle name="Entrada 5 3 5" xfId="10110"/>
    <cellStyle name="Entrada 5 3 5 2" xfId="10111"/>
    <cellStyle name="Entrada 5 3 6" xfId="10112"/>
    <cellStyle name="Entrada 5 3 6 2" xfId="10113"/>
    <cellStyle name="Entrada 5 3 7" xfId="10114"/>
    <cellStyle name="Entrada 5 4" xfId="10115"/>
    <cellStyle name="Entrada 5 4 2" xfId="10116"/>
    <cellStyle name="Entrada 5 5" xfId="10117"/>
    <cellStyle name="Entrada 5 5 2" xfId="10118"/>
    <cellStyle name="Entrada 5 6" xfId="10119"/>
    <cellStyle name="Entrada 5 7" xfId="10120"/>
    <cellStyle name="Entrada 5 8" xfId="10121"/>
    <cellStyle name="Entrada 6" xfId="10122"/>
    <cellStyle name="Entrada 6 2" xfId="10123"/>
    <cellStyle name="Entrada 6 2 2" xfId="10124"/>
    <cellStyle name="Entrada 6 2 2 2" xfId="10125"/>
    <cellStyle name="Entrada 6 2 3" xfId="10126"/>
    <cellStyle name="Entrada 6 2 3 2" xfId="10127"/>
    <cellStyle name="Entrada 6 2 4" xfId="10128"/>
    <cellStyle name="Entrada 6 2 4 2" xfId="10129"/>
    <cellStyle name="Entrada 6 2 5" xfId="10130"/>
    <cellStyle name="Entrada 6 2 5 2" xfId="10131"/>
    <cellStyle name="Entrada 6 2 6" xfId="10132"/>
    <cellStyle name="Entrada 6 2 6 2" xfId="10133"/>
    <cellStyle name="Entrada 6 2 7" xfId="10134"/>
    <cellStyle name="Entrada 6 3" xfId="10135"/>
    <cellStyle name="Entrada 6 3 2" xfId="10136"/>
    <cellStyle name="Entrada 6 4" xfId="10137"/>
    <cellStyle name="Entrada 6 4 2" xfId="10138"/>
    <cellStyle name="Entrada 6 5" xfId="10139"/>
    <cellStyle name="Entrada 6 5 2" xfId="10140"/>
    <cellStyle name="Entrada 6 6" xfId="10141"/>
    <cellStyle name="Entrada 6 6 2" xfId="10142"/>
    <cellStyle name="Entrada 6 7" xfId="10143"/>
    <cellStyle name="Entrada 6 8" xfId="10144"/>
    <cellStyle name="Entrada 7" xfId="10145"/>
    <cellStyle name="Entrada 7 2" xfId="10146"/>
    <cellStyle name="Entrada 7 2 2" xfId="10147"/>
    <cellStyle name="Entrada 7 3" xfId="10148"/>
    <cellStyle name="Entrada 7 3 2" xfId="10149"/>
    <cellStyle name="Entrada 7 4" xfId="10150"/>
    <cellStyle name="Entrada 7 4 2" xfId="10151"/>
    <cellStyle name="Entrada 7 5" xfId="10152"/>
    <cellStyle name="Entrada 7 5 2" xfId="10153"/>
    <cellStyle name="Entrada 7 6" xfId="10154"/>
    <cellStyle name="Entrada 7 6 2" xfId="10155"/>
    <cellStyle name="Entrada 7 7" xfId="10156"/>
    <cellStyle name="Entrada 7 8" xfId="10157"/>
    <cellStyle name="Entrada 8" xfId="10158"/>
    <cellStyle name="Entrada 8 2" xfId="10159"/>
    <cellStyle name="Entrada 8 3" xfId="10160"/>
    <cellStyle name="Entrada 8 4" xfId="10161"/>
    <cellStyle name="Entrada 8 5" xfId="10162"/>
    <cellStyle name="Entrada 8 6" xfId="10163"/>
    <cellStyle name="Entrada 8 7" xfId="10164"/>
    <cellStyle name="Entrada 8 8" xfId="10165"/>
    <cellStyle name="Entrada 9" xfId="10166"/>
    <cellStyle name="Entrada 9 2" xfId="10167"/>
    <cellStyle name="Entrada 9 3" xfId="10168"/>
    <cellStyle name="Entrada 9 4" xfId="10169"/>
    <cellStyle name="Entrada 9 5" xfId="10170"/>
    <cellStyle name="Entrada 9 6" xfId="10171"/>
    <cellStyle name="Entrada 9 7" xfId="10172"/>
    <cellStyle name="Entrada 9 8" xfId="10173"/>
    <cellStyle name="Estilo 1" xfId="10174"/>
    <cellStyle name="Estilo 1 2" xfId="10175"/>
    <cellStyle name="Estilo 1 3" xfId="10176"/>
    <cellStyle name="Estilo 2" xfId="10177"/>
    <cellStyle name="Estilo 2 2" xfId="10178"/>
    <cellStyle name="Estilo 2 3" xfId="10179"/>
    <cellStyle name="Euro" xfId="10180"/>
    <cellStyle name="Euro 2" xfId="10181"/>
    <cellStyle name="Euro 2 10" xfId="10182"/>
    <cellStyle name="Euro 2 11" xfId="10183"/>
    <cellStyle name="Euro 2 12" xfId="10184"/>
    <cellStyle name="Euro 2 13" xfId="10185"/>
    <cellStyle name="Euro 2 14" xfId="10186"/>
    <cellStyle name="Euro 2 15" xfId="10187"/>
    <cellStyle name="Euro 2 16" xfId="10188"/>
    <cellStyle name="Euro 2 17" xfId="10189"/>
    <cellStyle name="Euro 2 2" xfId="10190"/>
    <cellStyle name="Euro 2 3" xfId="10191"/>
    <cellStyle name="Euro 2 4" xfId="10192"/>
    <cellStyle name="Euro 2 5" xfId="10193"/>
    <cellStyle name="Euro 2 6" xfId="10194"/>
    <cellStyle name="Euro 2 7" xfId="10195"/>
    <cellStyle name="Euro 2 8" xfId="10196"/>
    <cellStyle name="Euro 2 9" xfId="10197"/>
    <cellStyle name="Euro 3" xfId="10198"/>
    <cellStyle name="Euro 3 10" xfId="10199"/>
    <cellStyle name="Euro 3 11" xfId="10200"/>
    <cellStyle name="Euro 3 12" xfId="10201"/>
    <cellStyle name="Euro 3 13" xfId="10202"/>
    <cellStyle name="Euro 3 14" xfId="10203"/>
    <cellStyle name="Euro 3 15" xfId="10204"/>
    <cellStyle name="Euro 3 16" xfId="10205"/>
    <cellStyle name="Euro 3 17" xfId="10206"/>
    <cellStyle name="Euro 3 2" xfId="10207"/>
    <cellStyle name="Euro 3 3" xfId="10208"/>
    <cellStyle name="Euro 3 4" xfId="10209"/>
    <cellStyle name="Euro 3 5" xfId="10210"/>
    <cellStyle name="Euro 3 6" xfId="10211"/>
    <cellStyle name="Euro 3 7" xfId="10212"/>
    <cellStyle name="Euro 3 8" xfId="10213"/>
    <cellStyle name="Euro 3 9" xfId="10214"/>
    <cellStyle name="Euro 4" xfId="10215"/>
    <cellStyle name="Euro 4 2" xfId="10216"/>
    <cellStyle name="Euro 5" xfId="10217"/>
    <cellStyle name="Euro 5 2" xfId="10218"/>
    <cellStyle name="Euro 5 3" xfId="10219"/>
    <cellStyle name="Euro 6" xfId="10220"/>
    <cellStyle name="Euro 6 2" xfId="10221"/>
    <cellStyle name="Euro 7" xfId="10222"/>
    <cellStyle name="Euro_Borrowings 2009-12-31" xfId="10223"/>
    <cellStyle name="Explanatory Text 2" xfId="10224"/>
    <cellStyle name="Explanatory Text 2 2" xfId="10225"/>
    <cellStyle name="Explanatory Text 2 2 2" xfId="10226"/>
    <cellStyle name="Explanatory Text 2 2 3" xfId="10227"/>
    <cellStyle name="Explanatory Text 2 3" xfId="10228"/>
    <cellStyle name="Explanatory Text 2 3 2" xfId="10229"/>
    <cellStyle name="Explanatory Text 2 4" xfId="10230"/>
    <cellStyle name="Explanatory Text 2 5" xfId="10231"/>
    <cellStyle name="Explanatory Text 2_Interest Allocation" xfId="10232"/>
    <cellStyle name="Explanatory Text 3" xfId="10233"/>
    <cellStyle name="Explanatory Text 3 2" xfId="10234"/>
    <cellStyle name="Explanatory Text 3 3" xfId="10235"/>
    <cellStyle name="Explanatory Text 4" xfId="10236"/>
    <cellStyle name="EY House" xfId="10237"/>
    <cellStyle name="f" xfId="10238"/>
    <cellStyle name="f 2" xfId="10239"/>
    <cellStyle name="f 2 2" xfId="10240"/>
    <cellStyle name="f 3" xfId="10241"/>
    <cellStyle name="f 3 2" xfId="10242"/>
    <cellStyle name="f 3 3" xfId="10243"/>
    <cellStyle name="f 4" xfId="10244"/>
    <cellStyle name="f 4 2" xfId="10245"/>
    <cellStyle name="f 4 3" xfId="10246"/>
    <cellStyle name="f 5" xfId="10247"/>
    <cellStyle name="f 5 2" xfId="10248"/>
    <cellStyle name="f 5 3" xfId="10249"/>
    <cellStyle name="f 5 4" xfId="10250"/>
    <cellStyle name="f 6" xfId="10251"/>
    <cellStyle name="f 7" xfId="10252"/>
    <cellStyle name="F2" xfId="10253"/>
    <cellStyle name="F2 - Style1" xfId="10254"/>
    <cellStyle name="F2 10" xfId="10255"/>
    <cellStyle name="F2 11" xfId="10256"/>
    <cellStyle name="F2 12" xfId="10257"/>
    <cellStyle name="F2 13" xfId="10258"/>
    <cellStyle name="F2 14" xfId="10259"/>
    <cellStyle name="F2 15" xfId="10260"/>
    <cellStyle name="F2 16" xfId="10261"/>
    <cellStyle name="F2 2" xfId="10262"/>
    <cellStyle name="F2 2 2" xfId="10263"/>
    <cellStyle name="F2 2 3" xfId="10264"/>
    <cellStyle name="F2 3" xfId="10265"/>
    <cellStyle name="F2 3 2" xfId="10266"/>
    <cellStyle name="F2 3 3" xfId="10267"/>
    <cellStyle name="F2 4" xfId="10268"/>
    <cellStyle name="F2 5" xfId="10269"/>
    <cellStyle name="F2 5 2" xfId="10270"/>
    <cellStyle name="F2 6" xfId="10271"/>
    <cellStyle name="F2 7" xfId="10272"/>
    <cellStyle name="F2 8" xfId="10273"/>
    <cellStyle name="F2 9" xfId="10274"/>
    <cellStyle name="F2_Essbase B_25" xfId="10275"/>
    <cellStyle name="F3" xfId="10276"/>
    <cellStyle name="F3 - Style2" xfId="10277"/>
    <cellStyle name="F3 10" xfId="10278"/>
    <cellStyle name="F3 11" xfId="10279"/>
    <cellStyle name="F3 12" xfId="10280"/>
    <cellStyle name="F3 13" xfId="10281"/>
    <cellStyle name="F3 14" xfId="10282"/>
    <cellStyle name="F3 15" xfId="10283"/>
    <cellStyle name="F3 16" xfId="10284"/>
    <cellStyle name="F3 2" xfId="10285"/>
    <cellStyle name="F3 2 2" xfId="10286"/>
    <cellStyle name="F3 3" xfId="10287"/>
    <cellStyle name="F3 3 2" xfId="10288"/>
    <cellStyle name="F3 3 3" xfId="10289"/>
    <cellStyle name="F3 4" xfId="10290"/>
    <cellStyle name="F3 5" xfId="10291"/>
    <cellStyle name="F3 5 2" xfId="10292"/>
    <cellStyle name="F3 6" xfId="10293"/>
    <cellStyle name="F3 7" xfId="10294"/>
    <cellStyle name="F3 7 2" xfId="10295"/>
    <cellStyle name="F3 8" xfId="10296"/>
    <cellStyle name="F3 9" xfId="10297"/>
    <cellStyle name="F3_Essbase B_25" xfId="10298"/>
    <cellStyle name="F4" xfId="10299"/>
    <cellStyle name="F4 2" xfId="10300"/>
    <cellStyle name="F4 2 2" xfId="10301"/>
    <cellStyle name="F4 2 3" xfId="10302"/>
    <cellStyle name="F4 3" xfId="10303"/>
    <cellStyle name="F4 3 2" xfId="10304"/>
    <cellStyle name="F4 4" xfId="10305"/>
    <cellStyle name="F4 5" xfId="10306"/>
    <cellStyle name="F4_Essbase B_25" xfId="10307"/>
    <cellStyle name="F5" xfId="10308"/>
    <cellStyle name="F5 2" xfId="10309"/>
    <cellStyle name="F5 2 2" xfId="10310"/>
    <cellStyle name="F5 2 3" xfId="10311"/>
    <cellStyle name="F5 3" xfId="10312"/>
    <cellStyle name="F5 3 2" xfId="10313"/>
    <cellStyle name="F5 3 3" xfId="10314"/>
    <cellStyle name="F5 4" xfId="10315"/>
    <cellStyle name="F5 5" xfId="10316"/>
    <cellStyle name="F5_CO- Contractual Obligations 0611" xfId="10317"/>
    <cellStyle name="F6" xfId="10318"/>
    <cellStyle name="F6 2" xfId="10319"/>
    <cellStyle name="F6 2 2" xfId="10320"/>
    <cellStyle name="F6 2 3" xfId="10321"/>
    <cellStyle name="F6 3" xfId="10322"/>
    <cellStyle name="F6 3 2" xfId="10323"/>
    <cellStyle name="F6 3 3" xfId="10324"/>
    <cellStyle name="F6 4" xfId="10325"/>
    <cellStyle name="F6 5" xfId="10326"/>
    <cellStyle name="F6_Essbase B_25" xfId="10327"/>
    <cellStyle name="F7" xfId="10328"/>
    <cellStyle name="F7 2" xfId="10329"/>
    <cellStyle name="F7 2 2" xfId="10330"/>
    <cellStyle name="F7 2 3" xfId="10331"/>
    <cellStyle name="F7 3" xfId="10332"/>
    <cellStyle name="F7 3 2" xfId="10333"/>
    <cellStyle name="F7 3 3" xfId="10334"/>
    <cellStyle name="F7 4" xfId="10335"/>
    <cellStyle name="F7 5" xfId="10336"/>
    <cellStyle name="F7_Essbase B_25" xfId="10337"/>
    <cellStyle name="F8" xfId="10338"/>
    <cellStyle name="F8 2" xfId="10339"/>
    <cellStyle name="F8 2 2" xfId="10340"/>
    <cellStyle name="F8 2 3" xfId="10341"/>
    <cellStyle name="F8 3" xfId="10342"/>
    <cellStyle name="F8 3 2" xfId="10343"/>
    <cellStyle name="F8 3 3" xfId="10344"/>
    <cellStyle name="F8 4" xfId="10345"/>
    <cellStyle name="F8 5" xfId="10346"/>
    <cellStyle name="F8_Essbase B_25" xfId="10347"/>
    <cellStyle name="Figyelmeztetés" xfId="10348"/>
    <cellStyle name="Fijo" xfId="10349"/>
    <cellStyle name="Fijo 2" xfId="10350"/>
    <cellStyle name="Fijo 2 2" xfId="10351"/>
    <cellStyle name="Fijo 3" xfId="10352"/>
    <cellStyle name="Fijo 3 2" xfId="10353"/>
    <cellStyle name="Fijo 4" xfId="10354"/>
    <cellStyle name="Fijo_Reconcilement of Investment in Subs Jun 2012" xfId="10355"/>
    <cellStyle name="Financiero" xfId="10356"/>
    <cellStyle name="Financiero 2" xfId="10357"/>
    <cellStyle name="Financiero 2 2" xfId="10358"/>
    <cellStyle name="Financiero 3" xfId="10359"/>
    <cellStyle name="Financiero 3 2" xfId="10360"/>
    <cellStyle name="Financiero 4" xfId="10361"/>
    <cellStyle name="Financiero_Reconcilement of Investment in Subs Jun 2012" xfId="10362"/>
    <cellStyle name="Fixed" xfId="10363"/>
    <cellStyle name="Fixed 2" xfId="10364"/>
    <cellStyle name="Fixed 3" xfId="10365"/>
    <cellStyle name="Fixed_Essbase B_25" xfId="10366"/>
    <cellStyle name="Fixo" xfId="10367"/>
    <cellStyle name="Fixo 2" xfId="10368"/>
    <cellStyle name="Fixo 3" xfId="10369"/>
    <cellStyle name="Fixo_Reconcilement of Investment in Subs Jun 2012" xfId="10370"/>
    <cellStyle name="Followed Hyperlink 2" xfId="10371"/>
    <cellStyle name="Followed Hyperlink 2 2" xfId="10372"/>
    <cellStyle name="Followed Hyperlink 2 3" xfId="10373"/>
    <cellStyle name="Followed Hyperlink 3" xfId="10374"/>
    <cellStyle name="FONT" xfId="10375"/>
    <cellStyle name="FONT 2" xfId="10376"/>
    <cellStyle name="Footnote" xfId="10377"/>
    <cellStyle name="Formula Input" xfId="62785"/>
    <cellStyle name="Good 2" xfId="10378"/>
    <cellStyle name="Good 2 2" xfId="10379"/>
    <cellStyle name="Good 2 2 2" xfId="10380"/>
    <cellStyle name="Good 2 2 3" xfId="10381"/>
    <cellStyle name="Good 2 3" xfId="10382"/>
    <cellStyle name="Good 2 3 2" xfId="10383"/>
    <cellStyle name="Good 2 4" xfId="10384"/>
    <cellStyle name="Good 2 4 2" xfId="10385"/>
    <cellStyle name="Good 2 5" xfId="10386"/>
    <cellStyle name="Good 2_Interest Allocation" xfId="10387"/>
    <cellStyle name="Good 3" xfId="10388"/>
    <cellStyle name="Good 3 2" xfId="10389"/>
    <cellStyle name="Good 3 3" xfId="10390"/>
    <cellStyle name="Grey" xfId="10391"/>
    <cellStyle name="Grey 2" xfId="10392"/>
    <cellStyle name="Grey 2 2" xfId="10393"/>
    <cellStyle name="Grey 2 2 2" xfId="10394"/>
    <cellStyle name="Grey 2 3" xfId="10395"/>
    <cellStyle name="Grey 3" xfId="10396"/>
    <cellStyle name="Grey 3 2" xfId="10397"/>
    <cellStyle name="Grey 3 2 2" xfId="10398"/>
    <cellStyle name="Grey 3 3" xfId="10399"/>
    <cellStyle name="Grey 4" xfId="10400"/>
    <cellStyle name="Grey 4 2" xfId="10401"/>
    <cellStyle name="Grey 5" xfId="10402"/>
    <cellStyle name="Grey_Bonds repurchased in 2008 7 30 08" xfId="10403"/>
    <cellStyle name="greyed" xfId="10404"/>
    <cellStyle name="greyed 2" xfId="10405"/>
    <cellStyle name="greyed 3" xfId="10406"/>
    <cellStyle name="greyed 4" xfId="10407"/>
    <cellStyle name="greyed 5" xfId="10408"/>
    <cellStyle name="greyed 6" xfId="10409"/>
    <cellStyle name="greyed 7" xfId="10410"/>
    <cellStyle name="greyed 8" xfId="10411"/>
    <cellStyle name="Hard Percent" xfId="10412"/>
    <cellStyle name="Header" xfId="10413"/>
    <cellStyle name="Header 2" xfId="10414"/>
    <cellStyle name="HEADER 3" xfId="10415"/>
    <cellStyle name="Header1" xfId="10416"/>
    <cellStyle name="Header2" xfId="10417"/>
    <cellStyle name="Header2 10" xfId="10418"/>
    <cellStyle name="Header2 11" xfId="10419"/>
    <cellStyle name="Header2 12" xfId="10420"/>
    <cellStyle name="Header2 2" xfId="10421"/>
    <cellStyle name="Header2 2 10" xfId="10422"/>
    <cellStyle name="Header2 2 11" xfId="10423"/>
    <cellStyle name="Header2 2 2" xfId="10424"/>
    <cellStyle name="Header2 2 2 10" xfId="10425"/>
    <cellStyle name="Header2 2 2 2" xfId="10426"/>
    <cellStyle name="Header2 2 2 2 2" xfId="10427"/>
    <cellStyle name="Header2 2 2 2 2 2" xfId="10428"/>
    <cellStyle name="Header2 2 2 2 2 2 2" xfId="10429"/>
    <cellStyle name="Header2 2 2 2 2 3" xfId="10430"/>
    <cellStyle name="Header2 2 2 2 2 3 2" xfId="10431"/>
    <cellStyle name="Header2 2 2 2 2 4" xfId="10432"/>
    <cellStyle name="Header2 2 2 2 2 4 2" xfId="10433"/>
    <cellStyle name="Header2 2 2 2 2 5" xfId="10434"/>
    <cellStyle name="Header2 2 2 2 2 5 2" xfId="10435"/>
    <cellStyle name="Header2 2 2 2 2 6" xfId="10436"/>
    <cellStyle name="Header2 2 2 2 3" xfId="10437"/>
    <cellStyle name="Header2 2 2 2 3 2" xfId="10438"/>
    <cellStyle name="Header2 2 2 2 3 2 2" xfId="10439"/>
    <cellStyle name="Header2 2 2 2 3 3" xfId="10440"/>
    <cellStyle name="Header2 2 2 2 3 3 2" xfId="10441"/>
    <cellStyle name="Header2 2 2 2 3 4" xfId="10442"/>
    <cellStyle name="Header2 2 2 2 3 4 2" xfId="10443"/>
    <cellStyle name="Header2 2 2 2 3 5" xfId="10444"/>
    <cellStyle name="Header2 2 2 2 3 5 2" xfId="10445"/>
    <cellStyle name="Header2 2 2 2 3 6" xfId="10446"/>
    <cellStyle name="Header2 2 2 2 3 6 2" xfId="10447"/>
    <cellStyle name="Header2 2 2 2 3 7" xfId="10448"/>
    <cellStyle name="Header2 2 2 2 4" xfId="10449"/>
    <cellStyle name="Header2 2 2 2 4 2" xfId="10450"/>
    <cellStyle name="Header2 2 2 2 5" xfId="10451"/>
    <cellStyle name="Header2 2 2 2 5 2" xfId="10452"/>
    <cellStyle name="Header2 2 2 2 6" xfId="10453"/>
    <cellStyle name="Header2 2 2 2 6 2" xfId="10454"/>
    <cellStyle name="Header2 2 2 2 7" xfId="10455"/>
    <cellStyle name="Header2 2 2 3" xfId="10456"/>
    <cellStyle name="Header2 2 2 3 2" xfId="10457"/>
    <cellStyle name="Header2 2 2 3 2 2" xfId="10458"/>
    <cellStyle name="Header2 2 2 3 3" xfId="10459"/>
    <cellStyle name="Header2 2 2 3 3 2" xfId="10460"/>
    <cellStyle name="Header2 2 2 3 4" xfId="10461"/>
    <cellStyle name="Header2 2 2 3 4 2" xfId="10462"/>
    <cellStyle name="Header2 2 2 3 5" xfId="10463"/>
    <cellStyle name="Header2 2 2 3 5 2" xfId="10464"/>
    <cellStyle name="Header2 2 2 3 6" xfId="10465"/>
    <cellStyle name="Header2 2 2 3 6 2" xfId="10466"/>
    <cellStyle name="Header2 2 2 3 7" xfId="10467"/>
    <cellStyle name="Header2 2 2 4" xfId="10468"/>
    <cellStyle name="Header2 2 2 4 2" xfId="10469"/>
    <cellStyle name="Header2 2 2 5" xfId="10470"/>
    <cellStyle name="Header2 2 2 5 2" xfId="10471"/>
    <cellStyle name="Header2 2 2 6" xfId="10472"/>
    <cellStyle name="Header2 2 2 6 2" xfId="10473"/>
    <cellStyle name="Header2 2 2 7" xfId="10474"/>
    <cellStyle name="Header2 2 2 7 2" xfId="10475"/>
    <cellStyle name="Header2 2 2 8" xfId="10476"/>
    <cellStyle name="Header2 2 2 9" xfId="10477"/>
    <cellStyle name="Header2 2 3" xfId="10478"/>
    <cellStyle name="Header2 2 3 2" xfId="10479"/>
    <cellStyle name="Header2 2 3 2 2" xfId="10480"/>
    <cellStyle name="Header2 2 3 2 2 2" xfId="10481"/>
    <cellStyle name="Header2 2 3 2 3" xfId="10482"/>
    <cellStyle name="Header2 2 3 2 3 2" xfId="10483"/>
    <cellStyle name="Header2 2 3 2 4" xfId="10484"/>
    <cellStyle name="Header2 2 3 2 4 2" xfId="10485"/>
    <cellStyle name="Header2 2 3 2 5" xfId="10486"/>
    <cellStyle name="Header2 2 3 2 5 2" xfId="10487"/>
    <cellStyle name="Header2 2 3 2 6" xfId="10488"/>
    <cellStyle name="Header2 2 3 3" xfId="10489"/>
    <cellStyle name="Header2 2 3 3 2" xfId="10490"/>
    <cellStyle name="Header2 2 3 3 2 2" xfId="10491"/>
    <cellStyle name="Header2 2 3 3 3" xfId="10492"/>
    <cellStyle name="Header2 2 3 3 3 2" xfId="10493"/>
    <cellStyle name="Header2 2 3 3 4" xfId="10494"/>
    <cellStyle name="Header2 2 3 3 4 2" xfId="10495"/>
    <cellStyle name="Header2 2 3 3 5" xfId="10496"/>
    <cellStyle name="Header2 2 3 3 5 2" xfId="10497"/>
    <cellStyle name="Header2 2 3 3 6" xfId="10498"/>
    <cellStyle name="Header2 2 3 3 6 2" xfId="10499"/>
    <cellStyle name="Header2 2 3 3 7" xfId="10500"/>
    <cellStyle name="Header2 2 3 4" xfId="10501"/>
    <cellStyle name="Header2 2 3 4 2" xfId="10502"/>
    <cellStyle name="Header2 2 3 5" xfId="10503"/>
    <cellStyle name="Header2 2 3 5 2" xfId="10504"/>
    <cellStyle name="Header2 2 3 6" xfId="10505"/>
    <cellStyle name="Header2 2 3 6 2" xfId="10506"/>
    <cellStyle name="Header2 2 3 7" xfId="10507"/>
    <cellStyle name="Header2 2 4" xfId="10508"/>
    <cellStyle name="Header2 2 4 2" xfId="10509"/>
    <cellStyle name="Header2 2 4 2 2" xfId="10510"/>
    <cellStyle name="Header2 2 4 3" xfId="10511"/>
    <cellStyle name="Header2 2 4 3 2" xfId="10512"/>
    <cellStyle name="Header2 2 4 4" xfId="10513"/>
    <cellStyle name="Header2 2 4 4 2" xfId="10514"/>
    <cellStyle name="Header2 2 4 5" xfId="10515"/>
    <cellStyle name="Header2 2 4 5 2" xfId="10516"/>
    <cellStyle name="Header2 2 4 6" xfId="10517"/>
    <cellStyle name="Header2 2 4 6 2" xfId="10518"/>
    <cellStyle name="Header2 2 4 7" xfId="10519"/>
    <cellStyle name="Header2 2 5" xfId="10520"/>
    <cellStyle name="Header2 2 5 2" xfId="10521"/>
    <cellStyle name="Header2 2 5 2 2" xfId="10522"/>
    <cellStyle name="Header2 2 5 3" xfId="10523"/>
    <cellStyle name="Header2 2 5 3 2" xfId="10524"/>
    <cellStyle name="Header2 2 5 4" xfId="10525"/>
    <cellStyle name="Header2 2 5 4 2" xfId="10526"/>
    <cellStyle name="Header2 2 5 5" xfId="10527"/>
    <cellStyle name="Header2 2 5 5 2" xfId="10528"/>
    <cellStyle name="Header2 2 5 6" xfId="10529"/>
    <cellStyle name="Header2 2 5 6 2" xfId="10530"/>
    <cellStyle name="Header2 2 5 7" xfId="10531"/>
    <cellStyle name="Header2 2 6" xfId="10532"/>
    <cellStyle name="Header2 2 7" xfId="10533"/>
    <cellStyle name="Header2 2 8" xfId="10534"/>
    <cellStyle name="Header2 2 9" xfId="10535"/>
    <cellStyle name="Header2 3" xfId="10536"/>
    <cellStyle name="Header2 3 10" xfId="10537"/>
    <cellStyle name="Header2 3 11" xfId="10538"/>
    <cellStyle name="Header2 3 2" xfId="10539"/>
    <cellStyle name="Header2 3 2 2" xfId="10540"/>
    <cellStyle name="Header2 3 2 2 2" xfId="10541"/>
    <cellStyle name="Header2 3 2 2 2 2" xfId="10542"/>
    <cellStyle name="Header2 3 2 2 3" xfId="10543"/>
    <cellStyle name="Header2 3 2 2 3 2" xfId="10544"/>
    <cellStyle name="Header2 3 2 2 4" xfId="10545"/>
    <cellStyle name="Header2 3 2 2 4 2" xfId="10546"/>
    <cellStyle name="Header2 3 2 2 5" xfId="10547"/>
    <cellStyle name="Header2 3 2 2 5 2" xfId="10548"/>
    <cellStyle name="Header2 3 2 2 6" xfId="10549"/>
    <cellStyle name="Header2 3 2 3" xfId="10550"/>
    <cellStyle name="Header2 3 2 3 2" xfId="10551"/>
    <cellStyle name="Header2 3 2 3 2 2" xfId="10552"/>
    <cellStyle name="Header2 3 2 3 3" xfId="10553"/>
    <cellStyle name="Header2 3 2 3 3 2" xfId="10554"/>
    <cellStyle name="Header2 3 2 3 4" xfId="10555"/>
    <cellStyle name="Header2 3 2 3 4 2" xfId="10556"/>
    <cellStyle name="Header2 3 2 3 5" xfId="10557"/>
    <cellStyle name="Header2 3 2 3 5 2" xfId="10558"/>
    <cellStyle name="Header2 3 2 3 6" xfId="10559"/>
    <cellStyle name="Header2 3 2 3 6 2" xfId="10560"/>
    <cellStyle name="Header2 3 2 3 7" xfId="10561"/>
    <cellStyle name="Header2 3 2 4" xfId="10562"/>
    <cellStyle name="Header2 3 2 4 2" xfId="10563"/>
    <cellStyle name="Header2 3 2 5" xfId="10564"/>
    <cellStyle name="Header2 3 2 5 2" xfId="10565"/>
    <cellStyle name="Header2 3 2 6" xfId="10566"/>
    <cellStyle name="Header2 3 2 6 2" xfId="10567"/>
    <cellStyle name="Header2 3 2 7" xfId="10568"/>
    <cellStyle name="Header2 3 3" xfId="10569"/>
    <cellStyle name="Header2 3 3 2" xfId="10570"/>
    <cellStyle name="Header2 3 3 2 2" xfId="10571"/>
    <cellStyle name="Header2 3 3 3" xfId="10572"/>
    <cellStyle name="Header2 3 3 3 2" xfId="10573"/>
    <cellStyle name="Header2 3 3 4" xfId="10574"/>
    <cellStyle name="Header2 3 3 4 2" xfId="10575"/>
    <cellStyle name="Header2 3 3 5" xfId="10576"/>
    <cellStyle name="Header2 3 3 5 2" xfId="10577"/>
    <cellStyle name="Header2 3 3 6" xfId="10578"/>
    <cellStyle name="Header2 3 3 6 2" xfId="10579"/>
    <cellStyle name="Header2 3 3 7" xfId="10580"/>
    <cellStyle name="Header2 3 4" xfId="10581"/>
    <cellStyle name="Header2 3 4 2" xfId="10582"/>
    <cellStyle name="Header2 3 5" xfId="10583"/>
    <cellStyle name="Header2 3 5 2" xfId="10584"/>
    <cellStyle name="Header2 3 6" xfId="10585"/>
    <cellStyle name="Header2 3 6 2" xfId="10586"/>
    <cellStyle name="Header2 3 7" xfId="10587"/>
    <cellStyle name="Header2 3 7 2" xfId="10588"/>
    <cellStyle name="Header2 3 8" xfId="10589"/>
    <cellStyle name="Header2 3 9" xfId="10590"/>
    <cellStyle name="Header2 4" xfId="10591"/>
    <cellStyle name="Header2 4 2" xfId="10592"/>
    <cellStyle name="Header2 4 2 2" xfId="10593"/>
    <cellStyle name="Header2 4 2 2 2" xfId="10594"/>
    <cellStyle name="Header2 4 2 3" xfId="10595"/>
    <cellStyle name="Header2 4 2 3 2" xfId="10596"/>
    <cellStyle name="Header2 4 2 4" xfId="10597"/>
    <cellStyle name="Header2 4 2 4 2" xfId="10598"/>
    <cellStyle name="Header2 4 2 5" xfId="10599"/>
    <cellStyle name="Header2 4 2 5 2" xfId="10600"/>
    <cellStyle name="Header2 4 2 6" xfId="10601"/>
    <cellStyle name="Header2 4 3" xfId="10602"/>
    <cellStyle name="Header2 4 3 2" xfId="10603"/>
    <cellStyle name="Header2 4 3 2 2" xfId="10604"/>
    <cellStyle name="Header2 4 3 3" xfId="10605"/>
    <cellStyle name="Header2 4 3 3 2" xfId="10606"/>
    <cellStyle name="Header2 4 3 4" xfId="10607"/>
    <cellStyle name="Header2 4 3 4 2" xfId="10608"/>
    <cellStyle name="Header2 4 3 5" xfId="10609"/>
    <cellStyle name="Header2 4 3 5 2" xfId="10610"/>
    <cellStyle name="Header2 4 3 6" xfId="10611"/>
    <cellStyle name="Header2 4 3 6 2" xfId="10612"/>
    <cellStyle name="Header2 4 3 7" xfId="10613"/>
    <cellStyle name="Header2 4 4" xfId="10614"/>
    <cellStyle name="Header2 4 4 2" xfId="10615"/>
    <cellStyle name="Header2 4 5" xfId="10616"/>
    <cellStyle name="Header2 4 5 2" xfId="10617"/>
    <cellStyle name="Header2 4 6" xfId="10618"/>
    <cellStyle name="Header2 4 6 2" xfId="10619"/>
    <cellStyle name="Header2 4 7" xfId="10620"/>
    <cellStyle name="Header2 5" xfId="10621"/>
    <cellStyle name="Header2 5 2" xfId="10622"/>
    <cellStyle name="Header2 5 2 2" xfId="10623"/>
    <cellStyle name="Header2 5 3" xfId="10624"/>
    <cellStyle name="Header2 5 3 2" xfId="10625"/>
    <cellStyle name="Header2 5 4" xfId="10626"/>
    <cellStyle name="Header2 5 4 2" xfId="10627"/>
    <cellStyle name="Header2 5 5" xfId="10628"/>
    <cellStyle name="Header2 5 5 2" xfId="10629"/>
    <cellStyle name="Header2 5 6" xfId="10630"/>
    <cellStyle name="Header2 5 6 2" xfId="10631"/>
    <cellStyle name="Header2 5 7" xfId="10632"/>
    <cellStyle name="Header2 6" xfId="10633"/>
    <cellStyle name="Header2 6 2" xfId="10634"/>
    <cellStyle name="Header2 6 2 2" xfId="10635"/>
    <cellStyle name="Header2 6 3" xfId="10636"/>
    <cellStyle name="Header2 6 3 2" xfId="10637"/>
    <cellStyle name="Header2 6 4" xfId="10638"/>
    <cellStyle name="Header2 6 4 2" xfId="10639"/>
    <cellStyle name="Header2 6 5" xfId="10640"/>
    <cellStyle name="Header2 6 5 2" xfId="10641"/>
    <cellStyle name="Header2 6 6" xfId="10642"/>
    <cellStyle name="Header2 6 6 2" xfId="10643"/>
    <cellStyle name="Header2 6 7" xfId="10644"/>
    <cellStyle name="Header2 7" xfId="10645"/>
    <cellStyle name="Header2 8" xfId="10646"/>
    <cellStyle name="Header2 9" xfId="10647"/>
    <cellStyle name="Heading" xfId="10648"/>
    <cellStyle name="Heading 1 2" xfId="10649"/>
    <cellStyle name="Heading 1 2 2" xfId="10650"/>
    <cellStyle name="Heading 1 2 2 2" xfId="10651"/>
    <cellStyle name="Heading 1 2 2 3" xfId="10652"/>
    <cellStyle name="Heading 1 2 3" xfId="10653"/>
    <cellStyle name="Heading 1 2 3 2" xfId="10654"/>
    <cellStyle name="Heading 1 2 4" xfId="10655"/>
    <cellStyle name="Heading 1 2 4 2" xfId="10656"/>
    <cellStyle name="Heading 1 2 5" xfId="10657"/>
    <cellStyle name="Heading 1 2_Interest Allocation" xfId="10658"/>
    <cellStyle name="Heading 1 3" xfId="10659"/>
    <cellStyle name="Heading 1 3 2" xfId="10660"/>
    <cellStyle name="Heading 1 3 3" xfId="10661"/>
    <cellStyle name="Heading 1 4" xfId="10662"/>
    <cellStyle name="Heading 10" xfId="10663"/>
    <cellStyle name="Heading 11" xfId="10664"/>
    <cellStyle name="Heading 12" xfId="10665"/>
    <cellStyle name="Heading 2 2" xfId="10666"/>
    <cellStyle name="Heading 2 2 2" xfId="10667"/>
    <cellStyle name="Heading 2 2 2 2" xfId="10668"/>
    <cellStyle name="Heading 2 2 2 2 2" xfId="10669"/>
    <cellStyle name="Heading 2 2 2 3" xfId="10670"/>
    <cellStyle name="Heading 2 2 2 4" xfId="10671"/>
    <cellStyle name="Heading 2 2 3" xfId="10672"/>
    <cellStyle name="Heading 2 2 3 2" xfId="10673"/>
    <cellStyle name="Heading 2 2 4" xfId="10674"/>
    <cellStyle name="Heading 2 2 4 2" xfId="10675"/>
    <cellStyle name="Heading 2 2 5" xfId="10676"/>
    <cellStyle name="Heading 2 2_Interest Allocation" xfId="10677"/>
    <cellStyle name="Heading 2 3" xfId="10678"/>
    <cellStyle name="Heading 2 3 2" xfId="10679"/>
    <cellStyle name="Heading 2 3 3" xfId="10680"/>
    <cellStyle name="Heading 2 3 4" xfId="10681"/>
    <cellStyle name="Heading 2 4" xfId="10682"/>
    <cellStyle name="Heading 3 2" xfId="10683"/>
    <cellStyle name="Heading 3 2 2" xfId="10684"/>
    <cellStyle name="Heading 3 2 2 2" xfId="10685"/>
    <cellStyle name="Heading 3 2 2 2 2" xfId="10686"/>
    <cellStyle name="Heading 3 2 2 3" xfId="10687"/>
    <cellStyle name="Heading 3 2 3" xfId="10688"/>
    <cellStyle name="Heading 3 2 3 2" xfId="10689"/>
    <cellStyle name="Heading 3 2 3 2 2" xfId="10690"/>
    <cellStyle name="Heading 3 2 4" xfId="10691"/>
    <cellStyle name="Heading 3 2 4 2" xfId="10692"/>
    <cellStyle name="Heading 3 2 4 2 2" xfId="10693"/>
    <cellStyle name="Heading 3 2 5" xfId="10694"/>
    <cellStyle name="Heading 3 2_Interest Allocation" xfId="10695"/>
    <cellStyle name="Heading 3 3" xfId="10696"/>
    <cellStyle name="Heading 3 3 2" xfId="10697"/>
    <cellStyle name="Heading 3 3 3" xfId="10698"/>
    <cellStyle name="Heading 4 2" xfId="10699"/>
    <cellStyle name="Heading 4 2 2" xfId="10700"/>
    <cellStyle name="Heading 4 2 2 2" xfId="10701"/>
    <cellStyle name="Heading 4 2 2 3" xfId="10702"/>
    <cellStyle name="Heading 4 2 3" xfId="10703"/>
    <cellStyle name="Heading 4 2 3 2" xfId="10704"/>
    <cellStyle name="Heading 4 2 4" xfId="10705"/>
    <cellStyle name="Heading 4 2 4 2" xfId="10706"/>
    <cellStyle name="Heading 4 2 5" xfId="10707"/>
    <cellStyle name="Heading 4 2_Interest Allocation" xfId="10708"/>
    <cellStyle name="Heading 4 3" xfId="10709"/>
    <cellStyle name="Heading 4 3 2" xfId="10710"/>
    <cellStyle name="Heading 4 3 3" xfId="10711"/>
    <cellStyle name="Heading 5" xfId="10712"/>
    <cellStyle name="Heading 5 2" xfId="10713"/>
    <cellStyle name="Heading 5 2 2" xfId="10714"/>
    <cellStyle name="Heading 5 2 2 2" xfId="10715"/>
    <cellStyle name="Heading 5 3" xfId="10716"/>
    <cellStyle name="Heading 5 3 2" xfId="10717"/>
    <cellStyle name="Heading 5 3 2 2" xfId="10718"/>
    <cellStyle name="Heading 5 4" xfId="10719"/>
    <cellStyle name="Heading 5 5" xfId="10720"/>
    <cellStyle name="Heading 6" xfId="10721"/>
    <cellStyle name="Heading 6 2" xfId="10722"/>
    <cellStyle name="Heading 6 2 2" xfId="10723"/>
    <cellStyle name="Heading 6 3" xfId="10724"/>
    <cellStyle name="Heading 7" xfId="10725"/>
    <cellStyle name="Heading 8" xfId="10726"/>
    <cellStyle name="Heading 9" xfId="10727"/>
    <cellStyle name="Heading No Underline" xfId="10728"/>
    <cellStyle name="Heading With Underline" xfId="10729"/>
    <cellStyle name="Heading1" xfId="10730"/>
    <cellStyle name="Heading1 2" xfId="10731"/>
    <cellStyle name="Heading2" xfId="10732"/>
    <cellStyle name="Heading2 2" xfId="10733"/>
    <cellStyle name="HEADINGS" xfId="10734"/>
    <cellStyle name="HEADINGS 2" xfId="10735"/>
    <cellStyle name="HEADINGS 2 2" xfId="10736"/>
    <cellStyle name="HEADINGS 2 2 2" xfId="10737"/>
    <cellStyle name="HEADINGS 2 2 2 2" xfId="10738"/>
    <cellStyle name="HEADINGS 2 3" xfId="10739"/>
    <cellStyle name="HEADINGS 2 3 2" xfId="10740"/>
    <cellStyle name="HEADINGS 2 3 2 2" xfId="10741"/>
    <cellStyle name="HEADINGS 3" xfId="10742"/>
    <cellStyle name="HEADINGS 3 2" xfId="10743"/>
    <cellStyle name="HEADINGS 3 2 2" xfId="10744"/>
    <cellStyle name="HEADINGS 4" xfId="10745"/>
    <cellStyle name="HEADINGS 4 2" xfId="10746"/>
    <cellStyle name="HEADINGS 5" xfId="10747"/>
    <cellStyle name="HEADINGSTOP" xfId="10748"/>
    <cellStyle name="hide" xfId="10749"/>
    <cellStyle name="hide 2" xfId="10750"/>
    <cellStyle name="highlightExposure" xfId="10751"/>
    <cellStyle name="highlightExposure 2" xfId="10752"/>
    <cellStyle name="highlightExposure 3" xfId="10753"/>
    <cellStyle name="highlightExposure 4" xfId="10754"/>
    <cellStyle name="highlightExposure 5" xfId="10755"/>
    <cellStyle name="highlightExposure 6" xfId="10756"/>
    <cellStyle name="highlightExposure 7" xfId="10757"/>
    <cellStyle name="highlightExposure 8" xfId="10758"/>
    <cellStyle name="highlightPD" xfId="10759"/>
    <cellStyle name="highlightPD 2" xfId="10760"/>
    <cellStyle name="highlightPD 3" xfId="10761"/>
    <cellStyle name="highlightPD 4" xfId="10762"/>
    <cellStyle name="highlightPD 5" xfId="10763"/>
    <cellStyle name="highlightPD 6" xfId="10764"/>
    <cellStyle name="highlightPD 7" xfId="10765"/>
    <cellStyle name="highlightPD 8" xfId="10766"/>
    <cellStyle name="highlightText" xfId="10767"/>
    <cellStyle name="highlightText 2" xfId="10768"/>
    <cellStyle name="highlightText 3" xfId="10769"/>
    <cellStyle name="highlightText 4" xfId="10770"/>
    <cellStyle name="highlightText 5" xfId="10771"/>
    <cellStyle name="Hipervínculo" xfId="10772"/>
    <cellStyle name="Hipervínculo 2" xfId="10773"/>
    <cellStyle name="Hipervínculo visitado" xfId="10774"/>
    <cellStyle name="Hivatkozott cella" xfId="10775"/>
    <cellStyle name="HNU" xfId="10776"/>
    <cellStyle name="Hyperlink 10" xfId="10777"/>
    <cellStyle name="Hyperlink 10 2" xfId="10778"/>
    <cellStyle name="Hyperlink 11" xfId="10779"/>
    <cellStyle name="Hyperlink 11 2" xfId="10780"/>
    <cellStyle name="Hyperlink 12" xfId="10781"/>
    <cellStyle name="Hyperlink 13" xfId="10782"/>
    <cellStyle name="Hyperlink 14" xfId="10783"/>
    <cellStyle name="Hyperlink 2" xfId="2"/>
    <cellStyle name="Hyperlink 2 2" xfId="10784"/>
    <cellStyle name="Hyperlink 2 2 2" xfId="10785"/>
    <cellStyle name="Hyperlink 2 2 3" xfId="10786"/>
    <cellStyle name="Hyperlink 2 2 4" xfId="10787"/>
    <cellStyle name="Hyperlink 2 2 5" xfId="10788"/>
    <cellStyle name="Hyperlink 2 3" xfId="10789"/>
    <cellStyle name="Hyperlink 2 3 2" xfId="10790"/>
    <cellStyle name="Hyperlink 2 3 3" xfId="10791"/>
    <cellStyle name="Hyperlink 2 3 4" xfId="10792"/>
    <cellStyle name="Hyperlink 2 4" xfId="10793"/>
    <cellStyle name="Hyperlink 2 5" xfId="10794"/>
    <cellStyle name="Hyperlink 2_Essbase B_25" xfId="10795"/>
    <cellStyle name="Hyperlink 3" xfId="10796"/>
    <cellStyle name="Hyperlink 3 2" xfId="10797"/>
    <cellStyle name="Hyperlink 3 2 2" xfId="10798"/>
    <cellStyle name="Hyperlink 3 3" xfId="10799"/>
    <cellStyle name="Hyperlink 3 4" xfId="10800"/>
    <cellStyle name="Hyperlink 3 5" xfId="10801"/>
    <cellStyle name="Hyperlink 4" xfId="10802"/>
    <cellStyle name="Hyperlink 4 2" xfId="10803"/>
    <cellStyle name="Hyperlink 4 2 2" xfId="10804"/>
    <cellStyle name="Hyperlink 4 2 3" xfId="10805"/>
    <cellStyle name="Hyperlink 4 3" xfId="10806"/>
    <cellStyle name="Hyperlink 4 4" xfId="10807"/>
    <cellStyle name="Hyperlink 4 5" xfId="10808"/>
    <cellStyle name="Hyperlink 5" xfId="10809"/>
    <cellStyle name="Hyperlink 5 2" xfId="10810"/>
    <cellStyle name="Hyperlink 5 3" xfId="10811"/>
    <cellStyle name="Hyperlink 6" xfId="10812"/>
    <cellStyle name="Hyperlink 6 2" xfId="10813"/>
    <cellStyle name="Hyperlink 6 3" xfId="10814"/>
    <cellStyle name="Hyperlink 7" xfId="10815"/>
    <cellStyle name="Hyperlink 7 2" xfId="10816"/>
    <cellStyle name="Hyperlink 7 3" xfId="10817"/>
    <cellStyle name="Hyperlink 8" xfId="10818"/>
    <cellStyle name="Hyperlink 8 2" xfId="10819"/>
    <cellStyle name="Hyperlink 8 3" xfId="10820"/>
    <cellStyle name="Hyperlink 9" xfId="10821"/>
    <cellStyle name="Hyperlink 9 2" xfId="10822"/>
    <cellStyle name="Hyperlink 9 3" xfId="10823"/>
    <cellStyle name="Incorrecto" xfId="74"/>
    <cellStyle name="Incorrecto 2" xfId="10824"/>
    <cellStyle name="Indefinido" xfId="10825"/>
    <cellStyle name="Indefinido 2" xfId="10826"/>
    <cellStyle name="Indefinido 2 2" xfId="10827"/>
    <cellStyle name="Indefinido 3" xfId="10828"/>
    <cellStyle name="Indefinido 3 2" xfId="10829"/>
    <cellStyle name="Indefinido 4" xfId="10830"/>
    <cellStyle name="Input [yellow]" xfId="10831"/>
    <cellStyle name="Input [yellow] 10" xfId="10832"/>
    <cellStyle name="Input [yellow] 2" xfId="10833"/>
    <cellStyle name="Input [yellow] 2 10" xfId="10834"/>
    <cellStyle name="Input [yellow] 2 11" xfId="10835"/>
    <cellStyle name="Input [yellow] 2 2" xfId="10836"/>
    <cellStyle name="Input [yellow] 2 2 2" xfId="10837"/>
    <cellStyle name="Input [yellow] 2 2 2 2" xfId="10838"/>
    <cellStyle name="Input [yellow] 2 2 2 2 2" xfId="10839"/>
    <cellStyle name="Input [yellow] 2 2 2 2 2 2" xfId="10840"/>
    <cellStyle name="Input [yellow] 2 2 2 2 2 2 2" xfId="10841"/>
    <cellStyle name="Input [yellow] 2 2 2 2 2 3" xfId="10842"/>
    <cellStyle name="Input [yellow] 2 2 2 2 2 3 2" xfId="10843"/>
    <cellStyle name="Input [yellow] 2 2 2 2 2 4" xfId="10844"/>
    <cellStyle name="Input [yellow] 2 2 2 2 2 4 2" xfId="10845"/>
    <cellStyle name="Input [yellow] 2 2 2 2 2 5" xfId="10846"/>
    <cellStyle name="Input [yellow] 2 2 2 2 2 5 2" xfId="10847"/>
    <cellStyle name="Input [yellow] 2 2 2 2 2 6" xfId="10848"/>
    <cellStyle name="Input [yellow] 2 2 2 2 2 6 2" xfId="10849"/>
    <cellStyle name="Input [yellow] 2 2 2 2 2 7" xfId="10850"/>
    <cellStyle name="Input [yellow] 2 2 2 2 2 8" xfId="10851"/>
    <cellStyle name="Input [yellow] 2 2 2 2 2 9" xfId="10852"/>
    <cellStyle name="Input [yellow] 2 2 2 2 3" xfId="10853"/>
    <cellStyle name="Input [yellow] 2 2 2 2 3 2" xfId="10854"/>
    <cellStyle name="Input [yellow] 2 2 2 2 3 2 2" xfId="10855"/>
    <cellStyle name="Input [yellow] 2 2 2 2 3 3" xfId="10856"/>
    <cellStyle name="Input [yellow] 2 2 2 2 3 3 2" xfId="10857"/>
    <cellStyle name="Input [yellow] 2 2 2 2 3 4" xfId="10858"/>
    <cellStyle name="Input [yellow] 2 2 2 2 3 4 2" xfId="10859"/>
    <cellStyle name="Input [yellow] 2 2 2 2 3 5" xfId="10860"/>
    <cellStyle name="Input [yellow] 2 2 2 2 3 5 2" xfId="10861"/>
    <cellStyle name="Input [yellow] 2 2 2 2 3 6" xfId="10862"/>
    <cellStyle name="Input [yellow] 2 2 2 2 3 6 2" xfId="10863"/>
    <cellStyle name="Input [yellow] 2 2 2 2 3 7" xfId="10864"/>
    <cellStyle name="Input [yellow] 2 2 2 2 3 8" xfId="10865"/>
    <cellStyle name="Input [yellow] 2 2 2 2 4" xfId="10866"/>
    <cellStyle name="Input [yellow] 2 2 2 2 4 2" xfId="10867"/>
    <cellStyle name="Input [yellow] 2 2 2 2 4 2 2" xfId="10868"/>
    <cellStyle name="Input [yellow] 2 2 2 2 4 3" xfId="10869"/>
    <cellStyle name="Input [yellow] 2 2 2 2 4 3 2" xfId="10870"/>
    <cellStyle name="Input [yellow] 2 2 2 2 4 4" xfId="10871"/>
    <cellStyle name="Input [yellow] 2 2 2 2 4 4 2" xfId="10872"/>
    <cellStyle name="Input [yellow] 2 2 2 2 4 5" xfId="10873"/>
    <cellStyle name="Input [yellow] 2 2 2 2 4 5 2" xfId="10874"/>
    <cellStyle name="Input [yellow] 2 2 2 2 4 6" xfId="10875"/>
    <cellStyle name="Input [yellow] 2 2 2 2 4 6 2" xfId="10876"/>
    <cellStyle name="Input [yellow] 2 2 2 2 4 7" xfId="10877"/>
    <cellStyle name="Input [yellow] 2 2 2 2 5" xfId="10878"/>
    <cellStyle name="Input [yellow] 2 2 2 2 5 2" xfId="10879"/>
    <cellStyle name="Input [yellow] 2 2 2 2 6" xfId="10880"/>
    <cellStyle name="Input [yellow] 2 2 2 2 6 2" xfId="10881"/>
    <cellStyle name="Input [yellow] 2 2 2 2 7" xfId="10882"/>
    <cellStyle name="Input [yellow] 2 2 2 2 8" xfId="10883"/>
    <cellStyle name="Input [yellow] 2 2 2 2 9" xfId="10884"/>
    <cellStyle name="Input [yellow] 2 2 2 3" xfId="10885"/>
    <cellStyle name="Input [yellow] 2 2 2 3 2" xfId="10886"/>
    <cellStyle name="Input [yellow] 2 2 2 3 2 2" xfId="10887"/>
    <cellStyle name="Input [yellow] 2 2 2 3 3" xfId="10888"/>
    <cellStyle name="Input [yellow] 2 2 2 3 3 2" xfId="10889"/>
    <cellStyle name="Input [yellow] 2 2 2 3 4" xfId="10890"/>
    <cellStyle name="Input [yellow] 2 2 2 3 4 2" xfId="10891"/>
    <cellStyle name="Input [yellow] 2 2 2 3 5" xfId="10892"/>
    <cellStyle name="Input [yellow] 2 2 2 3 5 2" xfId="10893"/>
    <cellStyle name="Input [yellow] 2 2 2 3 6" xfId="10894"/>
    <cellStyle name="Input [yellow] 2 2 2 3 6 2" xfId="10895"/>
    <cellStyle name="Input [yellow] 2 2 2 3 7" xfId="10896"/>
    <cellStyle name="Input [yellow] 2 2 2 3 8" xfId="10897"/>
    <cellStyle name="Input [yellow] 2 2 2 3 9" xfId="10898"/>
    <cellStyle name="Input [yellow] 2 2 2 4" xfId="10899"/>
    <cellStyle name="Input [yellow] 2 2 2 4 2" xfId="10900"/>
    <cellStyle name="Input [yellow] 2 2 2 5" xfId="10901"/>
    <cellStyle name="Input [yellow] 2 2 2 6" xfId="10902"/>
    <cellStyle name="Input [yellow] 2 2 2 7" xfId="10903"/>
    <cellStyle name="Input [yellow] 2 2 3" xfId="10904"/>
    <cellStyle name="Input [yellow] 2 2 3 10" xfId="10905"/>
    <cellStyle name="Input [yellow] 2 2 3 2" xfId="10906"/>
    <cellStyle name="Input [yellow] 2 2 3 2 2" xfId="10907"/>
    <cellStyle name="Input [yellow] 2 2 3 2 2 2" xfId="10908"/>
    <cellStyle name="Input [yellow] 2 2 3 2 2 2 2" xfId="10909"/>
    <cellStyle name="Input [yellow] 2 2 3 2 2 3" xfId="10910"/>
    <cellStyle name="Input [yellow] 2 2 3 2 2 3 2" xfId="10911"/>
    <cellStyle name="Input [yellow] 2 2 3 2 2 4" xfId="10912"/>
    <cellStyle name="Input [yellow] 2 2 3 2 2 4 2" xfId="10913"/>
    <cellStyle name="Input [yellow] 2 2 3 2 2 5" xfId="10914"/>
    <cellStyle name="Input [yellow] 2 2 3 2 2 5 2" xfId="10915"/>
    <cellStyle name="Input [yellow] 2 2 3 2 2 6" xfId="10916"/>
    <cellStyle name="Input [yellow] 2 2 3 2 2 6 2" xfId="10917"/>
    <cellStyle name="Input [yellow] 2 2 3 2 2 7" xfId="10918"/>
    <cellStyle name="Input [yellow] 2 2 3 2 2 8" xfId="10919"/>
    <cellStyle name="Input [yellow] 2 2 3 2 3" xfId="10920"/>
    <cellStyle name="Input [yellow] 2 2 3 2 3 2" xfId="10921"/>
    <cellStyle name="Input [yellow] 2 2 3 2 3 2 2" xfId="10922"/>
    <cellStyle name="Input [yellow] 2 2 3 2 3 3" xfId="10923"/>
    <cellStyle name="Input [yellow] 2 2 3 2 3 3 2" xfId="10924"/>
    <cellStyle name="Input [yellow] 2 2 3 2 3 4" xfId="10925"/>
    <cellStyle name="Input [yellow] 2 2 3 2 3 4 2" xfId="10926"/>
    <cellStyle name="Input [yellow] 2 2 3 2 3 5" xfId="10927"/>
    <cellStyle name="Input [yellow] 2 2 3 2 3 5 2" xfId="10928"/>
    <cellStyle name="Input [yellow] 2 2 3 2 3 6" xfId="10929"/>
    <cellStyle name="Input [yellow] 2 2 3 2 3 6 2" xfId="10930"/>
    <cellStyle name="Input [yellow] 2 2 3 2 3 7" xfId="10931"/>
    <cellStyle name="Input [yellow] 2 2 3 2 4" xfId="10932"/>
    <cellStyle name="Input [yellow] 2 2 3 2 4 2" xfId="10933"/>
    <cellStyle name="Input [yellow] 2 2 3 2 4 2 2" xfId="10934"/>
    <cellStyle name="Input [yellow] 2 2 3 2 4 3" xfId="10935"/>
    <cellStyle name="Input [yellow] 2 2 3 2 4 3 2" xfId="10936"/>
    <cellStyle name="Input [yellow] 2 2 3 2 4 4" xfId="10937"/>
    <cellStyle name="Input [yellow] 2 2 3 2 4 4 2" xfId="10938"/>
    <cellStyle name="Input [yellow] 2 2 3 2 4 5" xfId="10939"/>
    <cellStyle name="Input [yellow] 2 2 3 2 4 5 2" xfId="10940"/>
    <cellStyle name="Input [yellow] 2 2 3 2 4 6" xfId="10941"/>
    <cellStyle name="Input [yellow] 2 2 3 2 4 6 2" xfId="10942"/>
    <cellStyle name="Input [yellow] 2 2 3 2 4 7" xfId="10943"/>
    <cellStyle name="Input [yellow] 2 2 3 2 5" xfId="10944"/>
    <cellStyle name="Input [yellow] 2 2 3 2 6" xfId="10945"/>
    <cellStyle name="Input [yellow] 2 2 3 2 7" xfId="10946"/>
    <cellStyle name="Input [yellow] 2 2 3 3" xfId="10947"/>
    <cellStyle name="Input [yellow] 2 2 3 3 2" xfId="10948"/>
    <cellStyle name="Input [yellow] 2 2 3 3 2 2" xfId="10949"/>
    <cellStyle name="Input [yellow] 2 2 3 3 2 2 2" xfId="10950"/>
    <cellStyle name="Input [yellow] 2 2 3 3 2 3" xfId="10951"/>
    <cellStyle name="Input [yellow] 2 2 3 3 2 3 2" xfId="10952"/>
    <cellStyle name="Input [yellow] 2 2 3 3 2 4" xfId="10953"/>
    <cellStyle name="Input [yellow] 2 2 3 3 2 4 2" xfId="10954"/>
    <cellStyle name="Input [yellow] 2 2 3 3 2 5" xfId="10955"/>
    <cellStyle name="Input [yellow] 2 2 3 3 2 5 2" xfId="10956"/>
    <cellStyle name="Input [yellow] 2 2 3 3 2 6" xfId="10957"/>
    <cellStyle name="Input [yellow] 2 2 3 3 2 6 2" xfId="10958"/>
    <cellStyle name="Input [yellow] 2 2 3 3 2 7" xfId="10959"/>
    <cellStyle name="Input [yellow] 2 2 3 3 3" xfId="10960"/>
    <cellStyle name="Input [yellow] 2 2 3 3 3 2" xfId="10961"/>
    <cellStyle name="Input [yellow] 2 2 3 3 3 2 2" xfId="10962"/>
    <cellStyle name="Input [yellow] 2 2 3 3 3 3" xfId="10963"/>
    <cellStyle name="Input [yellow] 2 2 3 3 3 3 2" xfId="10964"/>
    <cellStyle name="Input [yellow] 2 2 3 3 3 4" xfId="10965"/>
    <cellStyle name="Input [yellow] 2 2 3 3 3 4 2" xfId="10966"/>
    <cellStyle name="Input [yellow] 2 2 3 3 3 5" xfId="10967"/>
    <cellStyle name="Input [yellow] 2 2 3 3 3 5 2" xfId="10968"/>
    <cellStyle name="Input [yellow] 2 2 3 3 3 6" xfId="10969"/>
    <cellStyle name="Input [yellow] 2 2 3 3 3 6 2" xfId="10970"/>
    <cellStyle name="Input [yellow] 2 2 3 3 3 7" xfId="10971"/>
    <cellStyle name="Input [yellow] 2 2 3 3 4" xfId="10972"/>
    <cellStyle name="Input [yellow] 2 2 3 4" xfId="10973"/>
    <cellStyle name="Input [yellow] 2 2 3 4 2" xfId="10974"/>
    <cellStyle name="Input [yellow] 2 2 3 4 2 2" xfId="10975"/>
    <cellStyle name="Input [yellow] 2 2 3 4 2 2 2" xfId="10976"/>
    <cellStyle name="Input [yellow] 2 2 3 4 2 3" xfId="10977"/>
    <cellStyle name="Input [yellow] 2 2 3 4 2 3 2" xfId="10978"/>
    <cellStyle name="Input [yellow] 2 2 3 4 2 4" xfId="10979"/>
    <cellStyle name="Input [yellow] 2 2 3 4 2 4 2" xfId="10980"/>
    <cellStyle name="Input [yellow] 2 2 3 4 2 5" xfId="10981"/>
    <cellStyle name="Input [yellow] 2 2 3 4 2 5 2" xfId="10982"/>
    <cellStyle name="Input [yellow] 2 2 3 4 2 6" xfId="10983"/>
    <cellStyle name="Input [yellow] 2 2 3 4 2 6 2" xfId="10984"/>
    <cellStyle name="Input [yellow] 2 2 3 4 2 7" xfId="10985"/>
    <cellStyle name="Input [yellow] 2 2 3 4 3" xfId="10986"/>
    <cellStyle name="Input [yellow] 2 2 3 4 3 2" xfId="10987"/>
    <cellStyle name="Input [yellow] 2 2 3 4 3 2 2" xfId="10988"/>
    <cellStyle name="Input [yellow] 2 2 3 4 3 3" xfId="10989"/>
    <cellStyle name="Input [yellow] 2 2 3 4 3 3 2" xfId="10990"/>
    <cellStyle name="Input [yellow] 2 2 3 4 3 4" xfId="10991"/>
    <cellStyle name="Input [yellow] 2 2 3 4 3 4 2" xfId="10992"/>
    <cellStyle name="Input [yellow] 2 2 3 4 3 5" xfId="10993"/>
    <cellStyle name="Input [yellow] 2 2 3 4 3 5 2" xfId="10994"/>
    <cellStyle name="Input [yellow] 2 2 3 4 3 6" xfId="10995"/>
    <cellStyle name="Input [yellow] 2 2 3 4 3 6 2" xfId="10996"/>
    <cellStyle name="Input [yellow] 2 2 3 4 3 7" xfId="10997"/>
    <cellStyle name="Input [yellow] 2 2 3 4 4" xfId="10998"/>
    <cellStyle name="Input [yellow] 2 2 3 4 4 2" xfId="10999"/>
    <cellStyle name="Input [yellow] 2 2 3 4 4 2 2" xfId="11000"/>
    <cellStyle name="Input [yellow] 2 2 3 4 4 3" xfId="11001"/>
    <cellStyle name="Input [yellow] 2 2 3 4 4 3 2" xfId="11002"/>
    <cellStyle name="Input [yellow] 2 2 3 4 4 4" xfId="11003"/>
    <cellStyle name="Input [yellow] 2 2 3 4 4 4 2" xfId="11004"/>
    <cellStyle name="Input [yellow] 2 2 3 4 4 5" xfId="11005"/>
    <cellStyle name="Input [yellow] 2 2 3 4 4 5 2" xfId="11006"/>
    <cellStyle name="Input [yellow] 2 2 3 4 4 6" xfId="11007"/>
    <cellStyle name="Input [yellow] 2 2 3 4 4 6 2" xfId="11008"/>
    <cellStyle name="Input [yellow] 2 2 3 4 4 7" xfId="11009"/>
    <cellStyle name="Input [yellow] 2 2 3 4 5" xfId="11010"/>
    <cellStyle name="Input [yellow] 2 2 3 5" xfId="11011"/>
    <cellStyle name="Input [yellow] 2 2 3 5 2" xfId="11012"/>
    <cellStyle name="Input [yellow] 2 2 3 5 2 2" xfId="11013"/>
    <cellStyle name="Input [yellow] 2 2 3 5 3" xfId="11014"/>
    <cellStyle name="Input [yellow] 2 2 3 5 3 2" xfId="11015"/>
    <cellStyle name="Input [yellow] 2 2 3 5 4" xfId="11016"/>
    <cellStyle name="Input [yellow] 2 2 3 5 4 2" xfId="11017"/>
    <cellStyle name="Input [yellow] 2 2 3 5 5" xfId="11018"/>
    <cellStyle name="Input [yellow] 2 2 3 5 5 2" xfId="11019"/>
    <cellStyle name="Input [yellow] 2 2 3 5 6" xfId="11020"/>
    <cellStyle name="Input [yellow] 2 2 3 6" xfId="11021"/>
    <cellStyle name="Input [yellow] 2 2 3 6 2" xfId="11022"/>
    <cellStyle name="Input [yellow] 2 2 3 6 2 2" xfId="11023"/>
    <cellStyle name="Input [yellow] 2 2 3 6 3" xfId="11024"/>
    <cellStyle name="Input [yellow] 2 2 3 6 3 2" xfId="11025"/>
    <cellStyle name="Input [yellow] 2 2 3 6 4" xfId="11026"/>
    <cellStyle name="Input [yellow] 2 2 3 6 4 2" xfId="11027"/>
    <cellStyle name="Input [yellow] 2 2 3 6 5" xfId="11028"/>
    <cellStyle name="Input [yellow] 2 2 3 6 5 2" xfId="11029"/>
    <cellStyle name="Input [yellow] 2 2 3 6 6" xfId="11030"/>
    <cellStyle name="Input [yellow] 2 2 3 6 6 2" xfId="11031"/>
    <cellStyle name="Input [yellow] 2 2 3 6 7" xfId="11032"/>
    <cellStyle name="Input [yellow] 2 2 3 7" xfId="11033"/>
    <cellStyle name="Input [yellow] 2 2 3 7 2" xfId="11034"/>
    <cellStyle name="Input [yellow] 2 2 3 7 2 2" xfId="11035"/>
    <cellStyle name="Input [yellow] 2 2 3 7 3" xfId="11036"/>
    <cellStyle name="Input [yellow] 2 2 3 7 3 2" xfId="11037"/>
    <cellStyle name="Input [yellow] 2 2 3 7 4" xfId="11038"/>
    <cellStyle name="Input [yellow] 2 2 3 7 4 2" xfId="11039"/>
    <cellStyle name="Input [yellow] 2 2 3 7 5" xfId="11040"/>
    <cellStyle name="Input [yellow] 2 2 3 7 5 2" xfId="11041"/>
    <cellStyle name="Input [yellow] 2 2 3 7 6" xfId="11042"/>
    <cellStyle name="Input [yellow] 2 2 3 7 6 2" xfId="11043"/>
    <cellStyle name="Input [yellow] 2 2 3 7 7" xfId="11044"/>
    <cellStyle name="Input [yellow] 2 2 3 8" xfId="11045"/>
    <cellStyle name="Input [yellow] 2 2 3 9" xfId="11046"/>
    <cellStyle name="Input [yellow] 2 2 4" xfId="11047"/>
    <cellStyle name="Input [yellow] 2 2 4 2" xfId="11048"/>
    <cellStyle name="Input [yellow] 2 2 4 2 2" xfId="11049"/>
    <cellStyle name="Input [yellow] 2 2 4 2 2 2" xfId="11050"/>
    <cellStyle name="Input [yellow] 2 2 4 2 3" xfId="11051"/>
    <cellStyle name="Input [yellow] 2 2 4 2 4" xfId="11052"/>
    <cellStyle name="Input [yellow] 2 2 4 3" xfId="11053"/>
    <cellStyle name="Input [yellow] 2 2 4 3 2" xfId="11054"/>
    <cellStyle name="Input [yellow] 2 2 4 3 3" xfId="11055"/>
    <cellStyle name="Input [yellow] 2 2 4 4" xfId="11056"/>
    <cellStyle name="Input [yellow] 2 2 4 4 2" xfId="11057"/>
    <cellStyle name="Input [yellow] 2 2 4 5" xfId="11058"/>
    <cellStyle name="Input [yellow] 2 2 4 5 2" xfId="11059"/>
    <cellStyle name="Input [yellow] 2 2 4 6" xfId="11060"/>
    <cellStyle name="Input [yellow] 2 2 4 6 2" xfId="11061"/>
    <cellStyle name="Input [yellow] 2 2 4 7" xfId="11062"/>
    <cellStyle name="Input [yellow] 2 2 4 8" xfId="11063"/>
    <cellStyle name="Input [yellow] 2 2 4 9" xfId="11064"/>
    <cellStyle name="Input [yellow] 2 2 5" xfId="11065"/>
    <cellStyle name="Input [yellow] 2 2 5 2" xfId="11066"/>
    <cellStyle name="Input [yellow] 2 2 5 2 2" xfId="11067"/>
    <cellStyle name="Input [yellow] 2 2 5 3" xfId="11068"/>
    <cellStyle name="Input [yellow] 2 2 5 3 2" xfId="11069"/>
    <cellStyle name="Input [yellow] 2 2 5 4" xfId="11070"/>
    <cellStyle name="Input [yellow] 2 2 5 4 2" xfId="11071"/>
    <cellStyle name="Input [yellow] 2 2 5 5" xfId="11072"/>
    <cellStyle name="Input [yellow] 2 2 5 5 2" xfId="11073"/>
    <cellStyle name="Input [yellow] 2 2 5 6" xfId="11074"/>
    <cellStyle name="Input [yellow] 2 2 5 6 2" xfId="11075"/>
    <cellStyle name="Input [yellow] 2 2 5 7" xfId="11076"/>
    <cellStyle name="Input [yellow] 2 2 6" xfId="11077"/>
    <cellStyle name="Input [yellow] 2 2 7" xfId="11078"/>
    <cellStyle name="Input [yellow] 2 2 8" xfId="11079"/>
    <cellStyle name="Input [yellow] 2 3" xfId="11080"/>
    <cellStyle name="Input [yellow] 2 3 2" xfId="11081"/>
    <cellStyle name="Input [yellow] 2 3 2 2" xfId="11082"/>
    <cellStyle name="Input [yellow] 2 3 2 2 2" xfId="11083"/>
    <cellStyle name="Input [yellow] 2 3 2 2 2 2" xfId="11084"/>
    <cellStyle name="Input [yellow] 2 3 2 2 3" xfId="11085"/>
    <cellStyle name="Input [yellow] 2 3 2 2 3 2" xfId="11086"/>
    <cellStyle name="Input [yellow] 2 3 2 2 4" xfId="11087"/>
    <cellStyle name="Input [yellow] 2 3 2 2 4 2" xfId="11088"/>
    <cellStyle name="Input [yellow] 2 3 2 2 5" xfId="11089"/>
    <cellStyle name="Input [yellow] 2 3 2 2 5 2" xfId="11090"/>
    <cellStyle name="Input [yellow] 2 3 2 2 6" xfId="11091"/>
    <cellStyle name="Input [yellow] 2 3 2 2 6 2" xfId="11092"/>
    <cellStyle name="Input [yellow] 2 3 2 2 7" xfId="11093"/>
    <cellStyle name="Input [yellow] 2 3 2 2 8" xfId="11094"/>
    <cellStyle name="Input [yellow] 2 3 2 2 9" xfId="11095"/>
    <cellStyle name="Input [yellow] 2 3 2 3" xfId="11096"/>
    <cellStyle name="Input [yellow] 2 3 2 3 2" xfId="11097"/>
    <cellStyle name="Input [yellow] 2 3 2 3 2 2" xfId="11098"/>
    <cellStyle name="Input [yellow] 2 3 2 3 3" xfId="11099"/>
    <cellStyle name="Input [yellow] 2 3 2 3 3 2" xfId="11100"/>
    <cellStyle name="Input [yellow] 2 3 2 3 4" xfId="11101"/>
    <cellStyle name="Input [yellow] 2 3 2 3 4 2" xfId="11102"/>
    <cellStyle name="Input [yellow] 2 3 2 3 5" xfId="11103"/>
    <cellStyle name="Input [yellow] 2 3 2 3 5 2" xfId="11104"/>
    <cellStyle name="Input [yellow] 2 3 2 3 6" xfId="11105"/>
    <cellStyle name="Input [yellow] 2 3 2 3 6 2" xfId="11106"/>
    <cellStyle name="Input [yellow] 2 3 2 3 7" xfId="11107"/>
    <cellStyle name="Input [yellow] 2 3 2 3 8" xfId="11108"/>
    <cellStyle name="Input [yellow] 2 3 2 4" xfId="11109"/>
    <cellStyle name="Input [yellow] 2 3 2 4 2" xfId="11110"/>
    <cellStyle name="Input [yellow] 2 3 2 4 2 2" xfId="11111"/>
    <cellStyle name="Input [yellow] 2 3 2 4 3" xfId="11112"/>
    <cellStyle name="Input [yellow] 2 3 2 4 3 2" xfId="11113"/>
    <cellStyle name="Input [yellow] 2 3 2 4 4" xfId="11114"/>
    <cellStyle name="Input [yellow] 2 3 2 4 4 2" xfId="11115"/>
    <cellStyle name="Input [yellow] 2 3 2 4 5" xfId="11116"/>
    <cellStyle name="Input [yellow] 2 3 2 4 5 2" xfId="11117"/>
    <cellStyle name="Input [yellow] 2 3 2 4 6" xfId="11118"/>
    <cellStyle name="Input [yellow] 2 3 2 4 6 2" xfId="11119"/>
    <cellStyle name="Input [yellow] 2 3 2 4 7" xfId="11120"/>
    <cellStyle name="Input [yellow] 2 3 2 5" xfId="11121"/>
    <cellStyle name="Input [yellow] 2 3 2 5 2" xfId="11122"/>
    <cellStyle name="Input [yellow] 2 3 2 6" xfId="11123"/>
    <cellStyle name="Input [yellow] 2 3 2 6 2" xfId="11124"/>
    <cellStyle name="Input [yellow] 2 3 2 7" xfId="11125"/>
    <cellStyle name="Input [yellow] 2 3 2 8" xfId="11126"/>
    <cellStyle name="Input [yellow] 2 3 2 9" xfId="11127"/>
    <cellStyle name="Input [yellow] 2 3 3" xfId="11128"/>
    <cellStyle name="Input [yellow] 2 3 3 2" xfId="11129"/>
    <cellStyle name="Input [yellow] 2 3 3 2 2" xfId="11130"/>
    <cellStyle name="Input [yellow] 2 3 3 3" xfId="11131"/>
    <cellStyle name="Input [yellow] 2 3 3 3 2" xfId="11132"/>
    <cellStyle name="Input [yellow] 2 3 3 4" xfId="11133"/>
    <cellStyle name="Input [yellow] 2 3 3 4 2" xfId="11134"/>
    <cellStyle name="Input [yellow] 2 3 3 5" xfId="11135"/>
    <cellStyle name="Input [yellow] 2 3 3 5 2" xfId="11136"/>
    <cellStyle name="Input [yellow] 2 3 3 6" xfId="11137"/>
    <cellStyle name="Input [yellow] 2 3 3 6 2" xfId="11138"/>
    <cellStyle name="Input [yellow] 2 3 3 7" xfId="11139"/>
    <cellStyle name="Input [yellow] 2 3 3 8" xfId="11140"/>
    <cellStyle name="Input [yellow] 2 3 3 9" xfId="11141"/>
    <cellStyle name="Input [yellow] 2 3 4" xfId="11142"/>
    <cellStyle name="Input [yellow] 2 3 4 2" xfId="11143"/>
    <cellStyle name="Input [yellow] 2 3 5" xfId="11144"/>
    <cellStyle name="Input [yellow] 2 3 6" xfId="11145"/>
    <cellStyle name="Input [yellow] 2 3 7" xfId="11146"/>
    <cellStyle name="Input [yellow] 2 4" xfId="11147"/>
    <cellStyle name="Input [yellow] 2 4 10" xfId="11148"/>
    <cellStyle name="Input [yellow] 2 4 11" xfId="11149"/>
    <cellStyle name="Input [yellow] 2 4 2" xfId="11150"/>
    <cellStyle name="Input [yellow] 2 4 2 2" xfId="11151"/>
    <cellStyle name="Input [yellow] 2 4 2 2 2" xfId="11152"/>
    <cellStyle name="Input [yellow] 2 4 2 2 2 2" xfId="11153"/>
    <cellStyle name="Input [yellow] 2 4 2 2 3" xfId="11154"/>
    <cellStyle name="Input [yellow] 2 4 2 2 3 2" xfId="11155"/>
    <cellStyle name="Input [yellow] 2 4 2 2 4" xfId="11156"/>
    <cellStyle name="Input [yellow] 2 4 2 2 4 2" xfId="11157"/>
    <cellStyle name="Input [yellow] 2 4 2 2 5" xfId="11158"/>
    <cellStyle name="Input [yellow] 2 4 2 2 5 2" xfId="11159"/>
    <cellStyle name="Input [yellow] 2 4 2 2 6" xfId="11160"/>
    <cellStyle name="Input [yellow] 2 4 2 2 6 2" xfId="11161"/>
    <cellStyle name="Input [yellow] 2 4 2 2 7" xfId="11162"/>
    <cellStyle name="Input [yellow] 2 4 2 2 8" xfId="11163"/>
    <cellStyle name="Input [yellow] 2 4 2 3" xfId="11164"/>
    <cellStyle name="Input [yellow] 2 4 2 3 2" xfId="11165"/>
    <cellStyle name="Input [yellow] 2 4 2 3 2 2" xfId="11166"/>
    <cellStyle name="Input [yellow] 2 4 2 3 3" xfId="11167"/>
    <cellStyle name="Input [yellow] 2 4 2 3 3 2" xfId="11168"/>
    <cellStyle name="Input [yellow] 2 4 2 3 4" xfId="11169"/>
    <cellStyle name="Input [yellow] 2 4 2 3 4 2" xfId="11170"/>
    <cellStyle name="Input [yellow] 2 4 2 3 5" xfId="11171"/>
    <cellStyle name="Input [yellow] 2 4 2 3 5 2" xfId="11172"/>
    <cellStyle name="Input [yellow] 2 4 2 3 6" xfId="11173"/>
    <cellStyle name="Input [yellow] 2 4 2 3 6 2" xfId="11174"/>
    <cellStyle name="Input [yellow] 2 4 2 3 7" xfId="11175"/>
    <cellStyle name="Input [yellow] 2 4 2 4" xfId="11176"/>
    <cellStyle name="Input [yellow] 2 4 2 4 2" xfId="11177"/>
    <cellStyle name="Input [yellow] 2 4 2 4 2 2" xfId="11178"/>
    <cellStyle name="Input [yellow] 2 4 2 4 3" xfId="11179"/>
    <cellStyle name="Input [yellow] 2 4 2 4 3 2" xfId="11180"/>
    <cellStyle name="Input [yellow] 2 4 2 4 4" xfId="11181"/>
    <cellStyle name="Input [yellow] 2 4 2 4 4 2" xfId="11182"/>
    <cellStyle name="Input [yellow] 2 4 2 4 5" xfId="11183"/>
    <cellStyle name="Input [yellow] 2 4 2 4 5 2" xfId="11184"/>
    <cellStyle name="Input [yellow] 2 4 2 4 6" xfId="11185"/>
    <cellStyle name="Input [yellow] 2 4 2 4 6 2" xfId="11186"/>
    <cellStyle name="Input [yellow] 2 4 2 4 7" xfId="11187"/>
    <cellStyle name="Input [yellow] 2 4 2 5" xfId="11188"/>
    <cellStyle name="Input [yellow] 2 4 2 6" xfId="11189"/>
    <cellStyle name="Input [yellow] 2 4 2 7" xfId="11190"/>
    <cellStyle name="Input [yellow] 2 4 3" xfId="11191"/>
    <cellStyle name="Input [yellow] 2 4 3 2" xfId="11192"/>
    <cellStyle name="Input [yellow] 2 4 3 2 2" xfId="11193"/>
    <cellStyle name="Input [yellow] 2 4 3 2 2 2" xfId="11194"/>
    <cellStyle name="Input [yellow] 2 4 3 2 3" xfId="11195"/>
    <cellStyle name="Input [yellow] 2 4 3 2 3 2" xfId="11196"/>
    <cellStyle name="Input [yellow] 2 4 3 2 4" xfId="11197"/>
    <cellStyle name="Input [yellow] 2 4 3 2 4 2" xfId="11198"/>
    <cellStyle name="Input [yellow] 2 4 3 2 5" xfId="11199"/>
    <cellStyle name="Input [yellow] 2 4 3 2 5 2" xfId="11200"/>
    <cellStyle name="Input [yellow] 2 4 3 2 6" xfId="11201"/>
    <cellStyle name="Input [yellow] 2 4 3 2 6 2" xfId="11202"/>
    <cellStyle name="Input [yellow] 2 4 3 2 7" xfId="11203"/>
    <cellStyle name="Input [yellow] 2 4 3 3" xfId="11204"/>
    <cellStyle name="Input [yellow] 2 4 3 3 2" xfId="11205"/>
    <cellStyle name="Input [yellow] 2 4 3 3 2 2" xfId="11206"/>
    <cellStyle name="Input [yellow] 2 4 3 3 3" xfId="11207"/>
    <cellStyle name="Input [yellow] 2 4 3 3 3 2" xfId="11208"/>
    <cellStyle name="Input [yellow] 2 4 3 3 4" xfId="11209"/>
    <cellStyle name="Input [yellow] 2 4 3 3 4 2" xfId="11210"/>
    <cellStyle name="Input [yellow] 2 4 3 3 5" xfId="11211"/>
    <cellStyle name="Input [yellow] 2 4 3 3 5 2" xfId="11212"/>
    <cellStyle name="Input [yellow] 2 4 3 3 6" xfId="11213"/>
    <cellStyle name="Input [yellow] 2 4 3 3 6 2" xfId="11214"/>
    <cellStyle name="Input [yellow] 2 4 3 3 7" xfId="11215"/>
    <cellStyle name="Input [yellow] 2 4 3 4" xfId="11216"/>
    <cellStyle name="Input [yellow] 2 4 4" xfId="11217"/>
    <cellStyle name="Input [yellow] 2 4 4 2" xfId="11218"/>
    <cellStyle name="Input [yellow] 2 4 4 2 2" xfId="11219"/>
    <cellStyle name="Input [yellow] 2 4 4 2 2 2" xfId="11220"/>
    <cellStyle name="Input [yellow] 2 4 4 2 3" xfId="11221"/>
    <cellStyle name="Input [yellow] 2 4 4 2 3 2" xfId="11222"/>
    <cellStyle name="Input [yellow] 2 4 4 2 4" xfId="11223"/>
    <cellStyle name="Input [yellow] 2 4 4 2 4 2" xfId="11224"/>
    <cellStyle name="Input [yellow] 2 4 4 2 5" xfId="11225"/>
    <cellStyle name="Input [yellow] 2 4 4 2 5 2" xfId="11226"/>
    <cellStyle name="Input [yellow] 2 4 4 2 6" xfId="11227"/>
    <cellStyle name="Input [yellow] 2 4 4 2 6 2" xfId="11228"/>
    <cellStyle name="Input [yellow] 2 4 4 2 7" xfId="11229"/>
    <cellStyle name="Input [yellow] 2 4 4 3" xfId="11230"/>
    <cellStyle name="Input [yellow] 2 4 4 3 2" xfId="11231"/>
    <cellStyle name="Input [yellow] 2 4 4 3 2 2" xfId="11232"/>
    <cellStyle name="Input [yellow] 2 4 4 3 3" xfId="11233"/>
    <cellStyle name="Input [yellow] 2 4 4 3 3 2" xfId="11234"/>
    <cellStyle name="Input [yellow] 2 4 4 3 4" xfId="11235"/>
    <cellStyle name="Input [yellow] 2 4 4 3 4 2" xfId="11236"/>
    <cellStyle name="Input [yellow] 2 4 4 3 5" xfId="11237"/>
    <cellStyle name="Input [yellow] 2 4 4 3 5 2" xfId="11238"/>
    <cellStyle name="Input [yellow] 2 4 4 3 6" xfId="11239"/>
    <cellStyle name="Input [yellow] 2 4 4 3 6 2" xfId="11240"/>
    <cellStyle name="Input [yellow] 2 4 4 3 7" xfId="11241"/>
    <cellStyle name="Input [yellow] 2 4 4 4" xfId="11242"/>
    <cellStyle name="Input [yellow] 2 4 4 4 2" xfId="11243"/>
    <cellStyle name="Input [yellow] 2 4 4 4 2 2" xfId="11244"/>
    <cellStyle name="Input [yellow] 2 4 4 4 3" xfId="11245"/>
    <cellStyle name="Input [yellow] 2 4 4 4 3 2" xfId="11246"/>
    <cellStyle name="Input [yellow] 2 4 4 4 4" xfId="11247"/>
    <cellStyle name="Input [yellow] 2 4 4 4 4 2" xfId="11248"/>
    <cellStyle name="Input [yellow] 2 4 4 4 5" xfId="11249"/>
    <cellStyle name="Input [yellow] 2 4 4 4 5 2" xfId="11250"/>
    <cellStyle name="Input [yellow] 2 4 4 4 6" xfId="11251"/>
    <cellStyle name="Input [yellow] 2 4 4 4 6 2" xfId="11252"/>
    <cellStyle name="Input [yellow] 2 4 4 4 7" xfId="11253"/>
    <cellStyle name="Input [yellow] 2 4 4 5" xfId="11254"/>
    <cellStyle name="Input [yellow] 2 4 5" xfId="11255"/>
    <cellStyle name="Input [yellow] 2 4 5 2" xfId="11256"/>
    <cellStyle name="Input [yellow] 2 4 5 2 2" xfId="11257"/>
    <cellStyle name="Input [yellow] 2 4 5 3" xfId="11258"/>
    <cellStyle name="Input [yellow] 2 4 5 3 2" xfId="11259"/>
    <cellStyle name="Input [yellow] 2 4 5 4" xfId="11260"/>
    <cellStyle name="Input [yellow] 2 4 5 4 2" xfId="11261"/>
    <cellStyle name="Input [yellow] 2 4 5 5" xfId="11262"/>
    <cellStyle name="Input [yellow] 2 4 5 5 2" xfId="11263"/>
    <cellStyle name="Input [yellow] 2 4 5 6" xfId="11264"/>
    <cellStyle name="Input [yellow] 2 4 6" xfId="11265"/>
    <cellStyle name="Input [yellow] 2 4 6 2" xfId="11266"/>
    <cellStyle name="Input [yellow] 2 4 6 2 2" xfId="11267"/>
    <cellStyle name="Input [yellow] 2 4 6 3" xfId="11268"/>
    <cellStyle name="Input [yellow] 2 4 6 3 2" xfId="11269"/>
    <cellStyle name="Input [yellow] 2 4 6 4" xfId="11270"/>
    <cellStyle name="Input [yellow] 2 4 6 4 2" xfId="11271"/>
    <cellStyle name="Input [yellow] 2 4 6 5" xfId="11272"/>
    <cellStyle name="Input [yellow] 2 4 6 5 2" xfId="11273"/>
    <cellStyle name="Input [yellow] 2 4 6 6" xfId="11274"/>
    <cellStyle name="Input [yellow] 2 4 6 6 2" xfId="11275"/>
    <cellStyle name="Input [yellow] 2 4 6 7" xfId="11276"/>
    <cellStyle name="Input [yellow] 2 4 7" xfId="11277"/>
    <cellStyle name="Input [yellow] 2 4 7 2" xfId="11278"/>
    <cellStyle name="Input [yellow] 2 4 7 2 2" xfId="11279"/>
    <cellStyle name="Input [yellow] 2 4 7 3" xfId="11280"/>
    <cellStyle name="Input [yellow] 2 4 7 3 2" xfId="11281"/>
    <cellStyle name="Input [yellow] 2 4 7 4" xfId="11282"/>
    <cellStyle name="Input [yellow] 2 4 7 4 2" xfId="11283"/>
    <cellStyle name="Input [yellow] 2 4 7 5" xfId="11284"/>
    <cellStyle name="Input [yellow] 2 4 7 5 2" xfId="11285"/>
    <cellStyle name="Input [yellow] 2 4 7 6" xfId="11286"/>
    <cellStyle name="Input [yellow] 2 4 7 6 2" xfId="11287"/>
    <cellStyle name="Input [yellow] 2 4 7 7" xfId="11288"/>
    <cellStyle name="Input [yellow] 2 4 8" xfId="11289"/>
    <cellStyle name="Input [yellow] 2 4 9" xfId="11290"/>
    <cellStyle name="Input [yellow] 2 5" xfId="11291"/>
    <cellStyle name="Input [yellow] 2 5 10" xfId="11292"/>
    <cellStyle name="Input [yellow] 2 5 2" xfId="11293"/>
    <cellStyle name="Input [yellow] 2 5 2 2" xfId="11294"/>
    <cellStyle name="Input [yellow] 2 5 2 2 2" xfId="11295"/>
    <cellStyle name="Input [yellow] 2 5 2 3" xfId="11296"/>
    <cellStyle name="Input [yellow] 2 5 2 4" xfId="11297"/>
    <cellStyle name="Input [yellow] 2 5 3" xfId="11298"/>
    <cellStyle name="Input [yellow] 2 5 3 2" xfId="11299"/>
    <cellStyle name="Input [yellow] 2 5 3 3" xfId="11300"/>
    <cellStyle name="Input [yellow] 2 5 4" xfId="11301"/>
    <cellStyle name="Input [yellow] 2 5 4 2" xfId="11302"/>
    <cellStyle name="Input [yellow] 2 5 5" xfId="11303"/>
    <cellStyle name="Input [yellow] 2 5 5 2" xfId="11304"/>
    <cellStyle name="Input [yellow] 2 5 6" xfId="11305"/>
    <cellStyle name="Input [yellow] 2 5 6 2" xfId="11306"/>
    <cellStyle name="Input [yellow] 2 5 7" xfId="11307"/>
    <cellStyle name="Input [yellow] 2 5 8" xfId="11308"/>
    <cellStyle name="Input [yellow] 2 5 9" xfId="11309"/>
    <cellStyle name="Input [yellow] 2 6" xfId="11310"/>
    <cellStyle name="Input [yellow] 2 6 2" xfId="11311"/>
    <cellStyle name="Input [yellow] 2 6 2 2" xfId="11312"/>
    <cellStyle name="Input [yellow] 2 6 3" xfId="11313"/>
    <cellStyle name="Input [yellow] 2 6 3 2" xfId="11314"/>
    <cellStyle name="Input [yellow] 2 6 4" xfId="11315"/>
    <cellStyle name="Input [yellow] 2 6 4 2" xfId="11316"/>
    <cellStyle name="Input [yellow] 2 6 5" xfId="11317"/>
    <cellStyle name="Input [yellow] 2 6 5 2" xfId="11318"/>
    <cellStyle name="Input [yellow] 2 6 6" xfId="11319"/>
    <cellStyle name="Input [yellow] 2 6 6 2" xfId="11320"/>
    <cellStyle name="Input [yellow] 2 6 7" xfId="11321"/>
    <cellStyle name="Input [yellow] 2 7" xfId="11322"/>
    <cellStyle name="Input [yellow] 2 8" xfId="11323"/>
    <cellStyle name="Input [yellow] 2 9" xfId="11324"/>
    <cellStyle name="Input [yellow] 3" xfId="11325"/>
    <cellStyle name="Input [yellow] 3 10" xfId="11326"/>
    <cellStyle name="Input [yellow] 3 11" xfId="11327"/>
    <cellStyle name="Input [yellow] 3 2" xfId="11328"/>
    <cellStyle name="Input [yellow] 3 2 2" xfId="11329"/>
    <cellStyle name="Input [yellow] 3 2 2 2" xfId="11330"/>
    <cellStyle name="Input [yellow] 3 2 2 2 2" xfId="11331"/>
    <cellStyle name="Input [yellow] 3 2 2 2 2 2" xfId="11332"/>
    <cellStyle name="Input [yellow] 3 2 2 2 2 2 2" xfId="11333"/>
    <cellStyle name="Input [yellow] 3 2 2 2 2 3" xfId="11334"/>
    <cellStyle name="Input [yellow] 3 2 2 2 2 3 2" xfId="11335"/>
    <cellStyle name="Input [yellow] 3 2 2 2 2 4" xfId="11336"/>
    <cellStyle name="Input [yellow] 3 2 2 2 2 4 2" xfId="11337"/>
    <cellStyle name="Input [yellow] 3 2 2 2 2 5" xfId="11338"/>
    <cellStyle name="Input [yellow] 3 2 2 2 2 5 2" xfId="11339"/>
    <cellStyle name="Input [yellow] 3 2 2 2 2 6" xfId="11340"/>
    <cellStyle name="Input [yellow] 3 2 2 2 2 6 2" xfId="11341"/>
    <cellStyle name="Input [yellow] 3 2 2 2 2 7" xfId="11342"/>
    <cellStyle name="Input [yellow] 3 2 2 2 2 8" xfId="11343"/>
    <cellStyle name="Input [yellow] 3 2 2 2 2 9" xfId="11344"/>
    <cellStyle name="Input [yellow] 3 2 2 2 3" xfId="11345"/>
    <cellStyle name="Input [yellow] 3 2 2 2 3 2" xfId="11346"/>
    <cellStyle name="Input [yellow] 3 2 2 2 3 2 2" xfId="11347"/>
    <cellStyle name="Input [yellow] 3 2 2 2 3 3" xfId="11348"/>
    <cellStyle name="Input [yellow] 3 2 2 2 3 3 2" xfId="11349"/>
    <cellStyle name="Input [yellow] 3 2 2 2 3 4" xfId="11350"/>
    <cellStyle name="Input [yellow] 3 2 2 2 3 4 2" xfId="11351"/>
    <cellStyle name="Input [yellow] 3 2 2 2 3 5" xfId="11352"/>
    <cellStyle name="Input [yellow] 3 2 2 2 3 5 2" xfId="11353"/>
    <cellStyle name="Input [yellow] 3 2 2 2 3 6" xfId="11354"/>
    <cellStyle name="Input [yellow] 3 2 2 2 3 6 2" xfId="11355"/>
    <cellStyle name="Input [yellow] 3 2 2 2 3 7" xfId="11356"/>
    <cellStyle name="Input [yellow] 3 2 2 2 3 8" xfId="11357"/>
    <cellStyle name="Input [yellow] 3 2 2 2 4" xfId="11358"/>
    <cellStyle name="Input [yellow] 3 2 2 2 4 2" xfId="11359"/>
    <cellStyle name="Input [yellow] 3 2 2 2 4 2 2" xfId="11360"/>
    <cellStyle name="Input [yellow] 3 2 2 2 4 3" xfId="11361"/>
    <cellStyle name="Input [yellow] 3 2 2 2 4 3 2" xfId="11362"/>
    <cellStyle name="Input [yellow] 3 2 2 2 4 4" xfId="11363"/>
    <cellStyle name="Input [yellow] 3 2 2 2 4 4 2" xfId="11364"/>
    <cellStyle name="Input [yellow] 3 2 2 2 4 5" xfId="11365"/>
    <cellStyle name="Input [yellow] 3 2 2 2 4 5 2" xfId="11366"/>
    <cellStyle name="Input [yellow] 3 2 2 2 4 6" xfId="11367"/>
    <cellStyle name="Input [yellow] 3 2 2 2 4 6 2" xfId="11368"/>
    <cellStyle name="Input [yellow] 3 2 2 2 4 7" xfId="11369"/>
    <cellStyle name="Input [yellow] 3 2 2 2 5" xfId="11370"/>
    <cellStyle name="Input [yellow] 3 2 2 2 5 2" xfId="11371"/>
    <cellStyle name="Input [yellow] 3 2 2 2 6" xfId="11372"/>
    <cellStyle name="Input [yellow] 3 2 2 2 6 2" xfId="11373"/>
    <cellStyle name="Input [yellow] 3 2 2 2 7" xfId="11374"/>
    <cellStyle name="Input [yellow] 3 2 2 2 8" xfId="11375"/>
    <cellStyle name="Input [yellow] 3 2 2 2 9" xfId="11376"/>
    <cellStyle name="Input [yellow] 3 2 2 3" xfId="11377"/>
    <cellStyle name="Input [yellow] 3 2 2 3 2" xfId="11378"/>
    <cellStyle name="Input [yellow] 3 2 2 3 2 2" xfId="11379"/>
    <cellStyle name="Input [yellow] 3 2 2 3 3" xfId="11380"/>
    <cellStyle name="Input [yellow] 3 2 2 3 3 2" xfId="11381"/>
    <cellStyle name="Input [yellow] 3 2 2 3 4" xfId="11382"/>
    <cellStyle name="Input [yellow] 3 2 2 3 4 2" xfId="11383"/>
    <cellStyle name="Input [yellow] 3 2 2 3 5" xfId="11384"/>
    <cellStyle name="Input [yellow] 3 2 2 3 5 2" xfId="11385"/>
    <cellStyle name="Input [yellow] 3 2 2 3 6" xfId="11386"/>
    <cellStyle name="Input [yellow] 3 2 2 3 6 2" xfId="11387"/>
    <cellStyle name="Input [yellow] 3 2 2 3 7" xfId="11388"/>
    <cellStyle name="Input [yellow] 3 2 2 3 8" xfId="11389"/>
    <cellStyle name="Input [yellow] 3 2 2 3 9" xfId="11390"/>
    <cellStyle name="Input [yellow] 3 2 2 4" xfId="11391"/>
    <cellStyle name="Input [yellow] 3 2 2 4 2" xfId="11392"/>
    <cellStyle name="Input [yellow] 3 2 2 5" xfId="11393"/>
    <cellStyle name="Input [yellow] 3 2 2 6" xfId="11394"/>
    <cellStyle name="Input [yellow] 3 2 2 7" xfId="11395"/>
    <cellStyle name="Input [yellow] 3 2 3" xfId="11396"/>
    <cellStyle name="Input [yellow] 3 2 3 10" xfId="11397"/>
    <cellStyle name="Input [yellow] 3 2 3 2" xfId="11398"/>
    <cellStyle name="Input [yellow] 3 2 3 2 2" xfId="11399"/>
    <cellStyle name="Input [yellow] 3 2 3 2 2 2" xfId="11400"/>
    <cellStyle name="Input [yellow] 3 2 3 2 2 2 2" xfId="11401"/>
    <cellStyle name="Input [yellow] 3 2 3 2 2 3" xfId="11402"/>
    <cellStyle name="Input [yellow] 3 2 3 2 2 3 2" xfId="11403"/>
    <cellStyle name="Input [yellow] 3 2 3 2 2 4" xfId="11404"/>
    <cellStyle name="Input [yellow] 3 2 3 2 2 4 2" xfId="11405"/>
    <cellStyle name="Input [yellow] 3 2 3 2 2 5" xfId="11406"/>
    <cellStyle name="Input [yellow] 3 2 3 2 2 5 2" xfId="11407"/>
    <cellStyle name="Input [yellow] 3 2 3 2 2 6" xfId="11408"/>
    <cellStyle name="Input [yellow] 3 2 3 2 2 6 2" xfId="11409"/>
    <cellStyle name="Input [yellow] 3 2 3 2 2 7" xfId="11410"/>
    <cellStyle name="Input [yellow] 3 2 3 2 2 8" xfId="11411"/>
    <cellStyle name="Input [yellow] 3 2 3 2 3" xfId="11412"/>
    <cellStyle name="Input [yellow] 3 2 3 2 3 2" xfId="11413"/>
    <cellStyle name="Input [yellow] 3 2 3 2 3 2 2" xfId="11414"/>
    <cellStyle name="Input [yellow] 3 2 3 2 3 3" xfId="11415"/>
    <cellStyle name="Input [yellow] 3 2 3 2 3 3 2" xfId="11416"/>
    <cellStyle name="Input [yellow] 3 2 3 2 3 4" xfId="11417"/>
    <cellStyle name="Input [yellow] 3 2 3 2 3 4 2" xfId="11418"/>
    <cellStyle name="Input [yellow] 3 2 3 2 3 5" xfId="11419"/>
    <cellStyle name="Input [yellow] 3 2 3 2 3 5 2" xfId="11420"/>
    <cellStyle name="Input [yellow] 3 2 3 2 3 6" xfId="11421"/>
    <cellStyle name="Input [yellow] 3 2 3 2 3 6 2" xfId="11422"/>
    <cellStyle name="Input [yellow] 3 2 3 2 3 7" xfId="11423"/>
    <cellStyle name="Input [yellow] 3 2 3 2 4" xfId="11424"/>
    <cellStyle name="Input [yellow] 3 2 3 2 4 2" xfId="11425"/>
    <cellStyle name="Input [yellow] 3 2 3 2 4 2 2" xfId="11426"/>
    <cellStyle name="Input [yellow] 3 2 3 2 4 3" xfId="11427"/>
    <cellStyle name="Input [yellow] 3 2 3 2 4 3 2" xfId="11428"/>
    <cellStyle name="Input [yellow] 3 2 3 2 4 4" xfId="11429"/>
    <cellStyle name="Input [yellow] 3 2 3 2 4 4 2" xfId="11430"/>
    <cellStyle name="Input [yellow] 3 2 3 2 4 5" xfId="11431"/>
    <cellStyle name="Input [yellow] 3 2 3 2 4 5 2" xfId="11432"/>
    <cellStyle name="Input [yellow] 3 2 3 2 4 6" xfId="11433"/>
    <cellStyle name="Input [yellow] 3 2 3 2 4 6 2" xfId="11434"/>
    <cellStyle name="Input [yellow] 3 2 3 2 4 7" xfId="11435"/>
    <cellStyle name="Input [yellow] 3 2 3 2 5" xfId="11436"/>
    <cellStyle name="Input [yellow] 3 2 3 2 6" xfId="11437"/>
    <cellStyle name="Input [yellow] 3 2 3 2 7" xfId="11438"/>
    <cellStyle name="Input [yellow] 3 2 3 3" xfId="11439"/>
    <cellStyle name="Input [yellow] 3 2 3 3 2" xfId="11440"/>
    <cellStyle name="Input [yellow] 3 2 3 3 2 2" xfId="11441"/>
    <cellStyle name="Input [yellow] 3 2 3 3 2 2 2" xfId="11442"/>
    <cellStyle name="Input [yellow] 3 2 3 3 2 3" xfId="11443"/>
    <cellStyle name="Input [yellow] 3 2 3 3 2 3 2" xfId="11444"/>
    <cellStyle name="Input [yellow] 3 2 3 3 2 4" xfId="11445"/>
    <cellStyle name="Input [yellow] 3 2 3 3 2 4 2" xfId="11446"/>
    <cellStyle name="Input [yellow] 3 2 3 3 2 5" xfId="11447"/>
    <cellStyle name="Input [yellow] 3 2 3 3 2 5 2" xfId="11448"/>
    <cellStyle name="Input [yellow] 3 2 3 3 2 6" xfId="11449"/>
    <cellStyle name="Input [yellow] 3 2 3 3 2 6 2" xfId="11450"/>
    <cellStyle name="Input [yellow] 3 2 3 3 2 7" xfId="11451"/>
    <cellStyle name="Input [yellow] 3 2 3 3 3" xfId="11452"/>
    <cellStyle name="Input [yellow] 3 2 3 3 3 2" xfId="11453"/>
    <cellStyle name="Input [yellow] 3 2 3 3 3 2 2" xfId="11454"/>
    <cellStyle name="Input [yellow] 3 2 3 3 3 3" xfId="11455"/>
    <cellStyle name="Input [yellow] 3 2 3 3 3 3 2" xfId="11456"/>
    <cellStyle name="Input [yellow] 3 2 3 3 3 4" xfId="11457"/>
    <cellStyle name="Input [yellow] 3 2 3 3 3 4 2" xfId="11458"/>
    <cellStyle name="Input [yellow] 3 2 3 3 3 5" xfId="11459"/>
    <cellStyle name="Input [yellow] 3 2 3 3 3 5 2" xfId="11460"/>
    <cellStyle name="Input [yellow] 3 2 3 3 3 6" xfId="11461"/>
    <cellStyle name="Input [yellow] 3 2 3 3 3 6 2" xfId="11462"/>
    <cellStyle name="Input [yellow] 3 2 3 3 3 7" xfId="11463"/>
    <cellStyle name="Input [yellow] 3 2 3 3 4" xfId="11464"/>
    <cellStyle name="Input [yellow] 3 2 3 4" xfId="11465"/>
    <cellStyle name="Input [yellow] 3 2 3 4 2" xfId="11466"/>
    <cellStyle name="Input [yellow] 3 2 3 4 2 2" xfId="11467"/>
    <cellStyle name="Input [yellow] 3 2 3 4 2 2 2" xfId="11468"/>
    <cellStyle name="Input [yellow] 3 2 3 4 2 3" xfId="11469"/>
    <cellStyle name="Input [yellow] 3 2 3 4 2 3 2" xfId="11470"/>
    <cellStyle name="Input [yellow] 3 2 3 4 2 4" xfId="11471"/>
    <cellStyle name="Input [yellow] 3 2 3 4 2 4 2" xfId="11472"/>
    <cellStyle name="Input [yellow] 3 2 3 4 2 5" xfId="11473"/>
    <cellStyle name="Input [yellow] 3 2 3 4 2 5 2" xfId="11474"/>
    <cellStyle name="Input [yellow] 3 2 3 4 2 6" xfId="11475"/>
    <cellStyle name="Input [yellow] 3 2 3 4 2 6 2" xfId="11476"/>
    <cellStyle name="Input [yellow] 3 2 3 4 2 7" xfId="11477"/>
    <cellStyle name="Input [yellow] 3 2 3 4 3" xfId="11478"/>
    <cellStyle name="Input [yellow] 3 2 3 4 3 2" xfId="11479"/>
    <cellStyle name="Input [yellow] 3 2 3 4 3 2 2" xfId="11480"/>
    <cellStyle name="Input [yellow] 3 2 3 4 3 3" xfId="11481"/>
    <cellStyle name="Input [yellow] 3 2 3 4 3 3 2" xfId="11482"/>
    <cellStyle name="Input [yellow] 3 2 3 4 3 4" xfId="11483"/>
    <cellStyle name="Input [yellow] 3 2 3 4 3 4 2" xfId="11484"/>
    <cellStyle name="Input [yellow] 3 2 3 4 3 5" xfId="11485"/>
    <cellStyle name="Input [yellow] 3 2 3 4 3 5 2" xfId="11486"/>
    <cellStyle name="Input [yellow] 3 2 3 4 3 6" xfId="11487"/>
    <cellStyle name="Input [yellow] 3 2 3 4 3 6 2" xfId="11488"/>
    <cellStyle name="Input [yellow] 3 2 3 4 3 7" xfId="11489"/>
    <cellStyle name="Input [yellow] 3 2 3 4 4" xfId="11490"/>
    <cellStyle name="Input [yellow] 3 2 3 4 4 2" xfId="11491"/>
    <cellStyle name="Input [yellow] 3 2 3 4 4 2 2" xfId="11492"/>
    <cellStyle name="Input [yellow] 3 2 3 4 4 3" xfId="11493"/>
    <cellStyle name="Input [yellow] 3 2 3 4 4 3 2" xfId="11494"/>
    <cellStyle name="Input [yellow] 3 2 3 4 4 4" xfId="11495"/>
    <cellStyle name="Input [yellow] 3 2 3 4 4 4 2" xfId="11496"/>
    <cellStyle name="Input [yellow] 3 2 3 4 4 5" xfId="11497"/>
    <cellStyle name="Input [yellow] 3 2 3 4 4 5 2" xfId="11498"/>
    <cellStyle name="Input [yellow] 3 2 3 4 4 6" xfId="11499"/>
    <cellStyle name="Input [yellow] 3 2 3 4 4 6 2" xfId="11500"/>
    <cellStyle name="Input [yellow] 3 2 3 4 4 7" xfId="11501"/>
    <cellStyle name="Input [yellow] 3 2 3 4 5" xfId="11502"/>
    <cellStyle name="Input [yellow] 3 2 3 5" xfId="11503"/>
    <cellStyle name="Input [yellow] 3 2 3 5 2" xfId="11504"/>
    <cellStyle name="Input [yellow] 3 2 3 5 2 2" xfId="11505"/>
    <cellStyle name="Input [yellow] 3 2 3 5 3" xfId="11506"/>
    <cellStyle name="Input [yellow] 3 2 3 5 3 2" xfId="11507"/>
    <cellStyle name="Input [yellow] 3 2 3 5 4" xfId="11508"/>
    <cellStyle name="Input [yellow] 3 2 3 5 4 2" xfId="11509"/>
    <cellStyle name="Input [yellow] 3 2 3 5 5" xfId="11510"/>
    <cellStyle name="Input [yellow] 3 2 3 5 5 2" xfId="11511"/>
    <cellStyle name="Input [yellow] 3 2 3 5 6" xfId="11512"/>
    <cellStyle name="Input [yellow] 3 2 3 6" xfId="11513"/>
    <cellStyle name="Input [yellow] 3 2 3 6 2" xfId="11514"/>
    <cellStyle name="Input [yellow] 3 2 3 6 2 2" xfId="11515"/>
    <cellStyle name="Input [yellow] 3 2 3 6 3" xfId="11516"/>
    <cellStyle name="Input [yellow] 3 2 3 6 3 2" xfId="11517"/>
    <cellStyle name="Input [yellow] 3 2 3 6 4" xfId="11518"/>
    <cellStyle name="Input [yellow] 3 2 3 6 4 2" xfId="11519"/>
    <cellStyle name="Input [yellow] 3 2 3 6 5" xfId="11520"/>
    <cellStyle name="Input [yellow] 3 2 3 6 5 2" xfId="11521"/>
    <cellStyle name="Input [yellow] 3 2 3 6 6" xfId="11522"/>
    <cellStyle name="Input [yellow] 3 2 3 6 6 2" xfId="11523"/>
    <cellStyle name="Input [yellow] 3 2 3 6 7" xfId="11524"/>
    <cellStyle name="Input [yellow] 3 2 3 7" xfId="11525"/>
    <cellStyle name="Input [yellow] 3 2 3 7 2" xfId="11526"/>
    <cellStyle name="Input [yellow] 3 2 3 7 2 2" xfId="11527"/>
    <cellStyle name="Input [yellow] 3 2 3 7 3" xfId="11528"/>
    <cellStyle name="Input [yellow] 3 2 3 7 3 2" xfId="11529"/>
    <cellStyle name="Input [yellow] 3 2 3 7 4" xfId="11530"/>
    <cellStyle name="Input [yellow] 3 2 3 7 4 2" xfId="11531"/>
    <cellStyle name="Input [yellow] 3 2 3 7 5" xfId="11532"/>
    <cellStyle name="Input [yellow] 3 2 3 7 5 2" xfId="11533"/>
    <cellStyle name="Input [yellow] 3 2 3 7 6" xfId="11534"/>
    <cellStyle name="Input [yellow] 3 2 3 7 6 2" xfId="11535"/>
    <cellStyle name="Input [yellow] 3 2 3 7 7" xfId="11536"/>
    <cellStyle name="Input [yellow] 3 2 3 8" xfId="11537"/>
    <cellStyle name="Input [yellow] 3 2 3 9" xfId="11538"/>
    <cellStyle name="Input [yellow] 3 2 4" xfId="11539"/>
    <cellStyle name="Input [yellow] 3 2 4 2" xfId="11540"/>
    <cellStyle name="Input [yellow] 3 2 4 2 2" xfId="11541"/>
    <cellStyle name="Input [yellow] 3 2 4 2 2 2" xfId="11542"/>
    <cellStyle name="Input [yellow] 3 2 4 2 3" xfId="11543"/>
    <cellStyle name="Input [yellow] 3 2 4 2 4" xfId="11544"/>
    <cellStyle name="Input [yellow] 3 2 4 3" xfId="11545"/>
    <cellStyle name="Input [yellow] 3 2 4 3 2" xfId="11546"/>
    <cellStyle name="Input [yellow] 3 2 4 3 3" xfId="11547"/>
    <cellStyle name="Input [yellow] 3 2 4 4" xfId="11548"/>
    <cellStyle name="Input [yellow] 3 2 4 4 2" xfId="11549"/>
    <cellStyle name="Input [yellow] 3 2 4 5" xfId="11550"/>
    <cellStyle name="Input [yellow] 3 2 4 5 2" xfId="11551"/>
    <cellStyle name="Input [yellow] 3 2 4 6" xfId="11552"/>
    <cellStyle name="Input [yellow] 3 2 4 6 2" xfId="11553"/>
    <cellStyle name="Input [yellow] 3 2 4 7" xfId="11554"/>
    <cellStyle name="Input [yellow] 3 2 4 8" xfId="11555"/>
    <cellStyle name="Input [yellow] 3 2 4 9" xfId="11556"/>
    <cellStyle name="Input [yellow] 3 2 5" xfId="11557"/>
    <cellStyle name="Input [yellow] 3 2 5 2" xfId="11558"/>
    <cellStyle name="Input [yellow] 3 2 5 2 2" xfId="11559"/>
    <cellStyle name="Input [yellow] 3 2 5 3" xfId="11560"/>
    <cellStyle name="Input [yellow] 3 2 5 3 2" xfId="11561"/>
    <cellStyle name="Input [yellow] 3 2 5 4" xfId="11562"/>
    <cellStyle name="Input [yellow] 3 2 5 4 2" xfId="11563"/>
    <cellStyle name="Input [yellow] 3 2 5 5" xfId="11564"/>
    <cellStyle name="Input [yellow] 3 2 5 5 2" xfId="11565"/>
    <cellStyle name="Input [yellow] 3 2 5 6" xfId="11566"/>
    <cellStyle name="Input [yellow] 3 2 5 6 2" xfId="11567"/>
    <cellStyle name="Input [yellow] 3 2 5 7" xfId="11568"/>
    <cellStyle name="Input [yellow] 3 2 6" xfId="11569"/>
    <cellStyle name="Input [yellow] 3 2 7" xfId="11570"/>
    <cellStyle name="Input [yellow] 3 2 8" xfId="11571"/>
    <cellStyle name="Input [yellow] 3 3" xfId="11572"/>
    <cellStyle name="Input [yellow] 3 3 2" xfId="11573"/>
    <cellStyle name="Input [yellow] 3 3 2 2" xfId="11574"/>
    <cellStyle name="Input [yellow] 3 3 2 2 2" xfId="11575"/>
    <cellStyle name="Input [yellow] 3 3 2 2 2 2" xfId="11576"/>
    <cellStyle name="Input [yellow] 3 3 2 2 3" xfId="11577"/>
    <cellStyle name="Input [yellow] 3 3 2 2 3 2" xfId="11578"/>
    <cellStyle name="Input [yellow] 3 3 2 2 4" xfId="11579"/>
    <cellStyle name="Input [yellow] 3 3 2 2 4 2" xfId="11580"/>
    <cellStyle name="Input [yellow] 3 3 2 2 5" xfId="11581"/>
    <cellStyle name="Input [yellow] 3 3 2 2 5 2" xfId="11582"/>
    <cellStyle name="Input [yellow] 3 3 2 2 6" xfId="11583"/>
    <cellStyle name="Input [yellow] 3 3 2 2 6 2" xfId="11584"/>
    <cellStyle name="Input [yellow] 3 3 2 2 7" xfId="11585"/>
    <cellStyle name="Input [yellow] 3 3 2 2 8" xfId="11586"/>
    <cellStyle name="Input [yellow] 3 3 2 2 9" xfId="11587"/>
    <cellStyle name="Input [yellow] 3 3 2 3" xfId="11588"/>
    <cellStyle name="Input [yellow] 3 3 2 3 2" xfId="11589"/>
    <cellStyle name="Input [yellow] 3 3 2 3 2 2" xfId="11590"/>
    <cellStyle name="Input [yellow] 3 3 2 3 3" xfId="11591"/>
    <cellStyle name="Input [yellow] 3 3 2 3 3 2" xfId="11592"/>
    <cellStyle name="Input [yellow] 3 3 2 3 4" xfId="11593"/>
    <cellStyle name="Input [yellow] 3 3 2 3 4 2" xfId="11594"/>
    <cellStyle name="Input [yellow] 3 3 2 3 5" xfId="11595"/>
    <cellStyle name="Input [yellow] 3 3 2 3 5 2" xfId="11596"/>
    <cellStyle name="Input [yellow] 3 3 2 3 6" xfId="11597"/>
    <cellStyle name="Input [yellow] 3 3 2 3 6 2" xfId="11598"/>
    <cellStyle name="Input [yellow] 3 3 2 3 7" xfId="11599"/>
    <cellStyle name="Input [yellow] 3 3 2 3 8" xfId="11600"/>
    <cellStyle name="Input [yellow] 3 3 2 4" xfId="11601"/>
    <cellStyle name="Input [yellow] 3 3 2 4 2" xfId="11602"/>
    <cellStyle name="Input [yellow] 3 3 2 4 2 2" xfId="11603"/>
    <cellStyle name="Input [yellow] 3 3 2 4 3" xfId="11604"/>
    <cellStyle name="Input [yellow] 3 3 2 4 3 2" xfId="11605"/>
    <cellStyle name="Input [yellow] 3 3 2 4 4" xfId="11606"/>
    <cellStyle name="Input [yellow] 3 3 2 4 4 2" xfId="11607"/>
    <cellStyle name="Input [yellow] 3 3 2 4 5" xfId="11608"/>
    <cellStyle name="Input [yellow] 3 3 2 4 5 2" xfId="11609"/>
    <cellStyle name="Input [yellow] 3 3 2 4 6" xfId="11610"/>
    <cellStyle name="Input [yellow] 3 3 2 4 6 2" xfId="11611"/>
    <cellStyle name="Input [yellow] 3 3 2 4 7" xfId="11612"/>
    <cellStyle name="Input [yellow] 3 3 2 5" xfId="11613"/>
    <cellStyle name="Input [yellow] 3 3 2 5 2" xfId="11614"/>
    <cellStyle name="Input [yellow] 3 3 2 6" xfId="11615"/>
    <cellStyle name="Input [yellow] 3 3 2 6 2" xfId="11616"/>
    <cellStyle name="Input [yellow] 3 3 2 7" xfId="11617"/>
    <cellStyle name="Input [yellow] 3 3 2 8" xfId="11618"/>
    <cellStyle name="Input [yellow] 3 3 2 9" xfId="11619"/>
    <cellStyle name="Input [yellow] 3 3 3" xfId="11620"/>
    <cellStyle name="Input [yellow] 3 3 3 2" xfId="11621"/>
    <cellStyle name="Input [yellow] 3 3 3 2 2" xfId="11622"/>
    <cellStyle name="Input [yellow] 3 3 3 3" xfId="11623"/>
    <cellStyle name="Input [yellow] 3 3 3 3 2" xfId="11624"/>
    <cellStyle name="Input [yellow] 3 3 3 4" xfId="11625"/>
    <cellStyle name="Input [yellow] 3 3 3 4 2" xfId="11626"/>
    <cellStyle name="Input [yellow] 3 3 3 5" xfId="11627"/>
    <cellStyle name="Input [yellow] 3 3 3 5 2" xfId="11628"/>
    <cellStyle name="Input [yellow] 3 3 3 6" xfId="11629"/>
    <cellStyle name="Input [yellow] 3 3 3 6 2" xfId="11630"/>
    <cellStyle name="Input [yellow] 3 3 3 7" xfId="11631"/>
    <cellStyle name="Input [yellow] 3 3 3 8" xfId="11632"/>
    <cellStyle name="Input [yellow] 3 3 3 9" xfId="11633"/>
    <cellStyle name="Input [yellow] 3 3 4" xfId="11634"/>
    <cellStyle name="Input [yellow] 3 3 4 2" xfId="11635"/>
    <cellStyle name="Input [yellow] 3 3 5" xfId="11636"/>
    <cellStyle name="Input [yellow] 3 3 6" xfId="11637"/>
    <cellStyle name="Input [yellow] 3 3 7" xfId="11638"/>
    <cellStyle name="Input [yellow] 3 4" xfId="11639"/>
    <cellStyle name="Input [yellow] 3 4 10" xfId="11640"/>
    <cellStyle name="Input [yellow] 3 4 11" xfId="11641"/>
    <cellStyle name="Input [yellow] 3 4 2" xfId="11642"/>
    <cellStyle name="Input [yellow] 3 4 2 2" xfId="11643"/>
    <cellStyle name="Input [yellow] 3 4 2 2 2" xfId="11644"/>
    <cellStyle name="Input [yellow] 3 4 2 2 2 2" xfId="11645"/>
    <cellStyle name="Input [yellow] 3 4 2 2 3" xfId="11646"/>
    <cellStyle name="Input [yellow] 3 4 2 2 3 2" xfId="11647"/>
    <cellStyle name="Input [yellow] 3 4 2 2 4" xfId="11648"/>
    <cellStyle name="Input [yellow] 3 4 2 2 4 2" xfId="11649"/>
    <cellStyle name="Input [yellow] 3 4 2 2 5" xfId="11650"/>
    <cellStyle name="Input [yellow] 3 4 2 2 5 2" xfId="11651"/>
    <cellStyle name="Input [yellow] 3 4 2 2 6" xfId="11652"/>
    <cellStyle name="Input [yellow] 3 4 2 2 6 2" xfId="11653"/>
    <cellStyle name="Input [yellow] 3 4 2 2 7" xfId="11654"/>
    <cellStyle name="Input [yellow] 3 4 2 2 8" xfId="11655"/>
    <cellStyle name="Input [yellow] 3 4 2 3" xfId="11656"/>
    <cellStyle name="Input [yellow] 3 4 2 3 2" xfId="11657"/>
    <cellStyle name="Input [yellow] 3 4 2 3 2 2" xfId="11658"/>
    <cellStyle name="Input [yellow] 3 4 2 3 3" xfId="11659"/>
    <cellStyle name="Input [yellow] 3 4 2 3 3 2" xfId="11660"/>
    <cellStyle name="Input [yellow] 3 4 2 3 4" xfId="11661"/>
    <cellStyle name="Input [yellow] 3 4 2 3 4 2" xfId="11662"/>
    <cellStyle name="Input [yellow] 3 4 2 3 5" xfId="11663"/>
    <cellStyle name="Input [yellow] 3 4 2 3 5 2" xfId="11664"/>
    <cellStyle name="Input [yellow] 3 4 2 3 6" xfId="11665"/>
    <cellStyle name="Input [yellow] 3 4 2 3 6 2" xfId="11666"/>
    <cellStyle name="Input [yellow] 3 4 2 3 7" xfId="11667"/>
    <cellStyle name="Input [yellow] 3 4 2 4" xfId="11668"/>
    <cellStyle name="Input [yellow] 3 4 2 4 2" xfId="11669"/>
    <cellStyle name="Input [yellow] 3 4 2 4 2 2" xfId="11670"/>
    <cellStyle name="Input [yellow] 3 4 2 4 3" xfId="11671"/>
    <cellStyle name="Input [yellow] 3 4 2 4 3 2" xfId="11672"/>
    <cellStyle name="Input [yellow] 3 4 2 4 4" xfId="11673"/>
    <cellStyle name="Input [yellow] 3 4 2 4 4 2" xfId="11674"/>
    <cellStyle name="Input [yellow] 3 4 2 4 5" xfId="11675"/>
    <cellStyle name="Input [yellow] 3 4 2 4 5 2" xfId="11676"/>
    <cellStyle name="Input [yellow] 3 4 2 4 6" xfId="11677"/>
    <cellStyle name="Input [yellow] 3 4 2 4 6 2" xfId="11678"/>
    <cellStyle name="Input [yellow] 3 4 2 4 7" xfId="11679"/>
    <cellStyle name="Input [yellow] 3 4 2 5" xfId="11680"/>
    <cellStyle name="Input [yellow] 3 4 2 6" xfId="11681"/>
    <cellStyle name="Input [yellow] 3 4 2 7" xfId="11682"/>
    <cellStyle name="Input [yellow] 3 4 3" xfId="11683"/>
    <cellStyle name="Input [yellow] 3 4 3 2" xfId="11684"/>
    <cellStyle name="Input [yellow] 3 4 3 2 2" xfId="11685"/>
    <cellStyle name="Input [yellow] 3 4 3 2 2 2" xfId="11686"/>
    <cellStyle name="Input [yellow] 3 4 3 2 3" xfId="11687"/>
    <cellStyle name="Input [yellow] 3 4 3 2 3 2" xfId="11688"/>
    <cellStyle name="Input [yellow] 3 4 3 2 4" xfId="11689"/>
    <cellStyle name="Input [yellow] 3 4 3 2 4 2" xfId="11690"/>
    <cellStyle name="Input [yellow] 3 4 3 2 5" xfId="11691"/>
    <cellStyle name="Input [yellow] 3 4 3 2 5 2" xfId="11692"/>
    <cellStyle name="Input [yellow] 3 4 3 2 6" xfId="11693"/>
    <cellStyle name="Input [yellow] 3 4 3 2 6 2" xfId="11694"/>
    <cellStyle name="Input [yellow] 3 4 3 2 7" xfId="11695"/>
    <cellStyle name="Input [yellow] 3 4 3 3" xfId="11696"/>
    <cellStyle name="Input [yellow] 3 4 3 3 2" xfId="11697"/>
    <cellStyle name="Input [yellow] 3 4 3 3 2 2" xfId="11698"/>
    <cellStyle name="Input [yellow] 3 4 3 3 3" xfId="11699"/>
    <cellStyle name="Input [yellow] 3 4 3 3 3 2" xfId="11700"/>
    <cellStyle name="Input [yellow] 3 4 3 3 4" xfId="11701"/>
    <cellStyle name="Input [yellow] 3 4 3 3 4 2" xfId="11702"/>
    <cellStyle name="Input [yellow] 3 4 3 3 5" xfId="11703"/>
    <cellStyle name="Input [yellow] 3 4 3 3 5 2" xfId="11704"/>
    <cellStyle name="Input [yellow] 3 4 3 3 6" xfId="11705"/>
    <cellStyle name="Input [yellow] 3 4 3 3 6 2" xfId="11706"/>
    <cellStyle name="Input [yellow] 3 4 3 3 7" xfId="11707"/>
    <cellStyle name="Input [yellow] 3 4 3 4" xfId="11708"/>
    <cellStyle name="Input [yellow] 3 4 4" xfId="11709"/>
    <cellStyle name="Input [yellow] 3 4 4 2" xfId="11710"/>
    <cellStyle name="Input [yellow] 3 4 4 2 2" xfId="11711"/>
    <cellStyle name="Input [yellow] 3 4 4 2 2 2" xfId="11712"/>
    <cellStyle name="Input [yellow] 3 4 4 2 3" xfId="11713"/>
    <cellStyle name="Input [yellow] 3 4 4 2 3 2" xfId="11714"/>
    <cellStyle name="Input [yellow] 3 4 4 2 4" xfId="11715"/>
    <cellStyle name="Input [yellow] 3 4 4 2 4 2" xfId="11716"/>
    <cellStyle name="Input [yellow] 3 4 4 2 5" xfId="11717"/>
    <cellStyle name="Input [yellow] 3 4 4 2 5 2" xfId="11718"/>
    <cellStyle name="Input [yellow] 3 4 4 2 6" xfId="11719"/>
    <cellStyle name="Input [yellow] 3 4 4 2 6 2" xfId="11720"/>
    <cellStyle name="Input [yellow] 3 4 4 2 7" xfId="11721"/>
    <cellStyle name="Input [yellow] 3 4 4 3" xfId="11722"/>
    <cellStyle name="Input [yellow] 3 4 4 3 2" xfId="11723"/>
    <cellStyle name="Input [yellow] 3 4 4 3 2 2" xfId="11724"/>
    <cellStyle name="Input [yellow] 3 4 4 3 3" xfId="11725"/>
    <cellStyle name="Input [yellow] 3 4 4 3 3 2" xfId="11726"/>
    <cellStyle name="Input [yellow] 3 4 4 3 4" xfId="11727"/>
    <cellStyle name="Input [yellow] 3 4 4 3 4 2" xfId="11728"/>
    <cellStyle name="Input [yellow] 3 4 4 3 5" xfId="11729"/>
    <cellStyle name="Input [yellow] 3 4 4 3 5 2" xfId="11730"/>
    <cellStyle name="Input [yellow] 3 4 4 3 6" xfId="11731"/>
    <cellStyle name="Input [yellow] 3 4 4 3 6 2" xfId="11732"/>
    <cellStyle name="Input [yellow] 3 4 4 3 7" xfId="11733"/>
    <cellStyle name="Input [yellow] 3 4 4 4" xfId="11734"/>
    <cellStyle name="Input [yellow] 3 4 4 4 2" xfId="11735"/>
    <cellStyle name="Input [yellow] 3 4 4 4 2 2" xfId="11736"/>
    <cellStyle name="Input [yellow] 3 4 4 4 3" xfId="11737"/>
    <cellStyle name="Input [yellow] 3 4 4 4 3 2" xfId="11738"/>
    <cellStyle name="Input [yellow] 3 4 4 4 4" xfId="11739"/>
    <cellStyle name="Input [yellow] 3 4 4 4 4 2" xfId="11740"/>
    <cellStyle name="Input [yellow] 3 4 4 4 5" xfId="11741"/>
    <cellStyle name="Input [yellow] 3 4 4 4 5 2" xfId="11742"/>
    <cellStyle name="Input [yellow] 3 4 4 4 6" xfId="11743"/>
    <cellStyle name="Input [yellow] 3 4 4 4 6 2" xfId="11744"/>
    <cellStyle name="Input [yellow] 3 4 4 4 7" xfId="11745"/>
    <cellStyle name="Input [yellow] 3 4 4 5" xfId="11746"/>
    <cellStyle name="Input [yellow] 3 4 5" xfId="11747"/>
    <cellStyle name="Input [yellow] 3 4 5 2" xfId="11748"/>
    <cellStyle name="Input [yellow] 3 4 5 2 2" xfId="11749"/>
    <cellStyle name="Input [yellow] 3 4 5 3" xfId="11750"/>
    <cellStyle name="Input [yellow] 3 4 5 3 2" xfId="11751"/>
    <cellStyle name="Input [yellow] 3 4 5 4" xfId="11752"/>
    <cellStyle name="Input [yellow] 3 4 5 4 2" xfId="11753"/>
    <cellStyle name="Input [yellow] 3 4 5 5" xfId="11754"/>
    <cellStyle name="Input [yellow] 3 4 5 5 2" xfId="11755"/>
    <cellStyle name="Input [yellow] 3 4 5 6" xfId="11756"/>
    <cellStyle name="Input [yellow] 3 4 6" xfId="11757"/>
    <cellStyle name="Input [yellow] 3 4 6 2" xfId="11758"/>
    <cellStyle name="Input [yellow] 3 4 6 2 2" xfId="11759"/>
    <cellStyle name="Input [yellow] 3 4 6 3" xfId="11760"/>
    <cellStyle name="Input [yellow] 3 4 6 3 2" xfId="11761"/>
    <cellStyle name="Input [yellow] 3 4 6 4" xfId="11762"/>
    <cellStyle name="Input [yellow] 3 4 6 4 2" xfId="11763"/>
    <cellStyle name="Input [yellow] 3 4 6 5" xfId="11764"/>
    <cellStyle name="Input [yellow] 3 4 6 5 2" xfId="11765"/>
    <cellStyle name="Input [yellow] 3 4 6 6" xfId="11766"/>
    <cellStyle name="Input [yellow] 3 4 6 6 2" xfId="11767"/>
    <cellStyle name="Input [yellow] 3 4 6 7" xfId="11768"/>
    <cellStyle name="Input [yellow] 3 4 7" xfId="11769"/>
    <cellStyle name="Input [yellow] 3 4 7 2" xfId="11770"/>
    <cellStyle name="Input [yellow] 3 4 7 2 2" xfId="11771"/>
    <cellStyle name="Input [yellow] 3 4 7 3" xfId="11772"/>
    <cellStyle name="Input [yellow] 3 4 7 3 2" xfId="11773"/>
    <cellStyle name="Input [yellow] 3 4 7 4" xfId="11774"/>
    <cellStyle name="Input [yellow] 3 4 7 4 2" xfId="11775"/>
    <cellStyle name="Input [yellow] 3 4 7 5" xfId="11776"/>
    <cellStyle name="Input [yellow] 3 4 7 5 2" xfId="11777"/>
    <cellStyle name="Input [yellow] 3 4 7 6" xfId="11778"/>
    <cellStyle name="Input [yellow] 3 4 7 6 2" xfId="11779"/>
    <cellStyle name="Input [yellow] 3 4 7 7" xfId="11780"/>
    <cellStyle name="Input [yellow] 3 4 8" xfId="11781"/>
    <cellStyle name="Input [yellow] 3 4 9" xfId="11782"/>
    <cellStyle name="Input [yellow] 3 5" xfId="11783"/>
    <cellStyle name="Input [yellow] 3 5 10" xfId="11784"/>
    <cellStyle name="Input [yellow] 3 5 2" xfId="11785"/>
    <cellStyle name="Input [yellow] 3 5 2 2" xfId="11786"/>
    <cellStyle name="Input [yellow] 3 5 2 2 2" xfId="11787"/>
    <cellStyle name="Input [yellow] 3 5 2 3" xfId="11788"/>
    <cellStyle name="Input [yellow] 3 5 2 4" xfId="11789"/>
    <cellStyle name="Input [yellow] 3 5 3" xfId="11790"/>
    <cellStyle name="Input [yellow] 3 5 3 2" xfId="11791"/>
    <cellStyle name="Input [yellow] 3 5 3 3" xfId="11792"/>
    <cellStyle name="Input [yellow] 3 5 4" xfId="11793"/>
    <cellStyle name="Input [yellow] 3 5 4 2" xfId="11794"/>
    <cellStyle name="Input [yellow] 3 5 5" xfId="11795"/>
    <cellStyle name="Input [yellow] 3 5 5 2" xfId="11796"/>
    <cellStyle name="Input [yellow] 3 5 6" xfId="11797"/>
    <cellStyle name="Input [yellow] 3 5 6 2" xfId="11798"/>
    <cellStyle name="Input [yellow] 3 5 7" xfId="11799"/>
    <cellStyle name="Input [yellow] 3 5 8" xfId="11800"/>
    <cellStyle name="Input [yellow] 3 5 9" xfId="11801"/>
    <cellStyle name="Input [yellow] 3 6" xfId="11802"/>
    <cellStyle name="Input [yellow] 3 6 2" xfId="11803"/>
    <cellStyle name="Input [yellow] 3 6 2 2" xfId="11804"/>
    <cellStyle name="Input [yellow] 3 6 3" xfId="11805"/>
    <cellStyle name="Input [yellow] 3 6 3 2" xfId="11806"/>
    <cellStyle name="Input [yellow] 3 6 4" xfId="11807"/>
    <cellStyle name="Input [yellow] 3 6 4 2" xfId="11808"/>
    <cellStyle name="Input [yellow] 3 6 5" xfId="11809"/>
    <cellStyle name="Input [yellow] 3 6 5 2" xfId="11810"/>
    <cellStyle name="Input [yellow] 3 6 6" xfId="11811"/>
    <cellStyle name="Input [yellow] 3 6 6 2" xfId="11812"/>
    <cellStyle name="Input [yellow] 3 6 7" xfId="11813"/>
    <cellStyle name="Input [yellow] 3 7" xfId="11814"/>
    <cellStyle name="Input [yellow] 3 8" xfId="11815"/>
    <cellStyle name="Input [yellow] 3 9" xfId="11816"/>
    <cellStyle name="Input [yellow] 4" xfId="11817"/>
    <cellStyle name="Input [yellow] 4 2" xfId="11818"/>
    <cellStyle name="Input [yellow] 4 2 2" xfId="11819"/>
    <cellStyle name="Input [yellow] 4 2 2 2" xfId="11820"/>
    <cellStyle name="Input [yellow] 4 2 2 2 2" xfId="11821"/>
    <cellStyle name="Input [yellow] 4 2 2 2 2 2" xfId="11822"/>
    <cellStyle name="Input [yellow] 4 2 2 2 3" xfId="11823"/>
    <cellStyle name="Input [yellow] 4 2 2 2 3 2" xfId="11824"/>
    <cellStyle name="Input [yellow] 4 2 2 2 4" xfId="11825"/>
    <cellStyle name="Input [yellow] 4 2 2 2 4 2" xfId="11826"/>
    <cellStyle name="Input [yellow] 4 2 2 2 5" xfId="11827"/>
    <cellStyle name="Input [yellow] 4 2 2 2 5 2" xfId="11828"/>
    <cellStyle name="Input [yellow] 4 2 2 2 6" xfId="11829"/>
    <cellStyle name="Input [yellow] 4 2 2 2 6 2" xfId="11830"/>
    <cellStyle name="Input [yellow] 4 2 2 2 7" xfId="11831"/>
    <cellStyle name="Input [yellow] 4 2 2 2 8" xfId="11832"/>
    <cellStyle name="Input [yellow] 4 2 2 2 9" xfId="11833"/>
    <cellStyle name="Input [yellow] 4 2 2 3" xfId="11834"/>
    <cellStyle name="Input [yellow] 4 2 2 3 2" xfId="11835"/>
    <cellStyle name="Input [yellow] 4 2 2 3 2 2" xfId="11836"/>
    <cellStyle name="Input [yellow] 4 2 2 3 3" xfId="11837"/>
    <cellStyle name="Input [yellow] 4 2 2 3 3 2" xfId="11838"/>
    <cellStyle name="Input [yellow] 4 2 2 3 4" xfId="11839"/>
    <cellStyle name="Input [yellow] 4 2 2 3 4 2" xfId="11840"/>
    <cellStyle name="Input [yellow] 4 2 2 3 5" xfId="11841"/>
    <cellStyle name="Input [yellow] 4 2 2 3 5 2" xfId="11842"/>
    <cellStyle name="Input [yellow] 4 2 2 3 6" xfId="11843"/>
    <cellStyle name="Input [yellow] 4 2 2 3 6 2" xfId="11844"/>
    <cellStyle name="Input [yellow] 4 2 2 3 7" xfId="11845"/>
    <cellStyle name="Input [yellow] 4 2 2 3 8" xfId="11846"/>
    <cellStyle name="Input [yellow] 4 2 2 4" xfId="11847"/>
    <cellStyle name="Input [yellow] 4 2 2 4 2" xfId="11848"/>
    <cellStyle name="Input [yellow] 4 2 2 4 2 2" xfId="11849"/>
    <cellStyle name="Input [yellow] 4 2 2 4 3" xfId="11850"/>
    <cellStyle name="Input [yellow] 4 2 2 4 3 2" xfId="11851"/>
    <cellStyle name="Input [yellow] 4 2 2 4 4" xfId="11852"/>
    <cellStyle name="Input [yellow] 4 2 2 4 4 2" xfId="11853"/>
    <cellStyle name="Input [yellow] 4 2 2 4 5" xfId="11854"/>
    <cellStyle name="Input [yellow] 4 2 2 4 5 2" xfId="11855"/>
    <cellStyle name="Input [yellow] 4 2 2 4 6" xfId="11856"/>
    <cellStyle name="Input [yellow] 4 2 2 4 6 2" xfId="11857"/>
    <cellStyle name="Input [yellow] 4 2 2 4 7" xfId="11858"/>
    <cellStyle name="Input [yellow] 4 2 2 5" xfId="11859"/>
    <cellStyle name="Input [yellow] 4 2 2 5 2" xfId="11860"/>
    <cellStyle name="Input [yellow] 4 2 2 6" xfId="11861"/>
    <cellStyle name="Input [yellow] 4 2 2 6 2" xfId="11862"/>
    <cellStyle name="Input [yellow] 4 2 2 7" xfId="11863"/>
    <cellStyle name="Input [yellow] 4 2 2 8" xfId="11864"/>
    <cellStyle name="Input [yellow] 4 2 2 9" xfId="11865"/>
    <cellStyle name="Input [yellow] 4 2 3" xfId="11866"/>
    <cellStyle name="Input [yellow] 4 2 3 2" xfId="11867"/>
    <cellStyle name="Input [yellow] 4 2 3 2 2" xfId="11868"/>
    <cellStyle name="Input [yellow] 4 2 3 3" xfId="11869"/>
    <cellStyle name="Input [yellow] 4 2 3 3 2" xfId="11870"/>
    <cellStyle name="Input [yellow] 4 2 3 4" xfId="11871"/>
    <cellStyle name="Input [yellow] 4 2 3 4 2" xfId="11872"/>
    <cellStyle name="Input [yellow] 4 2 3 5" xfId="11873"/>
    <cellStyle name="Input [yellow] 4 2 3 5 2" xfId="11874"/>
    <cellStyle name="Input [yellow] 4 2 3 6" xfId="11875"/>
    <cellStyle name="Input [yellow] 4 2 3 6 2" xfId="11876"/>
    <cellStyle name="Input [yellow] 4 2 3 7" xfId="11877"/>
    <cellStyle name="Input [yellow] 4 2 3 8" xfId="11878"/>
    <cellStyle name="Input [yellow] 4 2 3 9" xfId="11879"/>
    <cellStyle name="Input [yellow] 4 2 4" xfId="11880"/>
    <cellStyle name="Input [yellow] 4 2 4 2" xfId="11881"/>
    <cellStyle name="Input [yellow] 4 2 5" xfId="11882"/>
    <cellStyle name="Input [yellow] 4 2 6" xfId="11883"/>
    <cellStyle name="Input [yellow] 4 2 7" xfId="11884"/>
    <cellStyle name="Input [yellow] 4 3" xfId="11885"/>
    <cellStyle name="Input [yellow] 4 3 10" xfId="11886"/>
    <cellStyle name="Input [yellow] 4 3 2" xfId="11887"/>
    <cellStyle name="Input [yellow] 4 3 2 2" xfId="11888"/>
    <cellStyle name="Input [yellow] 4 3 2 2 2" xfId="11889"/>
    <cellStyle name="Input [yellow] 4 3 2 2 2 2" xfId="11890"/>
    <cellStyle name="Input [yellow] 4 3 2 2 3" xfId="11891"/>
    <cellStyle name="Input [yellow] 4 3 2 2 3 2" xfId="11892"/>
    <cellStyle name="Input [yellow] 4 3 2 2 4" xfId="11893"/>
    <cellStyle name="Input [yellow] 4 3 2 2 4 2" xfId="11894"/>
    <cellStyle name="Input [yellow] 4 3 2 2 5" xfId="11895"/>
    <cellStyle name="Input [yellow] 4 3 2 2 5 2" xfId="11896"/>
    <cellStyle name="Input [yellow] 4 3 2 2 6" xfId="11897"/>
    <cellStyle name="Input [yellow] 4 3 2 2 6 2" xfId="11898"/>
    <cellStyle name="Input [yellow] 4 3 2 2 7" xfId="11899"/>
    <cellStyle name="Input [yellow] 4 3 2 2 8" xfId="11900"/>
    <cellStyle name="Input [yellow] 4 3 2 3" xfId="11901"/>
    <cellStyle name="Input [yellow] 4 3 2 3 2" xfId="11902"/>
    <cellStyle name="Input [yellow] 4 3 2 3 2 2" xfId="11903"/>
    <cellStyle name="Input [yellow] 4 3 2 3 3" xfId="11904"/>
    <cellStyle name="Input [yellow] 4 3 2 3 3 2" xfId="11905"/>
    <cellStyle name="Input [yellow] 4 3 2 3 4" xfId="11906"/>
    <cellStyle name="Input [yellow] 4 3 2 3 4 2" xfId="11907"/>
    <cellStyle name="Input [yellow] 4 3 2 3 5" xfId="11908"/>
    <cellStyle name="Input [yellow] 4 3 2 3 5 2" xfId="11909"/>
    <cellStyle name="Input [yellow] 4 3 2 3 6" xfId="11910"/>
    <cellStyle name="Input [yellow] 4 3 2 3 6 2" xfId="11911"/>
    <cellStyle name="Input [yellow] 4 3 2 3 7" xfId="11912"/>
    <cellStyle name="Input [yellow] 4 3 2 4" xfId="11913"/>
    <cellStyle name="Input [yellow] 4 3 2 4 2" xfId="11914"/>
    <cellStyle name="Input [yellow] 4 3 2 4 2 2" xfId="11915"/>
    <cellStyle name="Input [yellow] 4 3 2 4 3" xfId="11916"/>
    <cellStyle name="Input [yellow] 4 3 2 4 3 2" xfId="11917"/>
    <cellStyle name="Input [yellow] 4 3 2 4 4" xfId="11918"/>
    <cellStyle name="Input [yellow] 4 3 2 4 4 2" xfId="11919"/>
    <cellStyle name="Input [yellow] 4 3 2 4 5" xfId="11920"/>
    <cellStyle name="Input [yellow] 4 3 2 4 5 2" xfId="11921"/>
    <cellStyle name="Input [yellow] 4 3 2 4 6" xfId="11922"/>
    <cellStyle name="Input [yellow] 4 3 2 4 6 2" xfId="11923"/>
    <cellStyle name="Input [yellow] 4 3 2 4 7" xfId="11924"/>
    <cellStyle name="Input [yellow] 4 3 2 5" xfId="11925"/>
    <cellStyle name="Input [yellow] 4 3 2 6" xfId="11926"/>
    <cellStyle name="Input [yellow] 4 3 2 7" xfId="11927"/>
    <cellStyle name="Input [yellow] 4 3 3" xfId="11928"/>
    <cellStyle name="Input [yellow] 4 3 3 2" xfId="11929"/>
    <cellStyle name="Input [yellow] 4 3 3 2 2" xfId="11930"/>
    <cellStyle name="Input [yellow] 4 3 3 2 2 2" xfId="11931"/>
    <cellStyle name="Input [yellow] 4 3 3 2 3" xfId="11932"/>
    <cellStyle name="Input [yellow] 4 3 3 2 3 2" xfId="11933"/>
    <cellStyle name="Input [yellow] 4 3 3 2 4" xfId="11934"/>
    <cellStyle name="Input [yellow] 4 3 3 2 4 2" xfId="11935"/>
    <cellStyle name="Input [yellow] 4 3 3 2 5" xfId="11936"/>
    <cellStyle name="Input [yellow] 4 3 3 2 5 2" xfId="11937"/>
    <cellStyle name="Input [yellow] 4 3 3 2 6" xfId="11938"/>
    <cellStyle name="Input [yellow] 4 3 3 2 6 2" xfId="11939"/>
    <cellStyle name="Input [yellow] 4 3 3 2 7" xfId="11940"/>
    <cellStyle name="Input [yellow] 4 3 3 3" xfId="11941"/>
    <cellStyle name="Input [yellow] 4 3 3 3 2" xfId="11942"/>
    <cellStyle name="Input [yellow] 4 3 3 3 2 2" xfId="11943"/>
    <cellStyle name="Input [yellow] 4 3 3 3 3" xfId="11944"/>
    <cellStyle name="Input [yellow] 4 3 3 3 3 2" xfId="11945"/>
    <cellStyle name="Input [yellow] 4 3 3 3 4" xfId="11946"/>
    <cellStyle name="Input [yellow] 4 3 3 3 4 2" xfId="11947"/>
    <cellStyle name="Input [yellow] 4 3 3 3 5" xfId="11948"/>
    <cellStyle name="Input [yellow] 4 3 3 3 5 2" xfId="11949"/>
    <cellStyle name="Input [yellow] 4 3 3 3 6" xfId="11950"/>
    <cellStyle name="Input [yellow] 4 3 3 3 6 2" xfId="11951"/>
    <cellStyle name="Input [yellow] 4 3 3 3 7" xfId="11952"/>
    <cellStyle name="Input [yellow] 4 3 3 4" xfId="11953"/>
    <cellStyle name="Input [yellow] 4 3 4" xfId="11954"/>
    <cellStyle name="Input [yellow] 4 3 4 2" xfId="11955"/>
    <cellStyle name="Input [yellow] 4 3 4 2 2" xfId="11956"/>
    <cellStyle name="Input [yellow] 4 3 4 2 2 2" xfId="11957"/>
    <cellStyle name="Input [yellow] 4 3 4 2 3" xfId="11958"/>
    <cellStyle name="Input [yellow] 4 3 4 2 3 2" xfId="11959"/>
    <cellStyle name="Input [yellow] 4 3 4 2 4" xfId="11960"/>
    <cellStyle name="Input [yellow] 4 3 4 2 4 2" xfId="11961"/>
    <cellStyle name="Input [yellow] 4 3 4 2 5" xfId="11962"/>
    <cellStyle name="Input [yellow] 4 3 4 2 5 2" xfId="11963"/>
    <cellStyle name="Input [yellow] 4 3 4 2 6" xfId="11964"/>
    <cellStyle name="Input [yellow] 4 3 4 2 6 2" xfId="11965"/>
    <cellStyle name="Input [yellow] 4 3 4 2 7" xfId="11966"/>
    <cellStyle name="Input [yellow] 4 3 4 3" xfId="11967"/>
    <cellStyle name="Input [yellow] 4 3 4 3 2" xfId="11968"/>
    <cellStyle name="Input [yellow] 4 3 4 3 2 2" xfId="11969"/>
    <cellStyle name="Input [yellow] 4 3 4 3 3" xfId="11970"/>
    <cellStyle name="Input [yellow] 4 3 4 3 3 2" xfId="11971"/>
    <cellStyle name="Input [yellow] 4 3 4 3 4" xfId="11972"/>
    <cellStyle name="Input [yellow] 4 3 4 3 4 2" xfId="11973"/>
    <cellStyle name="Input [yellow] 4 3 4 3 5" xfId="11974"/>
    <cellStyle name="Input [yellow] 4 3 4 3 5 2" xfId="11975"/>
    <cellStyle name="Input [yellow] 4 3 4 3 6" xfId="11976"/>
    <cellStyle name="Input [yellow] 4 3 4 3 6 2" xfId="11977"/>
    <cellStyle name="Input [yellow] 4 3 4 3 7" xfId="11978"/>
    <cellStyle name="Input [yellow] 4 3 4 4" xfId="11979"/>
    <cellStyle name="Input [yellow] 4 3 4 4 2" xfId="11980"/>
    <cellStyle name="Input [yellow] 4 3 4 4 2 2" xfId="11981"/>
    <cellStyle name="Input [yellow] 4 3 4 4 3" xfId="11982"/>
    <cellStyle name="Input [yellow] 4 3 4 4 3 2" xfId="11983"/>
    <cellStyle name="Input [yellow] 4 3 4 4 4" xfId="11984"/>
    <cellStyle name="Input [yellow] 4 3 4 4 4 2" xfId="11985"/>
    <cellStyle name="Input [yellow] 4 3 4 4 5" xfId="11986"/>
    <cellStyle name="Input [yellow] 4 3 4 4 5 2" xfId="11987"/>
    <cellStyle name="Input [yellow] 4 3 4 4 6" xfId="11988"/>
    <cellStyle name="Input [yellow] 4 3 4 4 6 2" xfId="11989"/>
    <cellStyle name="Input [yellow] 4 3 4 4 7" xfId="11990"/>
    <cellStyle name="Input [yellow] 4 3 4 5" xfId="11991"/>
    <cellStyle name="Input [yellow] 4 3 5" xfId="11992"/>
    <cellStyle name="Input [yellow] 4 3 5 2" xfId="11993"/>
    <cellStyle name="Input [yellow] 4 3 5 2 2" xfId="11994"/>
    <cellStyle name="Input [yellow] 4 3 5 3" xfId="11995"/>
    <cellStyle name="Input [yellow] 4 3 5 3 2" xfId="11996"/>
    <cellStyle name="Input [yellow] 4 3 5 4" xfId="11997"/>
    <cellStyle name="Input [yellow] 4 3 5 4 2" xfId="11998"/>
    <cellStyle name="Input [yellow] 4 3 5 5" xfId="11999"/>
    <cellStyle name="Input [yellow] 4 3 5 5 2" xfId="12000"/>
    <cellStyle name="Input [yellow] 4 3 5 6" xfId="12001"/>
    <cellStyle name="Input [yellow] 4 3 6" xfId="12002"/>
    <cellStyle name="Input [yellow] 4 3 6 2" xfId="12003"/>
    <cellStyle name="Input [yellow] 4 3 6 2 2" xfId="12004"/>
    <cellStyle name="Input [yellow] 4 3 6 3" xfId="12005"/>
    <cellStyle name="Input [yellow] 4 3 6 3 2" xfId="12006"/>
    <cellStyle name="Input [yellow] 4 3 6 4" xfId="12007"/>
    <cellStyle name="Input [yellow] 4 3 6 4 2" xfId="12008"/>
    <cellStyle name="Input [yellow] 4 3 6 5" xfId="12009"/>
    <cellStyle name="Input [yellow] 4 3 6 5 2" xfId="12010"/>
    <cellStyle name="Input [yellow] 4 3 6 6" xfId="12011"/>
    <cellStyle name="Input [yellow] 4 3 6 6 2" xfId="12012"/>
    <cellStyle name="Input [yellow] 4 3 6 7" xfId="12013"/>
    <cellStyle name="Input [yellow] 4 3 7" xfId="12014"/>
    <cellStyle name="Input [yellow] 4 3 7 2" xfId="12015"/>
    <cellStyle name="Input [yellow] 4 3 7 2 2" xfId="12016"/>
    <cellStyle name="Input [yellow] 4 3 7 3" xfId="12017"/>
    <cellStyle name="Input [yellow] 4 3 7 3 2" xfId="12018"/>
    <cellStyle name="Input [yellow] 4 3 7 4" xfId="12019"/>
    <cellStyle name="Input [yellow] 4 3 7 4 2" xfId="12020"/>
    <cellStyle name="Input [yellow] 4 3 7 5" xfId="12021"/>
    <cellStyle name="Input [yellow] 4 3 7 5 2" xfId="12022"/>
    <cellStyle name="Input [yellow] 4 3 7 6" xfId="12023"/>
    <cellStyle name="Input [yellow] 4 3 7 6 2" xfId="12024"/>
    <cellStyle name="Input [yellow] 4 3 7 7" xfId="12025"/>
    <cellStyle name="Input [yellow] 4 3 8" xfId="12026"/>
    <cellStyle name="Input [yellow] 4 3 9" xfId="12027"/>
    <cellStyle name="Input [yellow] 4 4" xfId="12028"/>
    <cellStyle name="Input [yellow] 4 4 2" xfId="12029"/>
    <cellStyle name="Input [yellow] 4 4 2 2" xfId="12030"/>
    <cellStyle name="Input [yellow] 4 4 2 2 2" xfId="12031"/>
    <cellStyle name="Input [yellow] 4 4 2 3" xfId="12032"/>
    <cellStyle name="Input [yellow] 4 4 2 4" xfId="12033"/>
    <cellStyle name="Input [yellow] 4 4 3" xfId="12034"/>
    <cellStyle name="Input [yellow] 4 4 3 2" xfId="12035"/>
    <cellStyle name="Input [yellow] 4 4 3 3" xfId="12036"/>
    <cellStyle name="Input [yellow] 4 4 4" xfId="12037"/>
    <cellStyle name="Input [yellow] 4 4 4 2" xfId="12038"/>
    <cellStyle name="Input [yellow] 4 4 5" xfId="12039"/>
    <cellStyle name="Input [yellow] 4 4 5 2" xfId="12040"/>
    <cellStyle name="Input [yellow] 4 4 6" xfId="12041"/>
    <cellStyle name="Input [yellow] 4 4 6 2" xfId="12042"/>
    <cellStyle name="Input [yellow] 4 4 7" xfId="12043"/>
    <cellStyle name="Input [yellow] 4 4 8" xfId="12044"/>
    <cellStyle name="Input [yellow] 4 4 9" xfId="12045"/>
    <cellStyle name="Input [yellow] 4 5" xfId="12046"/>
    <cellStyle name="Input [yellow] 4 5 2" xfId="12047"/>
    <cellStyle name="Input [yellow] 4 5 2 2" xfId="12048"/>
    <cellStyle name="Input [yellow] 4 5 3" xfId="12049"/>
    <cellStyle name="Input [yellow] 4 5 3 2" xfId="12050"/>
    <cellStyle name="Input [yellow] 4 5 4" xfId="12051"/>
    <cellStyle name="Input [yellow] 4 5 4 2" xfId="12052"/>
    <cellStyle name="Input [yellow] 4 5 5" xfId="12053"/>
    <cellStyle name="Input [yellow] 4 5 5 2" xfId="12054"/>
    <cellStyle name="Input [yellow] 4 5 6" xfId="12055"/>
    <cellStyle name="Input [yellow] 4 5 6 2" xfId="12056"/>
    <cellStyle name="Input [yellow] 4 5 7" xfId="12057"/>
    <cellStyle name="Input [yellow] 4 6" xfId="12058"/>
    <cellStyle name="Input [yellow] 4 7" xfId="12059"/>
    <cellStyle name="Input [yellow] 4 8" xfId="12060"/>
    <cellStyle name="Input [yellow] 5" xfId="12061"/>
    <cellStyle name="Input [yellow] 5 2" xfId="12062"/>
    <cellStyle name="Input [yellow] 5 2 2" xfId="12063"/>
    <cellStyle name="Input [yellow] 5 2 2 2" xfId="12064"/>
    <cellStyle name="Input [yellow] 5 2 2 2 2" xfId="12065"/>
    <cellStyle name="Input [yellow] 5 2 2 3" xfId="12066"/>
    <cellStyle name="Input [yellow] 5 2 2 3 2" xfId="12067"/>
    <cellStyle name="Input [yellow] 5 2 2 4" xfId="12068"/>
    <cellStyle name="Input [yellow] 5 2 2 4 2" xfId="12069"/>
    <cellStyle name="Input [yellow] 5 2 2 5" xfId="12070"/>
    <cellStyle name="Input [yellow] 5 2 2 5 2" xfId="12071"/>
    <cellStyle name="Input [yellow] 5 2 2 6" xfId="12072"/>
    <cellStyle name="Input [yellow] 5 2 2 6 2" xfId="12073"/>
    <cellStyle name="Input [yellow] 5 2 2 7" xfId="12074"/>
    <cellStyle name="Input [yellow] 5 2 2 8" xfId="12075"/>
    <cellStyle name="Input [yellow] 5 2 2 9" xfId="12076"/>
    <cellStyle name="Input [yellow] 5 2 3" xfId="12077"/>
    <cellStyle name="Input [yellow] 5 2 3 2" xfId="12078"/>
    <cellStyle name="Input [yellow] 5 2 3 2 2" xfId="12079"/>
    <cellStyle name="Input [yellow] 5 2 3 3" xfId="12080"/>
    <cellStyle name="Input [yellow] 5 2 3 3 2" xfId="12081"/>
    <cellStyle name="Input [yellow] 5 2 3 4" xfId="12082"/>
    <cellStyle name="Input [yellow] 5 2 3 4 2" xfId="12083"/>
    <cellStyle name="Input [yellow] 5 2 3 5" xfId="12084"/>
    <cellStyle name="Input [yellow] 5 2 3 5 2" xfId="12085"/>
    <cellStyle name="Input [yellow] 5 2 3 6" xfId="12086"/>
    <cellStyle name="Input [yellow] 5 2 3 6 2" xfId="12087"/>
    <cellStyle name="Input [yellow] 5 2 3 7" xfId="12088"/>
    <cellStyle name="Input [yellow] 5 2 3 8" xfId="12089"/>
    <cellStyle name="Input [yellow] 5 2 4" xfId="12090"/>
    <cellStyle name="Input [yellow] 5 2 4 2" xfId="12091"/>
    <cellStyle name="Input [yellow] 5 2 4 2 2" xfId="12092"/>
    <cellStyle name="Input [yellow] 5 2 4 3" xfId="12093"/>
    <cellStyle name="Input [yellow] 5 2 4 3 2" xfId="12094"/>
    <cellStyle name="Input [yellow] 5 2 4 4" xfId="12095"/>
    <cellStyle name="Input [yellow] 5 2 4 4 2" xfId="12096"/>
    <cellStyle name="Input [yellow] 5 2 4 5" xfId="12097"/>
    <cellStyle name="Input [yellow] 5 2 4 5 2" xfId="12098"/>
    <cellStyle name="Input [yellow] 5 2 4 6" xfId="12099"/>
    <cellStyle name="Input [yellow] 5 2 4 6 2" xfId="12100"/>
    <cellStyle name="Input [yellow] 5 2 4 7" xfId="12101"/>
    <cellStyle name="Input [yellow] 5 2 5" xfId="12102"/>
    <cellStyle name="Input [yellow] 5 2 5 2" xfId="12103"/>
    <cellStyle name="Input [yellow] 5 2 6" xfId="12104"/>
    <cellStyle name="Input [yellow] 5 2 6 2" xfId="12105"/>
    <cellStyle name="Input [yellow] 5 2 7" xfId="12106"/>
    <cellStyle name="Input [yellow] 5 2 8" xfId="12107"/>
    <cellStyle name="Input [yellow] 5 2 9" xfId="12108"/>
    <cellStyle name="Input [yellow] 5 3" xfId="12109"/>
    <cellStyle name="Input [yellow] 5 3 2" xfId="12110"/>
    <cellStyle name="Input [yellow] 5 3 2 2" xfId="12111"/>
    <cellStyle name="Input [yellow] 5 3 3" xfId="12112"/>
    <cellStyle name="Input [yellow] 5 3 3 2" xfId="12113"/>
    <cellStyle name="Input [yellow] 5 3 4" xfId="12114"/>
    <cellStyle name="Input [yellow] 5 3 4 2" xfId="12115"/>
    <cellStyle name="Input [yellow] 5 3 5" xfId="12116"/>
    <cellStyle name="Input [yellow] 5 3 5 2" xfId="12117"/>
    <cellStyle name="Input [yellow] 5 3 6" xfId="12118"/>
    <cellStyle name="Input [yellow] 5 3 6 2" xfId="12119"/>
    <cellStyle name="Input [yellow] 5 3 7" xfId="12120"/>
    <cellStyle name="Input [yellow] 5 3 8" xfId="12121"/>
    <cellStyle name="Input [yellow] 5 3 9" xfId="12122"/>
    <cellStyle name="Input [yellow] 5 4" xfId="12123"/>
    <cellStyle name="Input [yellow] 5 4 2" xfId="12124"/>
    <cellStyle name="Input [yellow] 5 5" xfId="12125"/>
    <cellStyle name="Input [yellow] 5 6" xfId="12126"/>
    <cellStyle name="Input [yellow] 5 7" xfId="12127"/>
    <cellStyle name="Input [yellow] 6" xfId="12128"/>
    <cellStyle name="Input [yellow] 6 10" xfId="12129"/>
    <cellStyle name="Input [yellow] 6 11" xfId="12130"/>
    <cellStyle name="Input [yellow] 6 2" xfId="12131"/>
    <cellStyle name="Input [yellow] 6 2 2" xfId="12132"/>
    <cellStyle name="Input [yellow] 6 2 2 2" xfId="12133"/>
    <cellStyle name="Input [yellow] 6 2 2 2 2" xfId="12134"/>
    <cellStyle name="Input [yellow] 6 2 2 3" xfId="12135"/>
    <cellStyle name="Input [yellow] 6 2 2 3 2" xfId="12136"/>
    <cellStyle name="Input [yellow] 6 2 2 4" xfId="12137"/>
    <cellStyle name="Input [yellow] 6 2 2 4 2" xfId="12138"/>
    <cellStyle name="Input [yellow] 6 2 2 5" xfId="12139"/>
    <cellStyle name="Input [yellow] 6 2 2 5 2" xfId="12140"/>
    <cellStyle name="Input [yellow] 6 2 2 6" xfId="12141"/>
    <cellStyle name="Input [yellow] 6 2 2 6 2" xfId="12142"/>
    <cellStyle name="Input [yellow] 6 2 2 7" xfId="12143"/>
    <cellStyle name="Input [yellow] 6 2 2 8" xfId="12144"/>
    <cellStyle name="Input [yellow] 6 2 3" xfId="12145"/>
    <cellStyle name="Input [yellow] 6 2 3 2" xfId="12146"/>
    <cellStyle name="Input [yellow] 6 2 3 2 2" xfId="12147"/>
    <cellStyle name="Input [yellow] 6 2 3 3" xfId="12148"/>
    <cellStyle name="Input [yellow] 6 2 3 3 2" xfId="12149"/>
    <cellStyle name="Input [yellow] 6 2 3 4" xfId="12150"/>
    <cellStyle name="Input [yellow] 6 2 3 4 2" xfId="12151"/>
    <cellStyle name="Input [yellow] 6 2 3 5" xfId="12152"/>
    <cellStyle name="Input [yellow] 6 2 3 5 2" xfId="12153"/>
    <cellStyle name="Input [yellow] 6 2 3 6" xfId="12154"/>
    <cellStyle name="Input [yellow] 6 2 3 6 2" xfId="12155"/>
    <cellStyle name="Input [yellow] 6 2 3 7" xfId="12156"/>
    <cellStyle name="Input [yellow] 6 2 4" xfId="12157"/>
    <cellStyle name="Input [yellow] 6 2 4 2" xfId="12158"/>
    <cellStyle name="Input [yellow] 6 2 4 2 2" xfId="12159"/>
    <cellStyle name="Input [yellow] 6 2 4 3" xfId="12160"/>
    <cellStyle name="Input [yellow] 6 2 4 3 2" xfId="12161"/>
    <cellStyle name="Input [yellow] 6 2 4 4" xfId="12162"/>
    <cellStyle name="Input [yellow] 6 2 4 4 2" xfId="12163"/>
    <cellStyle name="Input [yellow] 6 2 4 5" xfId="12164"/>
    <cellStyle name="Input [yellow] 6 2 4 5 2" xfId="12165"/>
    <cellStyle name="Input [yellow] 6 2 4 6" xfId="12166"/>
    <cellStyle name="Input [yellow] 6 2 4 6 2" xfId="12167"/>
    <cellStyle name="Input [yellow] 6 2 4 7" xfId="12168"/>
    <cellStyle name="Input [yellow] 6 2 5" xfId="12169"/>
    <cellStyle name="Input [yellow] 6 2 6" xfId="12170"/>
    <cellStyle name="Input [yellow] 6 2 7" xfId="12171"/>
    <cellStyle name="Input [yellow] 6 3" xfId="12172"/>
    <cellStyle name="Input [yellow] 6 3 2" xfId="12173"/>
    <cellStyle name="Input [yellow] 6 3 2 2" xfId="12174"/>
    <cellStyle name="Input [yellow] 6 3 2 2 2" xfId="12175"/>
    <cellStyle name="Input [yellow] 6 3 2 3" xfId="12176"/>
    <cellStyle name="Input [yellow] 6 3 2 3 2" xfId="12177"/>
    <cellStyle name="Input [yellow] 6 3 2 4" xfId="12178"/>
    <cellStyle name="Input [yellow] 6 3 2 4 2" xfId="12179"/>
    <cellStyle name="Input [yellow] 6 3 2 5" xfId="12180"/>
    <cellStyle name="Input [yellow] 6 3 2 5 2" xfId="12181"/>
    <cellStyle name="Input [yellow] 6 3 2 6" xfId="12182"/>
    <cellStyle name="Input [yellow] 6 3 2 6 2" xfId="12183"/>
    <cellStyle name="Input [yellow] 6 3 2 7" xfId="12184"/>
    <cellStyle name="Input [yellow] 6 3 3" xfId="12185"/>
    <cellStyle name="Input [yellow] 6 3 3 2" xfId="12186"/>
    <cellStyle name="Input [yellow] 6 3 3 2 2" xfId="12187"/>
    <cellStyle name="Input [yellow] 6 3 3 3" xfId="12188"/>
    <cellStyle name="Input [yellow] 6 3 3 3 2" xfId="12189"/>
    <cellStyle name="Input [yellow] 6 3 3 4" xfId="12190"/>
    <cellStyle name="Input [yellow] 6 3 3 4 2" xfId="12191"/>
    <cellStyle name="Input [yellow] 6 3 3 5" xfId="12192"/>
    <cellStyle name="Input [yellow] 6 3 3 5 2" xfId="12193"/>
    <cellStyle name="Input [yellow] 6 3 3 6" xfId="12194"/>
    <cellStyle name="Input [yellow] 6 3 3 6 2" xfId="12195"/>
    <cellStyle name="Input [yellow] 6 3 3 7" xfId="12196"/>
    <cellStyle name="Input [yellow] 6 3 4" xfId="12197"/>
    <cellStyle name="Input [yellow] 6 4" xfId="12198"/>
    <cellStyle name="Input [yellow] 6 4 2" xfId="12199"/>
    <cellStyle name="Input [yellow] 6 4 2 2" xfId="12200"/>
    <cellStyle name="Input [yellow] 6 4 2 2 2" xfId="12201"/>
    <cellStyle name="Input [yellow] 6 4 2 3" xfId="12202"/>
    <cellStyle name="Input [yellow] 6 4 2 3 2" xfId="12203"/>
    <cellStyle name="Input [yellow] 6 4 2 4" xfId="12204"/>
    <cellStyle name="Input [yellow] 6 4 2 4 2" xfId="12205"/>
    <cellStyle name="Input [yellow] 6 4 2 5" xfId="12206"/>
    <cellStyle name="Input [yellow] 6 4 2 5 2" xfId="12207"/>
    <cellStyle name="Input [yellow] 6 4 2 6" xfId="12208"/>
    <cellStyle name="Input [yellow] 6 4 2 6 2" xfId="12209"/>
    <cellStyle name="Input [yellow] 6 4 2 7" xfId="12210"/>
    <cellStyle name="Input [yellow] 6 4 3" xfId="12211"/>
    <cellStyle name="Input [yellow] 6 4 3 2" xfId="12212"/>
    <cellStyle name="Input [yellow] 6 4 3 2 2" xfId="12213"/>
    <cellStyle name="Input [yellow] 6 4 3 3" xfId="12214"/>
    <cellStyle name="Input [yellow] 6 4 3 3 2" xfId="12215"/>
    <cellStyle name="Input [yellow] 6 4 3 4" xfId="12216"/>
    <cellStyle name="Input [yellow] 6 4 3 4 2" xfId="12217"/>
    <cellStyle name="Input [yellow] 6 4 3 5" xfId="12218"/>
    <cellStyle name="Input [yellow] 6 4 3 5 2" xfId="12219"/>
    <cellStyle name="Input [yellow] 6 4 3 6" xfId="12220"/>
    <cellStyle name="Input [yellow] 6 4 3 6 2" xfId="12221"/>
    <cellStyle name="Input [yellow] 6 4 3 7" xfId="12222"/>
    <cellStyle name="Input [yellow] 6 4 4" xfId="12223"/>
    <cellStyle name="Input [yellow] 6 4 4 2" xfId="12224"/>
    <cellStyle name="Input [yellow] 6 4 4 2 2" xfId="12225"/>
    <cellStyle name="Input [yellow] 6 4 4 3" xfId="12226"/>
    <cellStyle name="Input [yellow] 6 4 4 3 2" xfId="12227"/>
    <cellStyle name="Input [yellow] 6 4 4 4" xfId="12228"/>
    <cellStyle name="Input [yellow] 6 4 4 4 2" xfId="12229"/>
    <cellStyle name="Input [yellow] 6 4 4 5" xfId="12230"/>
    <cellStyle name="Input [yellow] 6 4 4 5 2" xfId="12231"/>
    <cellStyle name="Input [yellow] 6 4 4 6" xfId="12232"/>
    <cellStyle name="Input [yellow] 6 4 4 6 2" xfId="12233"/>
    <cellStyle name="Input [yellow] 6 4 4 7" xfId="12234"/>
    <cellStyle name="Input [yellow] 6 4 5" xfId="12235"/>
    <cellStyle name="Input [yellow] 6 5" xfId="12236"/>
    <cellStyle name="Input [yellow] 6 5 2" xfId="12237"/>
    <cellStyle name="Input [yellow] 6 5 2 2" xfId="12238"/>
    <cellStyle name="Input [yellow] 6 5 3" xfId="12239"/>
    <cellStyle name="Input [yellow] 6 5 3 2" xfId="12240"/>
    <cellStyle name="Input [yellow] 6 5 4" xfId="12241"/>
    <cellStyle name="Input [yellow] 6 5 4 2" xfId="12242"/>
    <cellStyle name="Input [yellow] 6 5 5" xfId="12243"/>
    <cellStyle name="Input [yellow] 6 5 5 2" xfId="12244"/>
    <cellStyle name="Input [yellow] 6 5 6" xfId="12245"/>
    <cellStyle name="Input [yellow] 6 6" xfId="12246"/>
    <cellStyle name="Input [yellow] 6 6 2" xfId="12247"/>
    <cellStyle name="Input [yellow] 6 6 2 2" xfId="12248"/>
    <cellStyle name="Input [yellow] 6 6 3" xfId="12249"/>
    <cellStyle name="Input [yellow] 6 6 3 2" xfId="12250"/>
    <cellStyle name="Input [yellow] 6 6 4" xfId="12251"/>
    <cellStyle name="Input [yellow] 6 6 4 2" xfId="12252"/>
    <cellStyle name="Input [yellow] 6 6 5" xfId="12253"/>
    <cellStyle name="Input [yellow] 6 6 5 2" xfId="12254"/>
    <cellStyle name="Input [yellow] 6 6 6" xfId="12255"/>
    <cellStyle name="Input [yellow] 6 6 6 2" xfId="12256"/>
    <cellStyle name="Input [yellow] 6 6 7" xfId="12257"/>
    <cellStyle name="Input [yellow] 6 7" xfId="12258"/>
    <cellStyle name="Input [yellow] 6 7 2" xfId="12259"/>
    <cellStyle name="Input [yellow] 6 7 2 2" xfId="12260"/>
    <cellStyle name="Input [yellow] 6 7 3" xfId="12261"/>
    <cellStyle name="Input [yellow] 6 7 3 2" xfId="12262"/>
    <cellStyle name="Input [yellow] 6 7 4" xfId="12263"/>
    <cellStyle name="Input [yellow] 6 7 4 2" xfId="12264"/>
    <cellStyle name="Input [yellow] 6 7 5" xfId="12265"/>
    <cellStyle name="Input [yellow] 6 7 5 2" xfId="12266"/>
    <cellStyle name="Input [yellow] 6 7 6" xfId="12267"/>
    <cellStyle name="Input [yellow] 6 7 6 2" xfId="12268"/>
    <cellStyle name="Input [yellow] 6 7 7" xfId="12269"/>
    <cellStyle name="Input [yellow] 6 8" xfId="12270"/>
    <cellStyle name="Input [yellow] 6 9" xfId="12271"/>
    <cellStyle name="Input [yellow] 7" xfId="12272"/>
    <cellStyle name="Input [yellow] 7 10" xfId="12273"/>
    <cellStyle name="Input [yellow] 7 2" xfId="12274"/>
    <cellStyle name="Input [yellow] 7 2 2" xfId="12275"/>
    <cellStyle name="Input [yellow] 7 2 2 2" xfId="12276"/>
    <cellStyle name="Input [yellow] 7 2 3" xfId="12277"/>
    <cellStyle name="Input [yellow] 7 2 4" xfId="12278"/>
    <cellStyle name="Input [yellow] 7 3" xfId="12279"/>
    <cellStyle name="Input [yellow] 7 3 2" xfId="12280"/>
    <cellStyle name="Input [yellow] 7 3 3" xfId="12281"/>
    <cellStyle name="Input [yellow] 7 4" xfId="12282"/>
    <cellStyle name="Input [yellow] 7 4 2" xfId="12283"/>
    <cellStyle name="Input [yellow] 7 5" xfId="12284"/>
    <cellStyle name="Input [yellow] 7 5 2" xfId="12285"/>
    <cellStyle name="Input [yellow] 7 6" xfId="12286"/>
    <cellStyle name="Input [yellow] 7 6 2" xfId="12287"/>
    <cellStyle name="Input [yellow] 7 7" xfId="12288"/>
    <cellStyle name="Input [yellow] 7 8" xfId="12289"/>
    <cellStyle name="Input [yellow] 7 9" xfId="12290"/>
    <cellStyle name="Input [yellow] 8" xfId="12291"/>
    <cellStyle name="Input [yellow] 8 2" xfId="12292"/>
    <cellStyle name="Input [yellow] 8 2 2" xfId="12293"/>
    <cellStyle name="Input [yellow] 8 3" xfId="12294"/>
    <cellStyle name="Input [yellow] 8 3 2" xfId="12295"/>
    <cellStyle name="Input [yellow] 8 4" xfId="12296"/>
    <cellStyle name="Input [yellow] 8 4 2" xfId="12297"/>
    <cellStyle name="Input [yellow] 8 5" xfId="12298"/>
    <cellStyle name="Input [yellow] 8 5 2" xfId="12299"/>
    <cellStyle name="Input [yellow] 8 6" xfId="12300"/>
    <cellStyle name="Input [yellow] 8 6 2" xfId="12301"/>
    <cellStyle name="Input [yellow] 8 7" xfId="12302"/>
    <cellStyle name="Input [yellow] 9" xfId="12303"/>
    <cellStyle name="Input [yellow]_Bonds repurchased in 2008 7 30 08" xfId="12304"/>
    <cellStyle name="Input 2" xfId="12305"/>
    <cellStyle name="Input 2 10" xfId="12306"/>
    <cellStyle name="Input 2 10 2" xfId="12307"/>
    <cellStyle name="Input 2 10 2 2" xfId="12308"/>
    <cellStyle name="Input 2 10 3" xfId="12309"/>
    <cellStyle name="Input 2 10 3 2" xfId="12310"/>
    <cellStyle name="Input 2 10 4" xfId="12311"/>
    <cellStyle name="Input 2 10 4 2" xfId="12312"/>
    <cellStyle name="Input 2 10 5" xfId="12313"/>
    <cellStyle name="Input 2 10 5 2" xfId="12314"/>
    <cellStyle name="Input 2 10 6" xfId="12315"/>
    <cellStyle name="Input 2 10 6 2" xfId="12316"/>
    <cellStyle name="Input 2 10 7" xfId="12317"/>
    <cellStyle name="Input 2 10 8" xfId="12318"/>
    <cellStyle name="Input 2 11" xfId="12319"/>
    <cellStyle name="Input 2 11 2" xfId="12320"/>
    <cellStyle name="Input 2 11 3" xfId="12321"/>
    <cellStyle name="Input 2 11 4" xfId="12322"/>
    <cellStyle name="Input 2 11 5" xfId="12323"/>
    <cellStyle name="Input 2 11 6" xfId="12324"/>
    <cellStyle name="Input 2 11 7" xfId="12325"/>
    <cellStyle name="Input 2 11 8" xfId="12326"/>
    <cellStyle name="Input 2 12" xfId="12327"/>
    <cellStyle name="Input 2 12 2" xfId="12328"/>
    <cellStyle name="Input 2 12 3" xfId="12329"/>
    <cellStyle name="Input 2 12 4" xfId="12330"/>
    <cellStyle name="Input 2 12 5" xfId="12331"/>
    <cellStyle name="Input 2 12 6" xfId="12332"/>
    <cellStyle name="Input 2 12 7" xfId="12333"/>
    <cellStyle name="Input 2 12 8" xfId="12334"/>
    <cellStyle name="Input 2 13" xfId="12335"/>
    <cellStyle name="Input 2 14" xfId="12336"/>
    <cellStyle name="Input 2 15" xfId="12337"/>
    <cellStyle name="Input 2 16" xfId="12338"/>
    <cellStyle name="Input 2 17" xfId="12339"/>
    <cellStyle name="Input 2 2" xfId="12340"/>
    <cellStyle name="Input 2 2 10" xfId="12341"/>
    <cellStyle name="Input 2 2 11" xfId="12342"/>
    <cellStyle name="Input 2 2 12" xfId="12343"/>
    <cellStyle name="Input 2 2 13" xfId="12344"/>
    <cellStyle name="Input 2 2 14" xfId="12345"/>
    <cellStyle name="Input 2 2 2" xfId="12346"/>
    <cellStyle name="Input 2 2 2 10" xfId="12347"/>
    <cellStyle name="Input 2 2 2 11" xfId="12348"/>
    <cellStyle name="Input 2 2 2 12" xfId="12349"/>
    <cellStyle name="Input 2 2 2 13" xfId="12350"/>
    <cellStyle name="Input 2 2 2 2" xfId="12351"/>
    <cellStyle name="Input 2 2 2 2 10" xfId="12352"/>
    <cellStyle name="Input 2 2 2 2 11" xfId="12353"/>
    <cellStyle name="Input 2 2 2 2 12" xfId="12354"/>
    <cellStyle name="Input 2 2 2 2 13" xfId="12355"/>
    <cellStyle name="Input 2 2 2 2 2" xfId="12356"/>
    <cellStyle name="Input 2 2 2 2 2 2" xfId="12357"/>
    <cellStyle name="Input 2 2 2 2 2 2 2" xfId="12358"/>
    <cellStyle name="Input 2 2 2 2 2 2 2 2" xfId="12359"/>
    <cellStyle name="Input 2 2 2 2 2 2 3" xfId="12360"/>
    <cellStyle name="Input 2 2 2 2 2 2 3 2" xfId="12361"/>
    <cellStyle name="Input 2 2 2 2 2 2 4" xfId="12362"/>
    <cellStyle name="Input 2 2 2 2 2 2 4 2" xfId="12363"/>
    <cellStyle name="Input 2 2 2 2 2 2 5" xfId="12364"/>
    <cellStyle name="Input 2 2 2 2 2 3" xfId="12365"/>
    <cellStyle name="Input 2 2 2 2 2 3 2" xfId="12366"/>
    <cellStyle name="Input 2 2 2 2 2 3 2 2" xfId="12367"/>
    <cellStyle name="Input 2 2 2 2 2 3 3" xfId="12368"/>
    <cellStyle name="Input 2 2 2 2 2 3 3 2" xfId="12369"/>
    <cellStyle name="Input 2 2 2 2 2 3 4" xfId="12370"/>
    <cellStyle name="Input 2 2 2 2 2 3 4 2" xfId="12371"/>
    <cellStyle name="Input 2 2 2 2 2 3 5" xfId="12372"/>
    <cellStyle name="Input 2 2 2 2 2 3 5 2" xfId="12373"/>
    <cellStyle name="Input 2 2 2 2 2 3 6" xfId="12374"/>
    <cellStyle name="Input 2 2 2 2 2 3 6 2" xfId="12375"/>
    <cellStyle name="Input 2 2 2 2 2 3 7" xfId="12376"/>
    <cellStyle name="Input 2 2 2 2 2 4" xfId="12377"/>
    <cellStyle name="Input 2 2 2 2 2 4 2" xfId="12378"/>
    <cellStyle name="Input 2 2 2 2 2 4 2 2" xfId="12379"/>
    <cellStyle name="Input 2 2 2 2 2 4 3" xfId="12380"/>
    <cellStyle name="Input 2 2 2 2 2 4 3 2" xfId="12381"/>
    <cellStyle name="Input 2 2 2 2 2 4 4" xfId="12382"/>
    <cellStyle name="Input 2 2 2 2 2 4 4 2" xfId="12383"/>
    <cellStyle name="Input 2 2 2 2 2 4 5" xfId="12384"/>
    <cellStyle name="Input 2 2 2 2 2 4 5 2" xfId="12385"/>
    <cellStyle name="Input 2 2 2 2 2 4 6" xfId="12386"/>
    <cellStyle name="Input 2 2 2 2 2 4 6 2" xfId="12387"/>
    <cellStyle name="Input 2 2 2 2 2 4 7" xfId="12388"/>
    <cellStyle name="Input 2 2 2 2 2 5" xfId="12389"/>
    <cellStyle name="Input 2 2 2 2 2 5 2" xfId="12390"/>
    <cellStyle name="Input 2 2 2 2 2 6" xfId="12391"/>
    <cellStyle name="Input 2 2 2 2 2 6 2" xfId="12392"/>
    <cellStyle name="Input 2 2 2 2 2 7" xfId="12393"/>
    <cellStyle name="Input 2 2 2 2 2 8" xfId="12394"/>
    <cellStyle name="Input 2 2 2 2 3" xfId="12395"/>
    <cellStyle name="Input 2 2 2 2 3 2" xfId="12396"/>
    <cellStyle name="Input 2 2 2 2 3 2 2" xfId="12397"/>
    <cellStyle name="Input 2 2 2 2 3 2 2 2" xfId="12398"/>
    <cellStyle name="Input 2 2 2 2 3 2 3" xfId="12399"/>
    <cellStyle name="Input 2 2 2 2 3 2 3 2" xfId="12400"/>
    <cellStyle name="Input 2 2 2 2 3 2 4" xfId="12401"/>
    <cellStyle name="Input 2 2 2 2 3 2 4 2" xfId="12402"/>
    <cellStyle name="Input 2 2 2 2 3 2 5" xfId="12403"/>
    <cellStyle name="Input 2 2 2 2 3 2 5 2" xfId="12404"/>
    <cellStyle name="Input 2 2 2 2 3 2 6" xfId="12405"/>
    <cellStyle name="Input 2 2 2 2 3 2 6 2" xfId="12406"/>
    <cellStyle name="Input 2 2 2 2 3 2 7" xfId="12407"/>
    <cellStyle name="Input 2 2 2 2 3 3" xfId="12408"/>
    <cellStyle name="Input 2 2 2 2 3 3 2" xfId="12409"/>
    <cellStyle name="Input 2 2 2 2 3 3 2 2" xfId="12410"/>
    <cellStyle name="Input 2 2 2 2 3 3 3" xfId="12411"/>
    <cellStyle name="Input 2 2 2 2 3 3 3 2" xfId="12412"/>
    <cellStyle name="Input 2 2 2 2 3 3 4" xfId="12413"/>
    <cellStyle name="Input 2 2 2 2 3 3 4 2" xfId="12414"/>
    <cellStyle name="Input 2 2 2 2 3 3 5" xfId="12415"/>
    <cellStyle name="Input 2 2 2 2 3 3 5 2" xfId="12416"/>
    <cellStyle name="Input 2 2 2 2 3 3 6" xfId="12417"/>
    <cellStyle name="Input 2 2 2 2 3 3 6 2" xfId="12418"/>
    <cellStyle name="Input 2 2 2 2 3 3 7" xfId="12419"/>
    <cellStyle name="Input 2 2 2 2 3 4" xfId="12420"/>
    <cellStyle name="Input 2 2 2 2 3 4 2" xfId="12421"/>
    <cellStyle name="Input 2 2 2 2 3 5" xfId="12422"/>
    <cellStyle name="Input 2 2 2 2 4" xfId="12423"/>
    <cellStyle name="Input 2 2 2 2 4 2" xfId="12424"/>
    <cellStyle name="Input 2 2 2 2 4 2 2" xfId="12425"/>
    <cellStyle name="Input 2 2 2 2 4 2 2 2" xfId="12426"/>
    <cellStyle name="Input 2 2 2 2 4 2 3" xfId="12427"/>
    <cellStyle name="Input 2 2 2 2 4 2 3 2" xfId="12428"/>
    <cellStyle name="Input 2 2 2 2 4 2 4" xfId="12429"/>
    <cellStyle name="Input 2 2 2 2 4 2 4 2" xfId="12430"/>
    <cellStyle name="Input 2 2 2 2 4 2 5" xfId="12431"/>
    <cellStyle name="Input 2 2 2 2 4 2 5 2" xfId="12432"/>
    <cellStyle name="Input 2 2 2 2 4 2 6" xfId="12433"/>
    <cellStyle name="Input 2 2 2 2 4 2 6 2" xfId="12434"/>
    <cellStyle name="Input 2 2 2 2 4 2 7" xfId="12435"/>
    <cellStyle name="Input 2 2 2 2 4 3" xfId="12436"/>
    <cellStyle name="Input 2 2 2 2 4 3 2" xfId="12437"/>
    <cellStyle name="Input 2 2 2 2 4 4" xfId="12438"/>
    <cellStyle name="Input 2 2 2 2 5" xfId="12439"/>
    <cellStyle name="Input 2 2 2 2 5 2" xfId="12440"/>
    <cellStyle name="Input 2 2 2 2 5 2 2" xfId="12441"/>
    <cellStyle name="Input 2 2 2 2 5 3" xfId="12442"/>
    <cellStyle name="Input 2 2 2 2 5 3 2" xfId="12443"/>
    <cellStyle name="Input 2 2 2 2 5 4" xfId="12444"/>
    <cellStyle name="Input 2 2 2 2 5 4 2" xfId="12445"/>
    <cellStyle name="Input 2 2 2 2 5 5" xfId="12446"/>
    <cellStyle name="Input 2 2 2 2 5 5 2" xfId="12447"/>
    <cellStyle name="Input 2 2 2 2 5 6" xfId="12448"/>
    <cellStyle name="Input 2 2 2 2 5 6 2" xfId="12449"/>
    <cellStyle name="Input 2 2 2 2 5 7" xfId="12450"/>
    <cellStyle name="Input 2 2 2 2 6" xfId="12451"/>
    <cellStyle name="Input 2 2 2 2 6 2" xfId="12452"/>
    <cellStyle name="Input 2 2 2 2 7" xfId="12453"/>
    <cellStyle name="Input 2 2 2 2 7 2" xfId="12454"/>
    <cellStyle name="Input 2 2 2 2 8" xfId="12455"/>
    <cellStyle name="Input 2 2 2 2 9" xfId="12456"/>
    <cellStyle name="Input 2 2 2 3" xfId="12457"/>
    <cellStyle name="Input 2 2 2 3 2" xfId="12458"/>
    <cellStyle name="Input 2 2 2 3 2 2" xfId="12459"/>
    <cellStyle name="Input 2 2 2 3 2 2 2" xfId="12460"/>
    <cellStyle name="Input 2 2 2 3 2 3" xfId="12461"/>
    <cellStyle name="Input 2 2 2 3 2 3 2" xfId="12462"/>
    <cellStyle name="Input 2 2 2 3 2 4" xfId="12463"/>
    <cellStyle name="Input 2 2 2 3 2 4 2" xfId="12464"/>
    <cellStyle name="Input 2 2 2 3 2 5" xfId="12465"/>
    <cellStyle name="Input 2 2 2 3 3" xfId="12466"/>
    <cellStyle name="Input 2 2 2 3 3 2" xfId="12467"/>
    <cellStyle name="Input 2 2 2 3 3 2 2" xfId="12468"/>
    <cellStyle name="Input 2 2 2 3 3 3" xfId="12469"/>
    <cellStyle name="Input 2 2 2 3 3 3 2" xfId="12470"/>
    <cellStyle name="Input 2 2 2 3 3 4" xfId="12471"/>
    <cellStyle name="Input 2 2 2 3 3 4 2" xfId="12472"/>
    <cellStyle name="Input 2 2 2 3 3 5" xfId="12473"/>
    <cellStyle name="Input 2 2 2 3 3 5 2" xfId="12474"/>
    <cellStyle name="Input 2 2 2 3 3 6" xfId="12475"/>
    <cellStyle name="Input 2 2 2 3 3 6 2" xfId="12476"/>
    <cellStyle name="Input 2 2 2 3 3 7" xfId="12477"/>
    <cellStyle name="Input 2 2 2 3 4" xfId="12478"/>
    <cellStyle name="Input 2 2 2 3 4 2" xfId="12479"/>
    <cellStyle name="Input 2 2 2 3 4 2 2" xfId="12480"/>
    <cellStyle name="Input 2 2 2 3 4 3" xfId="12481"/>
    <cellStyle name="Input 2 2 2 3 4 3 2" xfId="12482"/>
    <cellStyle name="Input 2 2 2 3 4 4" xfId="12483"/>
    <cellStyle name="Input 2 2 2 3 4 4 2" xfId="12484"/>
    <cellStyle name="Input 2 2 2 3 4 5" xfId="12485"/>
    <cellStyle name="Input 2 2 2 3 4 5 2" xfId="12486"/>
    <cellStyle name="Input 2 2 2 3 4 6" xfId="12487"/>
    <cellStyle name="Input 2 2 2 3 4 6 2" xfId="12488"/>
    <cellStyle name="Input 2 2 2 3 4 7" xfId="12489"/>
    <cellStyle name="Input 2 2 2 3 5" xfId="12490"/>
    <cellStyle name="Input 2 2 2 3 5 2" xfId="12491"/>
    <cellStyle name="Input 2 2 2 3 6" xfId="12492"/>
    <cellStyle name="Input 2 2 2 3 6 2" xfId="12493"/>
    <cellStyle name="Input 2 2 2 3 7" xfId="12494"/>
    <cellStyle name="Input 2 2 2 3 8" xfId="12495"/>
    <cellStyle name="Input 2 2 2 4" xfId="12496"/>
    <cellStyle name="Input 2 2 2 4 2" xfId="12497"/>
    <cellStyle name="Input 2 2 2 4 2 2" xfId="12498"/>
    <cellStyle name="Input 2 2 2 4 2 2 2" xfId="12499"/>
    <cellStyle name="Input 2 2 2 4 2 3" xfId="12500"/>
    <cellStyle name="Input 2 2 2 4 2 3 2" xfId="12501"/>
    <cellStyle name="Input 2 2 2 4 2 4" xfId="12502"/>
    <cellStyle name="Input 2 2 2 4 2 4 2" xfId="12503"/>
    <cellStyle name="Input 2 2 2 4 2 5" xfId="12504"/>
    <cellStyle name="Input 2 2 2 4 2 5 2" xfId="12505"/>
    <cellStyle name="Input 2 2 2 4 2 6" xfId="12506"/>
    <cellStyle name="Input 2 2 2 4 2 6 2" xfId="12507"/>
    <cellStyle name="Input 2 2 2 4 2 7" xfId="12508"/>
    <cellStyle name="Input 2 2 2 4 3" xfId="12509"/>
    <cellStyle name="Input 2 2 2 4 3 2" xfId="12510"/>
    <cellStyle name="Input 2 2 2 4 3 2 2" xfId="12511"/>
    <cellStyle name="Input 2 2 2 4 3 3" xfId="12512"/>
    <cellStyle name="Input 2 2 2 4 3 3 2" xfId="12513"/>
    <cellStyle name="Input 2 2 2 4 3 4" xfId="12514"/>
    <cellStyle name="Input 2 2 2 4 3 4 2" xfId="12515"/>
    <cellStyle name="Input 2 2 2 4 3 5" xfId="12516"/>
    <cellStyle name="Input 2 2 2 4 3 5 2" xfId="12517"/>
    <cellStyle name="Input 2 2 2 4 3 6" xfId="12518"/>
    <cellStyle name="Input 2 2 2 4 3 6 2" xfId="12519"/>
    <cellStyle name="Input 2 2 2 4 3 7" xfId="12520"/>
    <cellStyle name="Input 2 2 2 4 4" xfId="12521"/>
    <cellStyle name="Input 2 2 2 4 4 2" xfId="12522"/>
    <cellStyle name="Input 2 2 2 4 5" xfId="12523"/>
    <cellStyle name="Input 2 2 2 4 5 2" xfId="12524"/>
    <cellStyle name="Input 2 2 2 4 6" xfId="12525"/>
    <cellStyle name="Input 2 2 2 4 7" xfId="12526"/>
    <cellStyle name="Input 2 2 2 4 8" xfId="12527"/>
    <cellStyle name="Input 2 2 2 5" xfId="12528"/>
    <cellStyle name="Input 2 2 2 5 2" xfId="12529"/>
    <cellStyle name="Input 2 2 2 5 2 2" xfId="12530"/>
    <cellStyle name="Input 2 2 2 5 2 2 2" xfId="12531"/>
    <cellStyle name="Input 2 2 2 5 2 3" xfId="12532"/>
    <cellStyle name="Input 2 2 2 5 2 3 2" xfId="12533"/>
    <cellStyle name="Input 2 2 2 5 2 4" xfId="12534"/>
    <cellStyle name="Input 2 2 2 5 2 4 2" xfId="12535"/>
    <cellStyle name="Input 2 2 2 5 2 5" xfId="12536"/>
    <cellStyle name="Input 2 2 2 5 2 5 2" xfId="12537"/>
    <cellStyle name="Input 2 2 2 5 2 6" xfId="12538"/>
    <cellStyle name="Input 2 2 2 5 2 6 2" xfId="12539"/>
    <cellStyle name="Input 2 2 2 5 2 7" xfId="12540"/>
    <cellStyle name="Input 2 2 2 5 3" xfId="12541"/>
    <cellStyle name="Input 2 2 2 5 3 2" xfId="12542"/>
    <cellStyle name="Input 2 2 2 5 4" xfId="12543"/>
    <cellStyle name="Input 2 2 2 5 4 2" xfId="12544"/>
    <cellStyle name="Input 2 2 2 5 5" xfId="12545"/>
    <cellStyle name="Input 2 2 2 5 5 2" xfId="12546"/>
    <cellStyle name="Input 2 2 2 5 6" xfId="12547"/>
    <cellStyle name="Input 2 2 2 5 6 2" xfId="12548"/>
    <cellStyle name="Input 2 2 2 5 7" xfId="12549"/>
    <cellStyle name="Input 2 2 2 5 8" xfId="12550"/>
    <cellStyle name="Input 2 2 2 6" xfId="12551"/>
    <cellStyle name="Input 2 2 2 6 2" xfId="12552"/>
    <cellStyle name="Input 2 2 2 6 2 2" xfId="12553"/>
    <cellStyle name="Input 2 2 2 6 3" xfId="12554"/>
    <cellStyle name="Input 2 2 2 6 3 2" xfId="12555"/>
    <cellStyle name="Input 2 2 2 6 4" xfId="12556"/>
    <cellStyle name="Input 2 2 2 6 4 2" xfId="12557"/>
    <cellStyle name="Input 2 2 2 6 5" xfId="12558"/>
    <cellStyle name="Input 2 2 2 6 5 2" xfId="12559"/>
    <cellStyle name="Input 2 2 2 6 6" xfId="12560"/>
    <cellStyle name="Input 2 2 2 6 6 2" xfId="12561"/>
    <cellStyle name="Input 2 2 2 6 7" xfId="12562"/>
    <cellStyle name="Input 2 2 2 6 8" xfId="12563"/>
    <cellStyle name="Input 2 2 2 7" xfId="12564"/>
    <cellStyle name="Input 2 2 2 7 2" xfId="12565"/>
    <cellStyle name="Input 2 2 2 7 3" xfId="12566"/>
    <cellStyle name="Input 2 2 2 7 4" xfId="12567"/>
    <cellStyle name="Input 2 2 2 7 5" xfId="12568"/>
    <cellStyle name="Input 2 2 2 7 6" xfId="12569"/>
    <cellStyle name="Input 2 2 2 7 7" xfId="12570"/>
    <cellStyle name="Input 2 2 2 7 8" xfId="12571"/>
    <cellStyle name="Input 2 2 2 8" xfId="12572"/>
    <cellStyle name="Input 2 2 2 8 2" xfId="12573"/>
    <cellStyle name="Input 2 2 2 8 3" xfId="12574"/>
    <cellStyle name="Input 2 2 2 8 4" xfId="12575"/>
    <cellStyle name="Input 2 2 2 8 5" xfId="12576"/>
    <cellStyle name="Input 2 2 2 8 6" xfId="12577"/>
    <cellStyle name="Input 2 2 2 8 7" xfId="12578"/>
    <cellStyle name="Input 2 2 2 8 8" xfId="12579"/>
    <cellStyle name="Input 2 2 2 9" xfId="12580"/>
    <cellStyle name="Input 2 2 3" xfId="12581"/>
    <cellStyle name="Input 2 2 3 10" xfId="12582"/>
    <cellStyle name="Input 2 2 3 11" xfId="12583"/>
    <cellStyle name="Input 2 2 3 12" xfId="12584"/>
    <cellStyle name="Input 2 2 3 13" xfId="12585"/>
    <cellStyle name="Input 2 2 3 14" xfId="12586"/>
    <cellStyle name="Input 2 2 3 15" xfId="12587"/>
    <cellStyle name="Input 2 2 3 2" xfId="12588"/>
    <cellStyle name="Input 2 2 3 2 2" xfId="12589"/>
    <cellStyle name="Input 2 2 3 2 2 2" xfId="12590"/>
    <cellStyle name="Input 2 2 3 2 2 2 2" xfId="12591"/>
    <cellStyle name="Input 2 2 3 2 2 3" xfId="12592"/>
    <cellStyle name="Input 2 2 3 2 2 3 2" xfId="12593"/>
    <cellStyle name="Input 2 2 3 2 2 4" xfId="12594"/>
    <cellStyle name="Input 2 2 3 2 2 4 2" xfId="12595"/>
    <cellStyle name="Input 2 2 3 2 2 5" xfId="12596"/>
    <cellStyle name="Input 2 2 3 2 3" xfId="12597"/>
    <cellStyle name="Input 2 2 3 2 3 2" xfId="12598"/>
    <cellStyle name="Input 2 2 3 2 3 2 2" xfId="12599"/>
    <cellStyle name="Input 2 2 3 2 3 3" xfId="12600"/>
    <cellStyle name="Input 2 2 3 2 3 3 2" xfId="12601"/>
    <cellStyle name="Input 2 2 3 2 3 4" xfId="12602"/>
    <cellStyle name="Input 2 2 3 2 3 4 2" xfId="12603"/>
    <cellStyle name="Input 2 2 3 2 3 5" xfId="12604"/>
    <cellStyle name="Input 2 2 3 2 3 5 2" xfId="12605"/>
    <cellStyle name="Input 2 2 3 2 3 6" xfId="12606"/>
    <cellStyle name="Input 2 2 3 2 3 6 2" xfId="12607"/>
    <cellStyle name="Input 2 2 3 2 3 7" xfId="12608"/>
    <cellStyle name="Input 2 2 3 2 4" xfId="12609"/>
    <cellStyle name="Input 2 2 3 2 4 2" xfId="12610"/>
    <cellStyle name="Input 2 2 3 2 4 2 2" xfId="12611"/>
    <cellStyle name="Input 2 2 3 2 4 3" xfId="12612"/>
    <cellStyle name="Input 2 2 3 2 4 3 2" xfId="12613"/>
    <cellStyle name="Input 2 2 3 2 4 4" xfId="12614"/>
    <cellStyle name="Input 2 2 3 2 4 4 2" xfId="12615"/>
    <cellStyle name="Input 2 2 3 2 4 5" xfId="12616"/>
    <cellStyle name="Input 2 2 3 2 4 5 2" xfId="12617"/>
    <cellStyle name="Input 2 2 3 2 4 6" xfId="12618"/>
    <cellStyle name="Input 2 2 3 2 4 6 2" xfId="12619"/>
    <cellStyle name="Input 2 2 3 2 4 7" xfId="12620"/>
    <cellStyle name="Input 2 2 3 2 5" xfId="12621"/>
    <cellStyle name="Input 2 2 3 2 5 2" xfId="12622"/>
    <cellStyle name="Input 2 2 3 2 6" xfId="12623"/>
    <cellStyle name="Input 2 2 3 2 6 2" xfId="12624"/>
    <cellStyle name="Input 2 2 3 2 7" xfId="12625"/>
    <cellStyle name="Input 2 2 3 2 8" xfId="12626"/>
    <cellStyle name="Input 2 2 3 3" xfId="12627"/>
    <cellStyle name="Input 2 2 3 3 2" xfId="12628"/>
    <cellStyle name="Input 2 2 3 3 2 2" xfId="12629"/>
    <cellStyle name="Input 2 2 3 3 2 2 2" xfId="12630"/>
    <cellStyle name="Input 2 2 3 3 2 3" xfId="12631"/>
    <cellStyle name="Input 2 2 3 3 2 3 2" xfId="12632"/>
    <cellStyle name="Input 2 2 3 3 2 4" xfId="12633"/>
    <cellStyle name="Input 2 2 3 3 2 4 2" xfId="12634"/>
    <cellStyle name="Input 2 2 3 3 2 5" xfId="12635"/>
    <cellStyle name="Input 2 2 3 3 2 5 2" xfId="12636"/>
    <cellStyle name="Input 2 2 3 3 2 6" xfId="12637"/>
    <cellStyle name="Input 2 2 3 3 2 6 2" xfId="12638"/>
    <cellStyle name="Input 2 2 3 3 2 7" xfId="12639"/>
    <cellStyle name="Input 2 2 3 3 3" xfId="12640"/>
    <cellStyle name="Input 2 2 3 3 3 2" xfId="12641"/>
    <cellStyle name="Input 2 2 3 3 3 2 2" xfId="12642"/>
    <cellStyle name="Input 2 2 3 3 3 3" xfId="12643"/>
    <cellStyle name="Input 2 2 3 3 3 3 2" xfId="12644"/>
    <cellStyle name="Input 2 2 3 3 3 4" xfId="12645"/>
    <cellStyle name="Input 2 2 3 3 3 4 2" xfId="12646"/>
    <cellStyle name="Input 2 2 3 3 3 5" xfId="12647"/>
    <cellStyle name="Input 2 2 3 3 3 5 2" xfId="12648"/>
    <cellStyle name="Input 2 2 3 3 3 6" xfId="12649"/>
    <cellStyle name="Input 2 2 3 3 3 6 2" xfId="12650"/>
    <cellStyle name="Input 2 2 3 3 3 7" xfId="12651"/>
    <cellStyle name="Input 2 2 3 3 4" xfId="12652"/>
    <cellStyle name="Input 2 2 3 3 4 2" xfId="12653"/>
    <cellStyle name="Input 2 2 3 3 5" xfId="12654"/>
    <cellStyle name="Input 2 2 3 4" xfId="12655"/>
    <cellStyle name="Input 2 2 3 4 2" xfId="12656"/>
    <cellStyle name="Input 2 2 3 4 2 2" xfId="12657"/>
    <cellStyle name="Input 2 2 3 4 2 2 2" xfId="12658"/>
    <cellStyle name="Input 2 2 3 4 2 3" xfId="12659"/>
    <cellStyle name="Input 2 2 3 4 2 3 2" xfId="12660"/>
    <cellStyle name="Input 2 2 3 4 2 4" xfId="12661"/>
    <cellStyle name="Input 2 2 3 4 2 4 2" xfId="12662"/>
    <cellStyle name="Input 2 2 3 4 2 5" xfId="12663"/>
    <cellStyle name="Input 2 2 3 4 2 5 2" xfId="12664"/>
    <cellStyle name="Input 2 2 3 4 2 6" xfId="12665"/>
    <cellStyle name="Input 2 2 3 4 2 6 2" xfId="12666"/>
    <cellStyle name="Input 2 2 3 4 2 7" xfId="12667"/>
    <cellStyle name="Input 2 2 3 4 3" xfId="12668"/>
    <cellStyle name="Input 2 2 3 4 3 2" xfId="12669"/>
    <cellStyle name="Input 2 2 3 4 4" xfId="12670"/>
    <cellStyle name="Input 2 2 3 5" xfId="12671"/>
    <cellStyle name="Input 2 2 3 5 2" xfId="12672"/>
    <cellStyle name="Input 2 2 3 5 2 2" xfId="12673"/>
    <cellStyle name="Input 2 2 3 5 3" xfId="12674"/>
    <cellStyle name="Input 2 2 3 5 3 2" xfId="12675"/>
    <cellStyle name="Input 2 2 3 5 4" xfId="12676"/>
    <cellStyle name="Input 2 2 3 5 4 2" xfId="12677"/>
    <cellStyle name="Input 2 2 3 5 5" xfId="12678"/>
    <cellStyle name="Input 2 2 3 5 5 2" xfId="12679"/>
    <cellStyle name="Input 2 2 3 5 6" xfId="12680"/>
    <cellStyle name="Input 2 2 3 5 6 2" xfId="12681"/>
    <cellStyle name="Input 2 2 3 5 7" xfId="12682"/>
    <cellStyle name="Input 2 2 3 6" xfId="12683"/>
    <cellStyle name="Input 2 2 3 6 2" xfId="12684"/>
    <cellStyle name="Input 2 2 3 7" xfId="12685"/>
    <cellStyle name="Input 2 2 3 7 2" xfId="12686"/>
    <cellStyle name="Input 2 2 3 8" xfId="12687"/>
    <cellStyle name="Input 2 2 3 9" xfId="12688"/>
    <cellStyle name="Input 2 2 4" xfId="12689"/>
    <cellStyle name="Input 2 2 4 2" xfId="12690"/>
    <cellStyle name="Input 2 2 4 2 2" xfId="12691"/>
    <cellStyle name="Input 2 2 4 2 2 2" xfId="12692"/>
    <cellStyle name="Input 2 2 4 2 3" xfId="12693"/>
    <cellStyle name="Input 2 2 4 2 3 2" xfId="12694"/>
    <cellStyle name="Input 2 2 4 2 4" xfId="12695"/>
    <cellStyle name="Input 2 2 4 2 4 2" xfId="12696"/>
    <cellStyle name="Input 2 2 4 2 5" xfId="12697"/>
    <cellStyle name="Input 2 2 4 3" xfId="12698"/>
    <cellStyle name="Input 2 2 4 3 2" xfId="12699"/>
    <cellStyle name="Input 2 2 4 3 2 2" xfId="12700"/>
    <cellStyle name="Input 2 2 4 3 3" xfId="12701"/>
    <cellStyle name="Input 2 2 4 3 3 2" xfId="12702"/>
    <cellStyle name="Input 2 2 4 3 4" xfId="12703"/>
    <cellStyle name="Input 2 2 4 3 4 2" xfId="12704"/>
    <cellStyle name="Input 2 2 4 3 5" xfId="12705"/>
    <cellStyle name="Input 2 2 4 3 5 2" xfId="12706"/>
    <cellStyle name="Input 2 2 4 3 6" xfId="12707"/>
    <cellStyle name="Input 2 2 4 3 6 2" xfId="12708"/>
    <cellStyle name="Input 2 2 4 3 7" xfId="12709"/>
    <cellStyle name="Input 2 2 4 4" xfId="12710"/>
    <cellStyle name="Input 2 2 4 4 2" xfId="12711"/>
    <cellStyle name="Input 2 2 4 4 2 2" xfId="12712"/>
    <cellStyle name="Input 2 2 4 4 3" xfId="12713"/>
    <cellStyle name="Input 2 2 4 4 3 2" xfId="12714"/>
    <cellStyle name="Input 2 2 4 4 4" xfId="12715"/>
    <cellStyle name="Input 2 2 4 4 4 2" xfId="12716"/>
    <cellStyle name="Input 2 2 4 4 5" xfId="12717"/>
    <cellStyle name="Input 2 2 4 4 5 2" xfId="12718"/>
    <cellStyle name="Input 2 2 4 4 6" xfId="12719"/>
    <cellStyle name="Input 2 2 4 4 6 2" xfId="12720"/>
    <cellStyle name="Input 2 2 4 4 7" xfId="12721"/>
    <cellStyle name="Input 2 2 4 5" xfId="12722"/>
    <cellStyle name="Input 2 2 4 5 2" xfId="12723"/>
    <cellStyle name="Input 2 2 4 6" xfId="12724"/>
    <cellStyle name="Input 2 2 4 6 2" xfId="12725"/>
    <cellStyle name="Input 2 2 4 7" xfId="12726"/>
    <cellStyle name="Input 2 2 4 8" xfId="12727"/>
    <cellStyle name="Input 2 2 5" xfId="12728"/>
    <cellStyle name="Input 2 2 5 2" xfId="12729"/>
    <cellStyle name="Input 2 2 5 2 2" xfId="12730"/>
    <cellStyle name="Input 2 2 5 2 2 2" xfId="12731"/>
    <cellStyle name="Input 2 2 5 2 3" xfId="12732"/>
    <cellStyle name="Input 2 2 5 2 3 2" xfId="12733"/>
    <cellStyle name="Input 2 2 5 2 4" xfId="12734"/>
    <cellStyle name="Input 2 2 5 2 4 2" xfId="12735"/>
    <cellStyle name="Input 2 2 5 2 5" xfId="12736"/>
    <cellStyle name="Input 2 2 5 2 5 2" xfId="12737"/>
    <cellStyle name="Input 2 2 5 2 6" xfId="12738"/>
    <cellStyle name="Input 2 2 5 2 6 2" xfId="12739"/>
    <cellStyle name="Input 2 2 5 2 7" xfId="12740"/>
    <cellStyle name="Input 2 2 5 3" xfId="12741"/>
    <cellStyle name="Input 2 2 5 3 2" xfId="12742"/>
    <cellStyle name="Input 2 2 5 3 2 2" xfId="12743"/>
    <cellStyle name="Input 2 2 5 3 3" xfId="12744"/>
    <cellStyle name="Input 2 2 5 3 3 2" xfId="12745"/>
    <cellStyle name="Input 2 2 5 3 4" xfId="12746"/>
    <cellStyle name="Input 2 2 5 3 4 2" xfId="12747"/>
    <cellStyle name="Input 2 2 5 3 5" xfId="12748"/>
    <cellStyle name="Input 2 2 5 3 5 2" xfId="12749"/>
    <cellStyle name="Input 2 2 5 3 6" xfId="12750"/>
    <cellStyle name="Input 2 2 5 3 6 2" xfId="12751"/>
    <cellStyle name="Input 2 2 5 3 7" xfId="12752"/>
    <cellStyle name="Input 2 2 5 4" xfId="12753"/>
    <cellStyle name="Input 2 2 5 4 2" xfId="12754"/>
    <cellStyle name="Input 2 2 5 5" xfId="12755"/>
    <cellStyle name="Input 2 2 5 5 2" xfId="12756"/>
    <cellStyle name="Input 2 2 5 6" xfId="12757"/>
    <cellStyle name="Input 2 2 5 7" xfId="12758"/>
    <cellStyle name="Input 2 2 5 8" xfId="12759"/>
    <cellStyle name="Input 2 2 6" xfId="12760"/>
    <cellStyle name="Input 2 2 6 2" xfId="12761"/>
    <cellStyle name="Input 2 2 6 2 2" xfId="12762"/>
    <cellStyle name="Input 2 2 6 2 2 2" xfId="12763"/>
    <cellStyle name="Input 2 2 6 2 3" xfId="12764"/>
    <cellStyle name="Input 2 2 6 2 3 2" xfId="12765"/>
    <cellStyle name="Input 2 2 6 2 4" xfId="12766"/>
    <cellStyle name="Input 2 2 6 2 4 2" xfId="12767"/>
    <cellStyle name="Input 2 2 6 2 5" xfId="12768"/>
    <cellStyle name="Input 2 2 6 2 5 2" xfId="12769"/>
    <cellStyle name="Input 2 2 6 2 6" xfId="12770"/>
    <cellStyle name="Input 2 2 6 2 6 2" xfId="12771"/>
    <cellStyle name="Input 2 2 6 2 7" xfId="12772"/>
    <cellStyle name="Input 2 2 6 3" xfId="12773"/>
    <cellStyle name="Input 2 2 6 3 2" xfId="12774"/>
    <cellStyle name="Input 2 2 6 4" xfId="12775"/>
    <cellStyle name="Input 2 2 6 4 2" xfId="12776"/>
    <cellStyle name="Input 2 2 6 5" xfId="12777"/>
    <cellStyle name="Input 2 2 6 5 2" xfId="12778"/>
    <cellStyle name="Input 2 2 6 6" xfId="12779"/>
    <cellStyle name="Input 2 2 6 6 2" xfId="12780"/>
    <cellStyle name="Input 2 2 6 7" xfId="12781"/>
    <cellStyle name="Input 2 2 6 8" xfId="12782"/>
    <cellStyle name="Input 2 2 7" xfId="12783"/>
    <cellStyle name="Input 2 2 7 2" xfId="12784"/>
    <cellStyle name="Input 2 2 7 2 2" xfId="12785"/>
    <cellStyle name="Input 2 2 7 3" xfId="12786"/>
    <cellStyle name="Input 2 2 7 3 2" xfId="12787"/>
    <cellStyle name="Input 2 2 7 4" xfId="12788"/>
    <cellStyle name="Input 2 2 7 4 2" xfId="12789"/>
    <cellStyle name="Input 2 2 7 5" xfId="12790"/>
    <cellStyle name="Input 2 2 7 5 2" xfId="12791"/>
    <cellStyle name="Input 2 2 7 6" xfId="12792"/>
    <cellStyle name="Input 2 2 7 6 2" xfId="12793"/>
    <cellStyle name="Input 2 2 7 7" xfId="12794"/>
    <cellStyle name="Input 2 2 7 8" xfId="12795"/>
    <cellStyle name="Input 2 2 8" xfId="12796"/>
    <cellStyle name="Input 2 2 8 2" xfId="12797"/>
    <cellStyle name="Input 2 2 8 3" xfId="12798"/>
    <cellStyle name="Input 2 2 8 4" xfId="12799"/>
    <cellStyle name="Input 2 2 8 5" xfId="12800"/>
    <cellStyle name="Input 2 2 8 6" xfId="12801"/>
    <cellStyle name="Input 2 2 8 7" xfId="12802"/>
    <cellStyle name="Input 2 2 8 8" xfId="12803"/>
    <cellStyle name="Input 2 2 9" xfId="12804"/>
    <cellStyle name="Input 2 2 9 2" xfId="12805"/>
    <cellStyle name="Input 2 2 9 3" xfId="12806"/>
    <cellStyle name="Input 2 2 9 4" xfId="12807"/>
    <cellStyle name="Input 2 2 9 5" xfId="12808"/>
    <cellStyle name="Input 2 2 9 6" xfId="12809"/>
    <cellStyle name="Input 2 2 9 7" xfId="12810"/>
    <cellStyle name="Input 2 2 9 8" xfId="12811"/>
    <cellStyle name="Input 2 3" xfId="12812"/>
    <cellStyle name="Input 2 3 10" xfId="12813"/>
    <cellStyle name="Input 2 3 11" xfId="12814"/>
    <cellStyle name="Input 2 3 12" xfId="12815"/>
    <cellStyle name="Input 2 3 13" xfId="12816"/>
    <cellStyle name="Input 2 3 14" xfId="12817"/>
    <cellStyle name="Input 2 3 2" xfId="12818"/>
    <cellStyle name="Input 2 3 2 10" xfId="12819"/>
    <cellStyle name="Input 2 3 2 11" xfId="12820"/>
    <cellStyle name="Input 2 3 2 12" xfId="12821"/>
    <cellStyle name="Input 2 3 2 13" xfId="12822"/>
    <cellStyle name="Input 2 3 2 2" xfId="12823"/>
    <cellStyle name="Input 2 3 2 2 10" xfId="12824"/>
    <cellStyle name="Input 2 3 2 2 11" xfId="12825"/>
    <cellStyle name="Input 2 3 2 2 12" xfId="12826"/>
    <cellStyle name="Input 2 3 2 2 13" xfId="12827"/>
    <cellStyle name="Input 2 3 2 2 2" xfId="12828"/>
    <cellStyle name="Input 2 3 2 2 2 2" xfId="12829"/>
    <cellStyle name="Input 2 3 2 2 2 2 2" xfId="12830"/>
    <cellStyle name="Input 2 3 2 2 2 2 2 2" xfId="12831"/>
    <cellStyle name="Input 2 3 2 2 2 2 3" xfId="12832"/>
    <cellStyle name="Input 2 3 2 2 2 2 3 2" xfId="12833"/>
    <cellStyle name="Input 2 3 2 2 2 2 4" xfId="12834"/>
    <cellStyle name="Input 2 3 2 2 2 2 4 2" xfId="12835"/>
    <cellStyle name="Input 2 3 2 2 2 2 5" xfId="12836"/>
    <cellStyle name="Input 2 3 2 2 2 3" xfId="12837"/>
    <cellStyle name="Input 2 3 2 2 2 3 2" xfId="12838"/>
    <cellStyle name="Input 2 3 2 2 2 3 2 2" xfId="12839"/>
    <cellStyle name="Input 2 3 2 2 2 3 3" xfId="12840"/>
    <cellStyle name="Input 2 3 2 2 2 3 3 2" xfId="12841"/>
    <cellStyle name="Input 2 3 2 2 2 3 4" xfId="12842"/>
    <cellStyle name="Input 2 3 2 2 2 3 4 2" xfId="12843"/>
    <cellStyle name="Input 2 3 2 2 2 3 5" xfId="12844"/>
    <cellStyle name="Input 2 3 2 2 2 3 5 2" xfId="12845"/>
    <cellStyle name="Input 2 3 2 2 2 3 6" xfId="12846"/>
    <cellStyle name="Input 2 3 2 2 2 3 6 2" xfId="12847"/>
    <cellStyle name="Input 2 3 2 2 2 3 7" xfId="12848"/>
    <cellStyle name="Input 2 3 2 2 2 4" xfId="12849"/>
    <cellStyle name="Input 2 3 2 2 2 4 2" xfId="12850"/>
    <cellStyle name="Input 2 3 2 2 2 4 2 2" xfId="12851"/>
    <cellStyle name="Input 2 3 2 2 2 4 3" xfId="12852"/>
    <cellStyle name="Input 2 3 2 2 2 4 3 2" xfId="12853"/>
    <cellStyle name="Input 2 3 2 2 2 4 4" xfId="12854"/>
    <cellStyle name="Input 2 3 2 2 2 4 4 2" xfId="12855"/>
    <cellStyle name="Input 2 3 2 2 2 4 5" xfId="12856"/>
    <cellStyle name="Input 2 3 2 2 2 4 5 2" xfId="12857"/>
    <cellStyle name="Input 2 3 2 2 2 4 6" xfId="12858"/>
    <cellStyle name="Input 2 3 2 2 2 4 6 2" xfId="12859"/>
    <cellStyle name="Input 2 3 2 2 2 4 7" xfId="12860"/>
    <cellStyle name="Input 2 3 2 2 2 5" xfId="12861"/>
    <cellStyle name="Input 2 3 2 2 2 5 2" xfId="12862"/>
    <cellStyle name="Input 2 3 2 2 2 6" xfId="12863"/>
    <cellStyle name="Input 2 3 2 2 2 6 2" xfId="12864"/>
    <cellStyle name="Input 2 3 2 2 2 7" xfId="12865"/>
    <cellStyle name="Input 2 3 2 2 2 8" xfId="12866"/>
    <cellStyle name="Input 2 3 2 2 3" xfId="12867"/>
    <cellStyle name="Input 2 3 2 2 3 2" xfId="12868"/>
    <cellStyle name="Input 2 3 2 2 3 2 2" xfId="12869"/>
    <cellStyle name="Input 2 3 2 2 3 2 2 2" xfId="12870"/>
    <cellStyle name="Input 2 3 2 2 3 2 3" xfId="12871"/>
    <cellStyle name="Input 2 3 2 2 3 2 3 2" xfId="12872"/>
    <cellStyle name="Input 2 3 2 2 3 2 4" xfId="12873"/>
    <cellStyle name="Input 2 3 2 2 3 2 4 2" xfId="12874"/>
    <cellStyle name="Input 2 3 2 2 3 2 5" xfId="12875"/>
    <cellStyle name="Input 2 3 2 2 3 2 5 2" xfId="12876"/>
    <cellStyle name="Input 2 3 2 2 3 2 6" xfId="12877"/>
    <cellStyle name="Input 2 3 2 2 3 2 6 2" xfId="12878"/>
    <cellStyle name="Input 2 3 2 2 3 2 7" xfId="12879"/>
    <cellStyle name="Input 2 3 2 2 3 3" xfId="12880"/>
    <cellStyle name="Input 2 3 2 2 3 3 2" xfId="12881"/>
    <cellStyle name="Input 2 3 2 2 3 3 2 2" xfId="12882"/>
    <cellStyle name="Input 2 3 2 2 3 3 3" xfId="12883"/>
    <cellStyle name="Input 2 3 2 2 3 3 3 2" xfId="12884"/>
    <cellStyle name="Input 2 3 2 2 3 3 4" xfId="12885"/>
    <cellStyle name="Input 2 3 2 2 3 3 4 2" xfId="12886"/>
    <cellStyle name="Input 2 3 2 2 3 3 5" xfId="12887"/>
    <cellStyle name="Input 2 3 2 2 3 3 5 2" xfId="12888"/>
    <cellStyle name="Input 2 3 2 2 3 3 6" xfId="12889"/>
    <cellStyle name="Input 2 3 2 2 3 3 6 2" xfId="12890"/>
    <cellStyle name="Input 2 3 2 2 3 3 7" xfId="12891"/>
    <cellStyle name="Input 2 3 2 2 3 4" xfId="12892"/>
    <cellStyle name="Input 2 3 2 2 3 4 2" xfId="12893"/>
    <cellStyle name="Input 2 3 2 2 3 5" xfId="12894"/>
    <cellStyle name="Input 2 3 2 2 4" xfId="12895"/>
    <cellStyle name="Input 2 3 2 2 4 2" xfId="12896"/>
    <cellStyle name="Input 2 3 2 2 4 2 2" xfId="12897"/>
    <cellStyle name="Input 2 3 2 2 4 2 2 2" xfId="12898"/>
    <cellStyle name="Input 2 3 2 2 4 2 3" xfId="12899"/>
    <cellStyle name="Input 2 3 2 2 4 2 3 2" xfId="12900"/>
    <cellStyle name="Input 2 3 2 2 4 2 4" xfId="12901"/>
    <cellStyle name="Input 2 3 2 2 4 2 4 2" xfId="12902"/>
    <cellStyle name="Input 2 3 2 2 4 2 5" xfId="12903"/>
    <cellStyle name="Input 2 3 2 2 4 2 5 2" xfId="12904"/>
    <cellStyle name="Input 2 3 2 2 4 2 6" xfId="12905"/>
    <cellStyle name="Input 2 3 2 2 4 2 6 2" xfId="12906"/>
    <cellStyle name="Input 2 3 2 2 4 2 7" xfId="12907"/>
    <cellStyle name="Input 2 3 2 2 4 3" xfId="12908"/>
    <cellStyle name="Input 2 3 2 2 4 3 2" xfId="12909"/>
    <cellStyle name="Input 2 3 2 2 4 4" xfId="12910"/>
    <cellStyle name="Input 2 3 2 2 5" xfId="12911"/>
    <cellStyle name="Input 2 3 2 2 5 2" xfId="12912"/>
    <cellStyle name="Input 2 3 2 2 5 2 2" xfId="12913"/>
    <cellStyle name="Input 2 3 2 2 5 3" xfId="12914"/>
    <cellStyle name="Input 2 3 2 2 5 3 2" xfId="12915"/>
    <cellStyle name="Input 2 3 2 2 5 4" xfId="12916"/>
    <cellStyle name="Input 2 3 2 2 5 4 2" xfId="12917"/>
    <cellStyle name="Input 2 3 2 2 5 5" xfId="12918"/>
    <cellStyle name="Input 2 3 2 2 5 5 2" xfId="12919"/>
    <cellStyle name="Input 2 3 2 2 5 6" xfId="12920"/>
    <cellStyle name="Input 2 3 2 2 5 6 2" xfId="12921"/>
    <cellStyle name="Input 2 3 2 2 5 7" xfId="12922"/>
    <cellStyle name="Input 2 3 2 2 6" xfId="12923"/>
    <cellStyle name="Input 2 3 2 2 6 2" xfId="12924"/>
    <cellStyle name="Input 2 3 2 2 7" xfId="12925"/>
    <cellStyle name="Input 2 3 2 2 7 2" xfId="12926"/>
    <cellStyle name="Input 2 3 2 2 8" xfId="12927"/>
    <cellStyle name="Input 2 3 2 2 9" xfId="12928"/>
    <cellStyle name="Input 2 3 2 3" xfId="12929"/>
    <cellStyle name="Input 2 3 2 3 2" xfId="12930"/>
    <cellStyle name="Input 2 3 2 3 2 2" xfId="12931"/>
    <cellStyle name="Input 2 3 2 3 2 2 2" xfId="12932"/>
    <cellStyle name="Input 2 3 2 3 2 3" xfId="12933"/>
    <cellStyle name="Input 2 3 2 3 2 3 2" xfId="12934"/>
    <cellStyle name="Input 2 3 2 3 2 4" xfId="12935"/>
    <cellStyle name="Input 2 3 2 3 2 4 2" xfId="12936"/>
    <cellStyle name="Input 2 3 2 3 2 5" xfId="12937"/>
    <cellStyle name="Input 2 3 2 3 3" xfId="12938"/>
    <cellStyle name="Input 2 3 2 3 3 2" xfId="12939"/>
    <cellStyle name="Input 2 3 2 3 3 2 2" xfId="12940"/>
    <cellStyle name="Input 2 3 2 3 3 3" xfId="12941"/>
    <cellStyle name="Input 2 3 2 3 3 3 2" xfId="12942"/>
    <cellStyle name="Input 2 3 2 3 3 4" xfId="12943"/>
    <cellStyle name="Input 2 3 2 3 3 4 2" xfId="12944"/>
    <cellStyle name="Input 2 3 2 3 3 5" xfId="12945"/>
    <cellStyle name="Input 2 3 2 3 3 5 2" xfId="12946"/>
    <cellStyle name="Input 2 3 2 3 3 6" xfId="12947"/>
    <cellStyle name="Input 2 3 2 3 3 6 2" xfId="12948"/>
    <cellStyle name="Input 2 3 2 3 3 7" xfId="12949"/>
    <cellStyle name="Input 2 3 2 3 4" xfId="12950"/>
    <cellStyle name="Input 2 3 2 3 4 2" xfId="12951"/>
    <cellStyle name="Input 2 3 2 3 4 2 2" xfId="12952"/>
    <cellStyle name="Input 2 3 2 3 4 3" xfId="12953"/>
    <cellStyle name="Input 2 3 2 3 4 3 2" xfId="12954"/>
    <cellStyle name="Input 2 3 2 3 4 4" xfId="12955"/>
    <cellStyle name="Input 2 3 2 3 4 4 2" xfId="12956"/>
    <cellStyle name="Input 2 3 2 3 4 5" xfId="12957"/>
    <cellStyle name="Input 2 3 2 3 4 5 2" xfId="12958"/>
    <cellStyle name="Input 2 3 2 3 4 6" xfId="12959"/>
    <cellStyle name="Input 2 3 2 3 4 6 2" xfId="12960"/>
    <cellStyle name="Input 2 3 2 3 4 7" xfId="12961"/>
    <cellStyle name="Input 2 3 2 3 5" xfId="12962"/>
    <cellStyle name="Input 2 3 2 3 5 2" xfId="12963"/>
    <cellStyle name="Input 2 3 2 3 6" xfId="12964"/>
    <cellStyle name="Input 2 3 2 3 6 2" xfId="12965"/>
    <cellStyle name="Input 2 3 2 3 7" xfId="12966"/>
    <cellStyle name="Input 2 3 2 3 8" xfId="12967"/>
    <cellStyle name="Input 2 3 2 4" xfId="12968"/>
    <cellStyle name="Input 2 3 2 4 2" xfId="12969"/>
    <cellStyle name="Input 2 3 2 4 2 2" xfId="12970"/>
    <cellStyle name="Input 2 3 2 4 2 2 2" xfId="12971"/>
    <cellStyle name="Input 2 3 2 4 2 3" xfId="12972"/>
    <cellStyle name="Input 2 3 2 4 2 3 2" xfId="12973"/>
    <cellStyle name="Input 2 3 2 4 2 4" xfId="12974"/>
    <cellStyle name="Input 2 3 2 4 2 4 2" xfId="12975"/>
    <cellStyle name="Input 2 3 2 4 2 5" xfId="12976"/>
    <cellStyle name="Input 2 3 2 4 2 5 2" xfId="12977"/>
    <cellStyle name="Input 2 3 2 4 2 6" xfId="12978"/>
    <cellStyle name="Input 2 3 2 4 2 6 2" xfId="12979"/>
    <cellStyle name="Input 2 3 2 4 2 7" xfId="12980"/>
    <cellStyle name="Input 2 3 2 4 3" xfId="12981"/>
    <cellStyle name="Input 2 3 2 4 3 2" xfId="12982"/>
    <cellStyle name="Input 2 3 2 4 3 2 2" xfId="12983"/>
    <cellStyle name="Input 2 3 2 4 3 3" xfId="12984"/>
    <cellStyle name="Input 2 3 2 4 3 3 2" xfId="12985"/>
    <cellStyle name="Input 2 3 2 4 3 4" xfId="12986"/>
    <cellStyle name="Input 2 3 2 4 3 4 2" xfId="12987"/>
    <cellStyle name="Input 2 3 2 4 3 5" xfId="12988"/>
    <cellStyle name="Input 2 3 2 4 3 5 2" xfId="12989"/>
    <cellStyle name="Input 2 3 2 4 3 6" xfId="12990"/>
    <cellStyle name="Input 2 3 2 4 3 6 2" xfId="12991"/>
    <cellStyle name="Input 2 3 2 4 3 7" xfId="12992"/>
    <cellStyle name="Input 2 3 2 4 4" xfId="12993"/>
    <cellStyle name="Input 2 3 2 4 4 2" xfId="12994"/>
    <cellStyle name="Input 2 3 2 4 5" xfId="12995"/>
    <cellStyle name="Input 2 3 2 4 5 2" xfId="12996"/>
    <cellStyle name="Input 2 3 2 4 6" xfId="12997"/>
    <cellStyle name="Input 2 3 2 4 7" xfId="12998"/>
    <cellStyle name="Input 2 3 2 4 8" xfId="12999"/>
    <cellStyle name="Input 2 3 2 5" xfId="13000"/>
    <cellStyle name="Input 2 3 2 5 2" xfId="13001"/>
    <cellStyle name="Input 2 3 2 5 2 2" xfId="13002"/>
    <cellStyle name="Input 2 3 2 5 2 2 2" xfId="13003"/>
    <cellStyle name="Input 2 3 2 5 2 3" xfId="13004"/>
    <cellStyle name="Input 2 3 2 5 2 3 2" xfId="13005"/>
    <cellStyle name="Input 2 3 2 5 2 4" xfId="13006"/>
    <cellStyle name="Input 2 3 2 5 2 4 2" xfId="13007"/>
    <cellStyle name="Input 2 3 2 5 2 5" xfId="13008"/>
    <cellStyle name="Input 2 3 2 5 2 5 2" xfId="13009"/>
    <cellStyle name="Input 2 3 2 5 2 6" xfId="13010"/>
    <cellStyle name="Input 2 3 2 5 2 6 2" xfId="13011"/>
    <cellStyle name="Input 2 3 2 5 2 7" xfId="13012"/>
    <cellStyle name="Input 2 3 2 5 3" xfId="13013"/>
    <cellStyle name="Input 2 3 2 5 3 2" xfId="13014"/>
    <cellStyle name="Input 2 3 2 5 4" xfId="13015"/>
    <cellStyle name="Input 2 3 2 5 4 2" xfId="13016"/>
    <cellStyle name="Input 2 3 2 5 5" xfId="13017"/>
    <cellStyle name="Input 2 3 2 5 5 2" xfId="13018"/>
    <cellStyle name="Input 2 3 2 5 6" xfId="13019"/>
    <cellStyle name="Input 2 3 2 5 6 2" xfId="13020"/>
    <cellStyle name="Input 2 3 2 5 7" xfId="13021"/>
    <cellStyle name="Input 2 3 2 5 8" xfId="13022"/>
    <cellStyle name="Input 2 3 2 6" xfId="13023"/>
    <cellStyle name="Input 2 3 2 6 2" xfId="13024"/>
    <cellStyle name="Input 2 3 2 6 2 2" xfId="13025"/>
    <cellStyle name="Input 2 3 2 6 3" xfId="13026"/>
    <cellStyle name="Input 2 3 2 6 3 2" xfId="13027"/>
    <cellStyle name="Input 2 3 2 6 4" xfId="13028"/>
    <cellStyle name="Input 2 3 2 6 4 2" xfId="13029"/>
    <cellStyle name="Input 2 3 2 6 5" xfId="13030"/>
    <cellStyle name="Input 2 3 2 6 5 2" xfId="13031"/>
    <cellStyle name="Input 2 3 2 6 6" xfId="13032"/>
    <cellStyle name="Input 2 3 2 6 6 2" xfId="13033"/>
    <cellStyle name="Input 2 3 2 6 7" xfId="13034"/>
    <cellStyle name="Input 2 3 2 6 8" xfId="13035"/>
    <cellStyle name="Input 2 3 2 7" xfId="13036"/>
    <cellStyle name="Input 2 3 2 7 2" xfId="13037"/>
    <cellStyle name="Input 2 3 2 7 3" xfId="13038"/>
    <cellStyle name="Input 2 3 2 7 4" xfId="13039"/>
    <cellStyle name="Input 2 3 2 7 5" xfId="13040"/>
    <cellStyle name="Input 2 3 2 7 6" xfId="13041"/>
    <cellStyle name="Input 2 3 2 7 7" xfId="13042"/>
    <cellStyle name="Input 2 3 2 7 8" xfId="13043"/>
    <cellStyle name="Input 2 3 2 8" xfId="13044"/>
    <cellStyle name="Input 2 3 2 8 2" xfId="13045"/>
    <cellStyle name="Input 2 3 2 8 3" xfId="13046"/>
    <cellStyle name="Input 2 3 2 8 4" xfId="13047"/>
    <cellStyle name="Input 2 3 2 8 5" xfId="13048"/>
    <cellStyle name="Input 2 3 2 8 6" xfId="13049"/>
    <cellStyle name="Input 2 3 2 8 7" xfId="13050"/>
    <cellStyle name="Input 2 3 2 8 8" xfId="13051"/>
    <cellStyle name="Input 2 3 2 9" xfId="13052"/>
    <cellStyle name="Input 2 3 3" xfId="13053"/>
    <cellStyle name="Input 2 3 3 10" xfId="13054"/>
    <cellStyle name="Input 2 3 3 11" xfId="13055"/>
    <cellStyle name="Input 2 3 3 12" xfId="13056"/>
    <cellStyle name="Input 2 3 3 13" xfId="13057"/>
    <cellStyle name="Input 2 3 3 14" xfId="13058"/>
    <cellStyle name="Input 2 3 3 15" xfId="13059"/>
    <cellStyle name="Input 2 3 3 2" xfId="13060"/>
    <cellStyle name="Input 2 3 3 2 2" xfId="13061"/>
    <cellStyle name="Input 2 3 3 2 2 2" xfId="13062"/>
    <cellStyle name="Input 2 3 3 2 2 2 2" xfId="13063"/>
    <cellStyle name="Input 2 3 3 2 2 3" xfId="13064"/>
    <cellStyle name="Input 2 3 3 2 2 3 2" xfId="13065"/>
    <cellStyle name="Input 2 3 3 2 2 4" xfId="13066"/>
    <cellStyle name="Input 2 3 3 2 2 4 2" xfId="13067"/>
    <cellStyle name="Input 2 3 3 2 2 5" xfId="13068"/>
    <cellStyle name="Input 2 3 3 2 3" xfId="13069"/>
    <cellStyle name="Input 2 3 3 2 3 2" xfId="13070"/>
    <cellStyle name="Input 2 3 3 2 3 2 2" xfId="13071"/>
    <cellStyle name="Input 2 3 3 2 3 3" xfId="13072"/>
    <cellStyle name="Input 2 3 3 2 3 3 2" xfId="13073"/>
    <cellStyle name="Input 2 3 3 2 3 4" xfId="13074"/>
    <cellStyle name="Input 2 3 3 2 3 4 2" xfId="13075"/>
    <cellStyle name="Input 2 3 3 2 3 5" xfId="13076"/>
    <cellStyle name="Input 2 3 3 2 3 5 2" xfId="13077"/>
    <cellStyle name="Input 2 3 3 2 3 6" xfId="13078"/>
    <cellStyle name="Input 2 3 3 2 3 6 2" xfId="13079"/>
    <cellStyle name="Input 2 3 3 2 3 7" xfId="13080"/>
    <cellStyle name="Input 2 3 3 2 4" xfId="13081"/>
    <cellStyle name="Input 2 3 3 2 4 2" xfId="13082"/>
    <cellStyle name="Input 2 3 3 2 4 2 2" xfId="13083"/>
    <cellStyle name="Input 2 3 3 2 4 3" xfId="13084"/>
    <cellStyle name="Input 2 3 3 2 4 3 2" xfId="13085"/>
    <cellStyle name="Input 2 3 3 2 4 4" xfId="13086"/>
    <cellStyle name="Input 2 3 3 2 4 4 2" xfId="13087"/>
    <cellStyle name="Input 2 3 3 2 4 5" xfId="13088"/>
    <cellStyle name="Input 2 3 3 2 4 5 2" xfId="13089"/>
    <cellStyle name="Input 2 3 3 2 4 6" xfId="13090"/>
    <cellStyle name="Input 2 3 3 2 4 6 2" xfId="13091"/>
    <cellStyle name="Input 2 3 3 2 4 7" xfId="13092"/>
    <cellStyle name="Input 2 3 3 2 5" xfId="13093"/>
    <cellStyle name="Input 2 3 3 2 5 2" xfId="13094"/>
    <cellStyle name="Input 2 3 3 2 6" xfId="13095"/>
    <cellStyle name="Input 2 3 3 2 6 2" xfId="13096"/>
    <cellStyle name="Input 2 3 3 2 7" xfId="13097"/>
    <cellStyle name="Input 2 3 3 2 8" xfId="13098"/>
    <cellStyle name="Input 2 3 3 3" xfId="13099"/>
    <cellStyle name="Input 2 3 3 3 2" xfId="13100"/>
    <cellStyle name="Input 2 3 3 3 2 2" xfId="13101"/>
    <cellStyle name="Input 2 3 3 3 2 2 2" xfId="13102"/>
    <cellStyle name="Input 2 3 3 3 2 3" xfId="13103"/>
    <cellStyle name="Input 2 3 3 3 2 3 2" xfId="13104"/>
    <cellStyle name="Input 2 3 3 3 2 4" xfId="13105"/>
    <cellStyle name="Input 2 3 3 3 2 4 2" xfId="13106"/>
    <cellStyle name="Input 2 3 3 3 2 5" xfId="13107"/>
    <cellStyle name="Input 2 3 3 3 2 5 2" xfId="13108"/>
    <cellStyle name="Input 2 3 3 3 2 6" xfId="13109"/>
    <cellStyle name="Input 2 3 3 3 2 6 2" xfId="13110"/>
    <cellStyle name="Input 2 3 3 3 2 7" xfId="13111"/>
    <cellStyle name="Input 2 3 3 3 3" xfId="13112"/>
    <cellStyle name="Input 2 3 3 3 3 2" xfId="13113"/>
    <cellStyle name="Input 2 3 3 3 3 2 2" xfId="13114"/>
    <cellStyle name="Input 2 3 3 3 3 3" xfId="13115"/>
    <cellStyle name="Input 2 3 3 3 3 3 2" xfId="13116"/>
    <cellStyle name="Input 2 3 3 3 3 4" xfId="13117"/>
    <cellStyle name="Input 2 3 3 3 3 4 2" xfId="13118"/>
    <cellStyle name="Input 2 3 3 3 3 5" xfId="13119"/>
    <cellStyle name="Input 2 3 3 3 3 5 2" xfId="13120"/>
    <cellStyle name="Input 2 3 3 3 3 6" xfId="13121"/>
    <cellStyle name="Input 2 3 3 3 3 6 2" xfId="13122"/>
    <cellStyle name="Input 2 3 3 3 3 7" xfId="13123"/>
    <cellStyle name="Input 2 3 3 3 4" xfId="13124"/>
    <cellStyle name="Input 2 3 3 3 4 2" xfId="13125"/>
    <cellStyle name="Input 2 3 3 3 5" xfId="13126"/>
    <cellStyle name="Input 2 3 3 4" xfId="13127"/>
    <cellStyle name="Input 2 3 3 4 2" xfId="13128"/>
    <cellStyle name="Input 2 3 3 4 2 2" xfId="13129"/>
    <cellStyle name="Input 2 3 3 4 2 2 2" xfId="13130"/>
    <cellStyle name="Input 2 3 3 4 2 3" xfId="13131"/>
    <cellStyle name="Input 2 3 3 4 2 3 2" xfId="13132"/>
    <cellStyle name="Input 2 3 3 4 2 4" xfId="13133"/>
    <cellStyle name="Input 2 3 3 4 2 4 2" xfId="13134"/>
    <cellStyle name="Input 2 3 3 4 2 5" xfId="13135"/>
    <cellStyle name="Input 2 3 3 4 2 5 2" xfId="13136"/>
    <cellStyle name="Input 2 3 3 4 2 6" xfId="13137"/>
    <cellStyle name="Input 2 3 3 4 2 6 2" xfId="13138"/>
    <cellStyle name="Input 2 3 3 4 2 7" xfId="13139"/>
    <cellStyle name="Input 2 3 3 4 3" xfId="13140"/>
    <cellStyle name="Input 2 3 3 4 3 2" xfId="13141"/>
    <cellStyle name="Input 2 3 3 4 4" xfId="13142"/>
    <cellStyle name="Input 2 3 3 5" xfId="13143"/>
    <cellStyle name="Input 2 3 3 5 2" xfId="13144"/>
    <cellStyle name="Input 2 3 3 5 2 2" xfId="13145"/>
    <cellStyle name="Input 2 3 3 5 3" xfId="13146"/>
    <cellStyle name="Input 2 3 3 5 3 2" xfId="13147"/>
    <cellStyle name="Input 2 3 3 5 4" xfId="13148"/>
    <cellStyle name="Input 2 3 3 5 4 2" xfId="13149"/>
    <cellStyle name="Input 2 3 3 5 5" xfId="13150"/>
    <cellStyle name="Input 2 3 3 5 5 2" xfId="13151"/>
    <cellStyle name="Input 2 3 3 5 6" xfId="13152"/>
    <cellStyle name="Input 2 3 3 5 6 2" xfId="13153"/>
    <cellStyle name="Input 2 3 3 5 7" xfId="13154"/>
    <cellStyle name="Input 2 3 3 6" xfId="13155"/>
    <cellStyle name="Input 2 3 3 6 2" xfId="13156"/>
    <cellStyle name="Input 2 3 3 7" xfId="13157"/>
    <cellStyle name="Input 2 3 3 7 2" xfId="13158"/>
    <cellStyle name="Input 2 3 3 8" xfId="13159"/>
    <cellStyle name="Input 2 3 3 9" xfId="13160"/>
    <cellStyle name="Input 2 3 4" xfId="13161"/>
    <cellStyle name="Input 2 3 4 2" xfId="13162"/>
    <cellStyle name="Input 2 3 4 2 2" xfId="13163"/>
    <cellStyle name="Input 2 3 4 2 2 2" xfId="13164"/>
    <cellStyle name="Input 2 3 4 2 3" xfId="13165"/>
    <cellStyle name="Input 2 3 4 2 3 2" xfId="13166"/>
    <cellStyle name="Input 2 3 4 2 4" xfId="13167"/>
    <cellStyle name="Input 2 3 4 2 4 2" xfId="13168"/>
    <cellStyle name="Input 2 3 4 2 5" xfId="13169"/>
    <cellStyle name="Input 2 3 4 3" xfId="13170"/>
    <cellStyle name="Input 2 3 4 3 2" xfId="13171"/>
    <cellStyle name="Input 2 3 4 3 2 2" xfId="13172"/>
    <cellStyle name="Input 2 3 4 3 3" xfId="13173"/>
    <cellStyle name="Input 2 3 4 3 3 2" xfId="13174"/>
    <cellStyle name="Input 2 3 4 3 4" xfId="13175"/>
    <cellStyle name="Input 2 3 4 3 4 2" xfId="13176"/>
    <cellStyle name="Input 2 3 4 3 5" xfId="13177"/>
    <cellStyle name="Input 2 3 4 3 5 2" xfId="13178"/>
    <cellStyle name="Input 2 3 4 3 6" xfId="13179"/>
    <cellStyle name="Input 2 3 4 3 6 2" xfId="13180"/>
    <cellStyle name="Input 2 3 4 3 7" xfId="13181"/>
    <cellStyle name="Input 2 3 4 4" xfId="13182"/>
    <cellStyle name="Input 2 3 4 4 2" xfId="13183"/>
    <cellStyle name="Input 2 3 4 4 2 2" xfId="13184"/>
    <cellStyle name="Input 2 3 4 4 3" xfId="13185"/>
    <cellStyle name="Input 2 3 4 4 3 2" xfId="13186"/>
    <cellStyle name="Input 2 3 4 4 4" xfId="13187"/>
    <cellStyle name="Input 2 3 4 4 4 2" xfId="13188"/>
    <cellStyle name="Input 2 3 4 4 5" xfId="13189"/>
    <cellStyle name="Input 2 3 4 4 5 2" xfId="13190"/>
    <cellStyle name="Input 2 3 4 4 6" xfId="13191"/>
    <cellStyle name="Input 2 3 4 4 6 2" xfId="13192"/>
    <cellStyle name="Input 2 3 4 4 7" xfId="13193"/>
    <cellStyle name="Input 2 3 4 5" xfId="13194"/>
    <cellStyle name="Input 2 3 4 5 2" xfId="13195"/>
    <cellStyle name="Input 2 3 4 6" xfId="13196"/>
    <cellStyle name="Input 2 3 4 6 2" xfId="13197"/>
    <cellStyle name="Input 2 3 4 7" xfId="13198"/>
    <cellStyle name="Input 2 3 4 8" xfId="13199"/>
    <cellStyle name="Input 2 3 5" xfId="13200"/>
    <cellStyle name="Input 2 3 5 2" xfId="13201"/>
    <cellStyle name="Input 2 3 5 2 2" xfId="13202"/>
    <cellStyle name="Input 2 3 5 2 2 2" xfId="13203"/>
    <cellStyle name="Input 2 3 5 2 3" xfId="13204"/>
    <cellStyle name="Input 2 3 5 2 3 2" xfId="13205"/>
    <cellStyle name="Input 2 3 5 2 4" xfId="13206"/>
    <cellStyle name="Input 2 3 5 2 4 2" xfId="13207"/>
    <cellStyle name="Input 2 3 5 2 5" xfId="13208"/>
    <cellStyle name="Input 2 3 5 2 5 2" xfId="13209"/>
    <cellStyle name="Input 2 3 5 2 6" xfId="13210"/>
    <cellStyle name="Input 2 3 5 2 6 2" xfId="13211"/>
    <cellStyle name="Input 2 3 5 2 7" xfId="13212"/>
    <cellStyle name="Input 2 3 5 3" xfId="13213"/>
    <cellStyle name="Input 2 3 5 3 2" xfId="13214"/>
    <cellStyle name="Input 2 3 5 3 2 2" xfId="13215"/>
    <cellStyle name="Input 2 3 5 3 3" xfId="13216"/>
    <cellStyle name="Input 2 3 5 3 3 2" xfId="13217"/>
    <cellStyle name="Input 2 3 5 3 4" xfId="13218"/>
    <cellStyle name="Input 2 3 5 3 4 2" xfId="13219"/>
    <cellStyle name="Input 2 3 5 3 5" xfId="13220"/>
    <cellStyle name="Input 2 3 5 3 5 2" xfId="13221"/>
    <cellStyle name="Input 2 3 5 3 6" xfId="13222"/>
    <cellStyle name="Input 2 3 5 3 6 2" xfId="13223"/>
    <cellStyle name="Input 2 3 5 3 7" xfId="13224"/>
    <cellStyle name="Input 2 3 5 4" xfId="13225"/>
    <cellStyle name="Input 2 3 5 4 2" xfId="13226"/>
    <cellStyle name="Input 2 3 5 5" xfId="13227"/>
    <cellStyle name="Input 2 3 5 5 2" xfId="13228"/>
    <cellStyle name="Input 2 3 5 6" xfId="13229"/>
    <cellStyle name="Input 2 3 5 7" xfId="13230"/>
    <cellStyle name="Input 2 3 5 8" xfId="13231"/>
    <cellStyle name="Input 2 3 6" xfId="13232"/>
    <cellStyle name="Input 2 3 6 2" xfId="13233"/>
    <cellStyle name="Input 2 3 6 2 2" xfId="13234"/>
    <cellStyle name="Input 2 3 6 2 2 2" xfId="13235"/>
    <cellStyle name="Input 2 3 6 2 3" xfId="13236"/>
    <cellStyle name="Input 2 3 6 2 3 2" xfId="13237"/>
    <cellStyle name="Input 2 3 6 2 4" xfId="13238"/>
    <cellStyle name="Input 2 3 6 2 4 2" xfId="13239"/>
    <cellStyle name="Input 2 3 6 2 5" xfId="13240"/>
    <cellStyle name="Input 2 3 6 2 5 2" xfId="13241"/>
    <cellStyle name="Input 2 3 6 2 6" xfId="13242"/>
    <cellStyle name="Input 2 3 6 2 6 2" xfId="13243"/>
    <cellStyle name="Input 2 3 6 2 7" xfId="13244"/>
    <cellStyle name="Input 2 3 6 3" xfId="13245"/>
    <cellStyle name="Input 2 3 6 3 2" xfId="13246"/>
    <cellStyle name="Input 2 3 6 4" xfId="13247"/>
    <cellStyle name="Input 2 3 6 4 2" xfId="13248"/>
    <cellStyle name="Input 2 3 6 5" xfId="13249"/>
    <cellStyle name="Input 2 3 6 5 2" xfId="13250"/>
    <cellStyle name="Input 2 3 6 6" xfId="13251"/>
    <cellStyle name="Input 2 3 6 6 2" xfId="13252"/>
    <cellStyle name="Input 2 3 6 7" xfId="13253"/>
    <cellStyle name="Input 2 3 6 8" xfId="13254"/>
    <cellStyle name="Input 2 3 7" xfId="13255"/>
    <cellStyle name="Input 2 3 7 2" xfId="13256"/>
    <cellStyle name="Input 2 3 7 2 2" xfId="13257"/>
    <cellStyle name="Input 2 3 7 3" xfId="13258"/>
    <cellStyle name="Input 2 3 7 3 2" xfId="13259"/>
    <cellStyle name="Input 2 3 7 4" xfId="13260"/>
    <cellStyle name="Input 2 3 7 4 2" xfId="13261"/>
    <cellStyle name="Input 2 3 7 5" xfId="13262"/>
    <cellStyle name="Input 2 3 7 5 2" xfId="13263"/>
    <cellStyle name="Input 2 3 7 6" xfId="13264"/>
    <cellStyle name="Input 2 3 7 6 2" xfId="13265"/>
    <cellStyle name="Input 2 3 7 7" xfId="13266"/>
    <cellStyle name="Input 2 3 7 8" xfId="13267"/>
    <cellStyle name="Input 2 3 8" xfId="13268"/>
    <cellStyle name="Input 2 3 8 2" xfId="13269"/>
    <cellStyle name="Input 2 3 8 3" xfId="13270"/>
    <cellStyle name="Input 2 3 8 4" xfId="13271"/>
    <cellStyle name="Input 2 3 8 5" xfId="13272"/>
    <cellStyle name="Input 2 3 8 6" xfId="13273"/>
    <cellStyle name="Input 2 3 8 7" xfId="13274"/>
    <cellStyle name="Input 2 3 8 8" xfId="13275"/>
    <cellStyle name="Input 2 3 9" xfId="13276"/>
    <cellStyle name="Input 2 3 9 2" xfId="13277"/>
    <cellStyle name="Input 2 3 9 3" xfId="13278"/>
    <cellStyle name="Input 2 3 9 4" xfId="13279"/>
    <cellStyle name="Input 2 3 9 5" xfId="13280"/>
    <cellStyle name="Input 2 3 9 6" xfId="13281"/>
    <cellStyle name="Input 2 3 9 7" xfId="13282"/>
    <cellStyle name="Input 2 3 9 8" xfId="13283"/>
    <cellStyle name="Input 2 4" xfId="13284"/>
    <cellStyle name="Input 2 4 10" xfId="13285"/>
    <cellStyle name="Input 2 4 11" xfId="13286"/>
    <cellStyle name="Input 2 4 12" xfId="13287"/>
    <cellStyle name="Input 2 4 13" xfId="13288"/>
    <cellStyle name="Input 2 4 14" xfId="13289"/>
    <cellStyle name="Input 2 4 2" xfId="13290"/>
    <cellStyle name="Input 2 4 2 10" xfId="13291"/>
    <cellStyle name="Input 2 4 2 11" xfId="13292"/>
    <cellStyle name="Input 2 4 2 12" xfId="13293"/>
    <cellStyle name="Input 2 4 2 13" xfId="13294"/>
    <cellStyle name="Input 2 4 2 2" xfId="13295"/>
    <cellStyle name="Input 2 4 2 2 10" xfId="13296"/>
    <cellStyle name="Input 2 4 2 2 11" xfId="13297"/>
    <cellStyle name="Input 2 4 2 2 12" xfId="13298"/>
    <cellStyle name="Input 2 4 2 2 13" xfId="13299"/>
    <cellStyle name="Input 2 4 2 2 2" xfId="13300"/>
    <cellStyle name="Input 2 4 2 2 2 2" xfId="13301"/>
    <cellStyle name="Input 2 4 2 2 2 2 2" xfId="13302"/>
    <cellStyle name="Input 2 4 2 2 2 2 2 2" xfId="13303"/>
    <cellStyle name="Input 2 4 2 2 2 2 3" xfId="13304"/>
    <cellStyle name="Input 2 4 2 2 2 2 3 2" xfId="13305"/>
    <cellStyle name="Input 2 4 2 2 2 2 4" xfId="13306"/>
    <cellStyle name="Input 2 4 2 2 2 2 4 2" xfId="13307"/>
    <cellStyle name="Input 2 4 2 2 2 2 5" xfId="13308"/>
    <cellStyle name="Input 2 4 2 2 2 3" xfId="13309"/>
    <cellStyle name="Input 2 4 2 2 2 3 2" xfId="13310"/>
    <cellStyle name="Input 2 4 2 2 2 3 2 2" xfId="13311"/>
    <cellStyle name="Input 2 4 2 2 2 3 3" xfId="13312"/>
    <cellStyle name="Input 2 4 2 2 2 3 3 2" xfId="13313"/>
    <cellStyle name="Input 2 4 2 2 2 3 4" xfId="13314"/>
    <cellStyle name="Input 2 4 2 2 2 3 4 2" xfId="13315"/>
    <cellStyle name="Input 2 4 2 2 2 3 5" xfId="13316"/>
    <cellStyle name="Input 2 4 2 2 2 3 5 2" xfId="13317"/>
    <cellStyle name="Input 2 4 2 2 2 3 6" xfId="13318"/>
    <cellStyle name="Input 2 4 2 2 2 3 6 2" xfId="13319"/>
    <cellStyle name="Input 2 4 2 2 2 3 7" xfId="13320"/>
    <cellStyle name="Input 2 4 2 2 2 4" xfId="13321"/>
    <cellStyle name="Input 2 4 2 2 2 4 2" xfId="13322"/>
    <cellStyle name="Input 2 4 2 2 2 4 2 2" xfId="13323"/>
    <cellStyle name="Input 2 4 2 2 2 4 3" xfId="13324"/>
    <cellStyle name="Input 2 4 2 2 2 4 3 2" xfId="13325"/>
    <cellStyle name="Input 2 4 2 2 2 4 4" xfId="13326"/>
    <cellStyle name="Input 2 4 2 2 2 4 4 2" xfId="13327"/>
    <cellStyle name="Input 2 4 2 2 2 4 5" xfId="13328"/>
    <cellStyle name="Input 2 4 2 2 2 4 5 2" xfId="13329"/>
    <cellStyle name="Input 2 4 2 2 2 4 6" xfId="13330"/>
    <cellStyle name="Input 2 4 2 2 2 4 6 2" xfId="13331"/>
    <cellStyle name="Input 2 4 2 2 2 4 7" xfId="13332"/>
    <cellStyle name="Input 2 4 2 2 2 5" xfId="13333"/>
    <cellStyle name="Input 2 4 2 2 2 5 2" xfId="13334"/>
    <cellStyle name="Input 2 4 2 2 2 6" xfId="13335"/>
    <cellStyle name="Input 2 4 2 2 2 6 2" xfId="13336"/>
    <cellStyle name="Input 2 4 2 2 2 7" xfId="13337"/>
    <cellStyle name="Input 2 4 2 2 2 8" xfId="13338"/>
    <cellStyle name="Input 2 4 2 2 3" xfId="13339"/>
    <cellStyle name="Input 2 4 2 2 3 2" xfId="13340"/>
    <cellStyle name="Input 2 4 2 2 3 2 2" xfId="13341"/>
    <cellStyle name="Input 2 4 2 2 3 2 2 2" xfId="13342"/>
    <cellStyle name="Input 2 4 2 2 3 2 3" xfId="13343"/>
    <cellStyle name="Input 2 4 2 2 3 2 3 2" xfId="13344"/>
    <cellStyle name="Input 2 4 2 2 3 2 4" xfId="13345"/>
    <cellStyle name="Input 2 4 2 2 3 2 4 2" xfId="13346"/>
    <cellStyle name="Input 2 4 2 2 3 2 5" xfId="13347"/>
    <cellStyle name="Input 2 4 2 2 3 2 5 2" xfId="13348"/>
    <cellStyle name="Input 2 4 2 2 3 2 6" xfId="13349"/>
    <cellStyle name="Input 2 4 2 2 3 2 6 2" xfId="13350"/>
    <cellStyle name="Input 2 4 2 2 3 2 7" xfId="13351"/>
    <cellStyle name="Input 2 4 2 2 3 3" xfId="13352"/>
    <cellStyle name="Input 2 4 2 2 3 3 2" xfId="13353"/>
    <cellStyle name="Input 2 4 2 2 3 3 2 2" xfId="13354"/>
    <cellStyle name="Input 2 4 2 2 3 3 3" xfId="13355"/>
    <cellStyle name="Input 2 4 2 2 3 3 3 2" xfId="13356"/>
    <cellStyle name="Input 2 4 2 2 3 3 4" xfId="13357"/>
    <cellStyle name="Input 2 4 2 2 3 3 4 2" xfId="13358"/>
    <cellStyle name="Input 2 4 2 2 3 3 5" xfId="13359"/>
    <cellStyle name="Input 2 4 2 2 3 3 5 2" xfId="13360"/>
    <cellStyle name="Input 2 4 2 2 3 3 6" xfId="13361"/>
    <cellStyle name="Input 2 4 2 2 3 3 6 2" xfId="13362"/>
    <cellStyle name="Input 2 4 2 2 3 3 7" xfId="13363"/>
    <cellStyle name="Input 2 4 2 2 3 4" xfId="13364"/>
    <cellStyle name="Input 2 4 2 2 3 4 2" xfId="13365"/>
    <cellStyle name="Input 2 4 2 2 3 5" xfId="13366"/>
    <cellStyle name="Input 2 4 2 2 4" xfId="13367"/>
    <cellStyle name="Input 2 4 2 2 4 2" xfId="13368"/>
    <cellStyle name="Input 2 4 2 2 4 2 2" xfId="13369"/>
    <cellStyle name="Input 2 4 2 2 4 2 2 2" xfId="13370"/>
    <cellStyle name="Input 2 4 2 2 4 2 3" xfId="13371"/>
    <cellStyle name="Input 2 4 2 2 4 2 3 2" xfId="13372"/>
    <cellStyle name="Input 2 4 2 2 4 2 4" xfId="13373"/>
    <cellStyle name="Input 2 4 2 2 4 2 4 2" xfId="13374"/>
    <cellStyle name="Input 2 4 2 2 4 2 5" xfId="13375"/>
    <cellStyle name="Input 2 4 2 2 4 2 5 2" xfId="13376"/>
    <cellStyle name="Input 2 4 2 2 4 2 6" xfId="13377"/>
    <cellStyle name="Input 2 4 2 2 4 2 6 2" xfId="13378"/>
    <cellStyle name="Input 2 4 2 2 4 2 7" xfId="13379"/>
    <cellStyle name="Input 2 4 2 2 4 3" xfId="13380"/>
    <cellStyle name="Input 2 4 2 2 4 3 2" xfId="13381"/>
    <cellStyle name="Input 2 4 2 2 4 4" xfId="13382"/>
    <cellStyle name="Input 2 4 2 2 5" xfId="13383"/>
    <cellStyle name="Input 2 4 2 2 5 2" xfId="13384"/>
    <cellStyle name="Input 2 4 2 2 5 2 2" xfId="13385"/>
    <cellStyle name="Input 2 4 2 2 5 3" xfId="13386"/>
    <cellStyle name="Input 2 4 2 2 5 3 2" xfId="13387"/>
    <cellStyle name="Input 2 4 2 2 5 4" xfId="13388"/>
    <cellStyle name="Input 2 4 2 2 5 4 2" xfId="13389"/>
    <cellStyle name="Input 2 4 2 2 5 5" xfId="13390"/>
    <cellStyle name="Input 2 4 2 2 5 5 2" xfId="13391"/>
    <cellStyle name="Input 2 4 2 2 5 6" xfId="13392"/>
    <cellStyle name="Input 2 4 2 2 5 6 2" xfId="13393"/>
    <cellStyle name="Input 2 4 2 2 5 7" xfId="13394"/>
    <cellStyle name="Input 2 4 2 2 6" xfId="13395"/>
    <cellStyle name="Input 2 4 2 2 6 2" xfId="13396"/>
    <cellStyle name="Input 2 4 2 2 7" xfId="13397"/>
    <cellStyle name="Input 2 4 2 2 7 2" xfId="13398"/>
    <cellStyle name="Input 2 4 2 2 8" xfId="13399"/>
    <cellStyle name="Input 2 4 2 2 9" xfId="13400"/>
    <cellStyle name="Input 2 4 2 3" xfId="13401"/>
    <cellStyle name="Input 2 4 2 3 2" xfId="13402"/>
    <cellStyle name="Input 2 4 2 3 2 2" xfId="13403"/>
    <cellStyle name="Input 2 4 2 3 2 2 2" xfId="13404"/>
    <cellStyle name="Input 2 4 2 3 2 3" xfId="13405"/>
    <cellStyle name="Input 2 4 2 3 2 3 2" xfId="13406"/>
    <cellStyle name="Input 2 4 2 3 2 4" xfId="13407"/>
    <cellStyle name="Input 2 4 2 3 2 4 2" xfId="13408"/>
    <cellStyle name="Input 2 4 2 3 2 5" xfId="13409"/>
    <cellStyle name="Input 2 4 2 3 3" xfId="13410"/>
    <cellStyle name="Input 2 4 2 3 3 2" xfId="13411"/>
    <cellStyle name="Input 2 4 2 3 3 2 2" xfId="13412"/>
    <cellStyle name="Input 2 4 2 3 3 3" xfId="13413"/>
    <cellStyle name="Input 2 4 2 3 3 3 2" xfId="13414"/>
    <cellStyle name="Input 2 4 2 3 3 4" xfId="13415"/>
    <cellStyle name="Input 2 4 2 3 3 4 2" xfId="13416"/>
    <cellStyle name="Input 2 4 2 3 3 5" xfId="13417"/>
    <cellStyle name="Input 2 4 2 3 3 5 2" xfId="13418"/>
    <cellStyle name="Input 2 4 2 3 3 6" xfId="13419"/>
    <cellStyle name="Input 2 4 2 3 3 6 2" xfId="13420"/>
    <cellStyle name="Input 2 4 2 3 3 7" xfId="13421"/>
    <cellStyle name="Input 2 4 2 3 4" xfId="13422"/>
    <cellStyle name="Input 2 4 2 3 4 2" xfId="13423"/>
    <cellStyle name="Input 2 4 2 3 4 2 2" xfId="13424"/>
    <cellStyle name="Input 2 4 2 3 4 3" xfId="13425"/>
    <cellStyle name="Input 2 4 2 3 4 3 2" xfId="13426"/>
    <cellStyle name="Input 2 4 2 3 4 4" xfId="13427"/>
    <cellStyle name="Input 2 4 2 3 4 4 2" xfId="13428"/>
    <cellStyle name="Input 2 4 2 3 4 5" xfId="13429"/>
    <cellStyle name="Input 2 4 2 3 4 5 2" xfId="13430"/>
    <cellStyle name="Input 2 4 2 3 4 6" xfId="13431"/>
    <cellStyle name="Input 2 4 2 3 4 6 2" xfId="13432"/>
    <cellStyle name="Input 2 4 2 3 4 7" xfId="13433"/>
    <cellStyle name="Input 2 4 2 3 5" xfId="13434"/>
    <cellStyle name="Input 2 4 2 3 5 2" xfId="13435"/>
    <cellStyle name="Input 2 4 2 3 6" xfId="13436"/>
    <cellStyle name="Input 2 4 2 3 6 2" xfId="13437"/>
    <cellStyle name="Input 2 4 2 3 7" xfId="13438"/>
    <cellStyle name="Input 2 4 2 3 8" xfId="13439"/>
    <cellStyle name="Input 2 4 2 4" xfId="13440"/>
    <cellStyle name="Input 2 4 2 4 2" xfId="13441"/>
    <cellStyle name="Input 2 4 2 4 2 2" xfId="13442"/>
    <cellStyle name="Input 2 4 2 4 2 2 2" xfId="13443"/>
    <cellStyle name="Input 2 4 2 4 2 3" xfId="13444"/>
    <cellStyle name="Input 2 4 2 4 2 3 2" xfId="13445"/>
    <cellStyle name="Input 2 4 2 4 2 4" xfId="13446"/>
    <cellStyle name="Input 2 4 2 4 2 4 2" xfId="13447"/>
    <cellStyle name="Input 2 4 2 4 2 5" xfId="13448"/>
    <cellStyle name="Input 2 4 2 4 2 5 2" xfId="13449"/>
    <cellStyle name="Input 2 4 2 4 2 6" xfId="13450"/>
    <cellStyle name="Input 2 4 2 4 2 6 2" xfId="13451"/>
    <cellStyle name="Input 2 4 2 4 2 7" xfId="13452"/>
    <cellStyle name="Input 2 4 2 4 3" xfId="13453"/>
    <cellStyle name="Input 2 4 2 4 3 2" xfId="13454"/>
    <cellStyle name="Input 2 4 2 4 3 2 2" xfId="13455"/>
    <cellStyle name="Input 2 4 2 4 3 3" xfId="13456"/>
    <cellStyle name="Input 2 4 2 4 3 3 2" xfId="13457"/>
    <cellStyle name="Input 2 4 2 4 3 4" xfId="13458"/>
    <cellStyle name="Input 2 4 2 4 3 4 2" xfId="13459"/>
    <cellStyle name="Input 2 4 2 4 3 5" xfId="13460"/>
    <cellStyle name="Input 2 4 2 4 3 5 2" xfId="13461"/>
    <cellStyle name="Input 2 4 2 4 3 6" xfId="13462"/>
    <cellStyle name="Input 2 4 2 4 3 6 2" xfId="13463"/>
    <cellStyle name="Input 2 4 2 4 3 7" xfId="13464"/>
    <cellStyle name="Input 2 4 2 4 4" xfId="13465"/>
    <cellStyle name="Input 2 4 2 4 4 2" xfId="13466"/>
    <cellStyle name="Input 2 4 2 4 5" xfId="13467"/>
    <cellStyle name="Input 2 4 2 4 5 2" xfId="13468"/>
    <cellStyle name="Input 2 4 2 4 6" xfId="13469"/>
    <cellStyle name="Input 2 4 2 4 7" xfId="13470"/>
    <cellStyle name="Input 2 4 2 4 8" xfId="13471"/>
    <cellStyle name="Input 2 4 2 5" xfId="13472"/>
    <cellStyle name="Input 2 4 2 5 2" xfId="13473"/>
    <cellStyle name="Input 2 4 2 5 2 2" xfId="13474"/>
    <cellStyle name="Input 2 4 2 5 2 2 2" xfId="13475"/>
    <cellStyle name="Input 2 4 2 5 2 3" xfId="13476"/>
    <cellStyle name="Input 2 4 2 5 2 3 2" xfId="13477"/>
    <cellStyle name="Input 2 4 2 5 2 4" xfId="13478"/>
    <cellStyle name="Input 2 4 2 5 2 4 2" xfId="13479"/>
    <cellStyle name="Input 2 4 2 5 2 5" xfId="13480"/>
    <cellStyle name="Input 2 4 2 5 2 5 2" xfId="13481"/>
    <cellStyle name="Input 2 4 2 5 2 6" xfId="13482"/>
    <cellStyle name="Input 2 4 2 5 2 6 2" xfId="13483"/>
    <cellStyle name="Input 2 4 2 5 2 7" xfId="13484"/>
    <cellStyle name="Input 2 4 2 5 3" xfId="13485"/>
    <cellStyle name="Input 2 4 2 5 3 2" xfId="13486"/>
    <cellStyle name="Input 2 4 2 5 4" xfId="13487"/>
    <cellStyle name="Input 2 4 2 5 4 2" xfId="13488"/>
    <cellStyle name="Input 2 4 2 5 5" xfId="13489"/>
    <cellStyle name="Input 2 4 2 5 5 2" xfId="13490"/>
    <cellStyle name="Input 2 4 2 5 6" xfId="13491"/>
    <cellStyle name="Input 2 4 2 5 6 2" xfId="13492"/>
    <cellStyle name="Input 2 4 2 5 7" xfId="13493"/>
    <cellStyle name="Input 2 4 2 5 8" xfId="13494"/>
    <cellStyle name="Input 2 4 2 6" xfId="13495"/>
    <cellStyle name="Input 2 4 2 6 2" xfId="13496"/>
    <cellStyle name="Input 2 4 2 6 2 2" xfId="13497"/>
    <cellStyle name="Input 2 4 2 6 3" xfId="13498"/>
    <cellStyle name="Input 2 4 2 6 3 2" xfId="13499"/>
    <cellStyle name="Input 2 4 2 6 4" xfId="13500"/>
    <cellStyle name="Input 2 4 2 6 4 2" xfId="13501"/>
    <cellStyle name="Input 2 4 2 6 5" xfId="13502"/>
    <cellStyle name="Input 2 4 2 6 5 2" xfId="13503"/>
    <cellStyle name="Input 2 4 2 6 6" xfId="13504"/>
    <cellStyle name="Input 2 4 2 6 6 2" xfId="13505"/>
    <cellStyle name="Input 2 4 2 6 7" xfId="13506"/>
    <cellStyle name="Input 2 4 2 6 8" xfId="13507"/>
    <cellStyle name="Input 2 4 2 7" xfId="13508"/>
    <cellStyle name="Input 2 4 2 7 2" xfId="13509"/>
    <cellStyle name="Input 2 4 2 7 3" xfId="13510"/>
    <cellStyle name="Input 2 4 2 7 4" xfId="13511"/>
    <cellStyle name="Input 2 4 2 7 5" xfId="13512"/>
    <cellStyle name="Input 2 4 2 7 6" xfId="13513"/>
    <cellStyle name="Input 2 4 2 7 7" xfId="13514"/>
    <cellStyle name="Input 2 4 2 7 8" xfId="13515"/>
    <cellStyle name="Input 2 4 2 8" xfId="13516"/>
    <cellStyle name="Input 2 4 2 8 2" xfId="13517"/>
    <cellStyle name="Input 2 4 2 8 3" xfId="13518"/>
    <cellStyle name="Input 2 4 2 8 4" xfId="13519"/>
    <cellStyle name="Input 2 4 2 8 5" xfId="13520"/>
    <cellStyle name="Input 2 4 2 8 6" xfId="13521"/>
    <cellStyle name="Input 2 4 2 8 7" xfId="13522"/>
    <cellStyle name="Input 2 4 2 8 8" xfId="13523"/>
    <cellStyle name="Input 2 4 2 9" xfId="13524"/>
    <cellStyle name="Input 2 4 3" xfId="13525"/>
    <cellStyle name="Input 2 4 3 10" xfId="13526"/>
    <cellStyle name="Input 2 4 3 11" xfId="13527"/>
    <cellStyle name="Input 2 4 3 12" xfId="13528"/>
    <cellStyle name="Input 2 4 3 13" xfId="13529"/>
    <cellStyle name="Input 2 4 3 14" xfId="13530"/>
    <cellStyle name="Input 2 4 3 15" xfId="13531"/>
    <cellStyle name="Input 2 4 3 2" xfId="13532"/>
    <cellStyle name="Input 2 4 3 2 2" xfId="13533"/>
    <cellStyle name="Input 2 4 3 2 2 2" xfId="13534"/>
    <cellStyle name="Input 2 4 3 2 2 2 2" xfId="13535"/>
    <cellStyle name="Input 2 4 3 2 2 3" xfId="13536"/>
    <cellStyle name="Input 2 4 3 2 2 3 2" xfId="13537"/>
    <cellStyle name="Input 2 4 3 2 2 4" xfId="13538"/>
    <cellStyle name="Input 2 4 3 2 2 4 2" xfId="13539"/>
    <cellStyle name="Input 2 4 3 2 2 5" xfId="13540"/>
    <cellStyle name="Input 2 4 3 2 3" xfId="13541"/>
    <cellStyle name="Input 2 4 3 2 3 2" xfId="13542"/>
    <cellStyle name="Input 2 4 3 2 3 2 2" xfId="13543"/>
    <cellStyle name="Input 2 4 3 2 3 3" xfId="13544"/>
    <cellStyle name="Input 2 4 3 2 3 3 2" xfId="13545"/>
    <cellStyle name="Input 2 4 3 2 3 4" xfId="13546"/>
    <cellStyle name="Input 2 4 3 2 3 4 2" xfId="13547"/>
    <cellStyle name="Input 2 4 3 2 3 5" xfId="13548"/>
    <cellStyle name="Input 2 4 3 2 3 5 2" xfId="13549"/>
    <cellStyle name="Input 2 4 3 2 3 6" xfId="13550"/>
    <cellStyle name="Input 2 4 3 2 3 6 2" xfId="13551"/>
    <cellStyle name="Input 2 4 3 2 3 7" xfId="13552"/>
    <cellStyle name="Input 2 4 3 2 4" xfId="13553"/>
    <cellStyle name="Input 2 4 3 2 4 2" xfId="13554"/>
    <cellStyle name="Input 2 4 3 2 4 2 2" xfId="13555"/>
    <cellStyle name="Input 2 4 3 2 4 3" xfId="13556"/>
    <cellStyle name="Input 2 4 3 2 4 3 2" xfId="13557"/>
    <cellStyle name="Input 2 4 3 2 4 4" xfId="13558"/>
    <cellStyle name="Input 2 4 3 2 4 4 2" xfId="13559"/>
    <cellStyle name="Input 2 4 3 2 4 5" xfId="13560"/>
    <cellStyle name="Input 2 4 3 2 4 5 2" xfId="13561"/>
    <cellStyle name="Input 2 4 3 2 4 6" xfId="13562"/>
    <cellStyle name="Input 2 4 3 2 4 6 2" xfId="13563"/>
    <cellStyle name="Input 2 4 3 2 4 7" xfId="13564"/>
    <cellStyle name="Input 2 4 3 2 5" xfId="13565"/>
    <cellStyle name="Input 2 4 3 2 5 2" xfId="13566"/>
    <cellStyle name="Input 2 4 3 2 6" xfId="13567"/>
    <cellStyle name="Input 2 4 3 2 6 2" xfId="13568"/>
    <cellStyle name="Input 2 4 3 2 7" xfId="13569"/>
    <cellStyle name="Input 2 4 3 2 8" xfId="13570"/>
    <cellStyle name="Input 2 4 3 3" xfId="13571"/>
    <cellStyle name="Input 2 4 3 3 2" xfId="13572"/>
    <cellStyle name="Input 2 4 3 3 2 2" xfId="13573"/>
    <cellStyle name="Input 2 4 3 3 2 2 2" xfId="13574"/>
    <cellStyle name="Input 2 4 3 3 2 3" xfId="13575"/>
    <cellStyle name="Input 2 4 3 3 2 3 2" xfId="13576"/>
    <cellStyle name="Input 2 4 3 3 2 4" xfId="13577"/>
    <cellStyle name="Input 2 4 3 3 2 4 2" xfId="13578"/>
    <cellStyle name="Input 2 4 3 3 2 5" xfId="13579"/>
    <cellStyle name="Input 2 4 3 3 2 5 2" xfId="13580"/>
    <cellStyle name="Input 2 4 3 3 2 6" xfId="13581"/>
    <cellStyle name="Input 2 4 3 3 2 6 2" xfId="13582"/>
    <cellStyle name="Input 2 4 3 3 2 7" xfId="13583"/>
    <cellStyle name="Input 2 4 3 3 3" xfId="13584"/>
    <cellStyle name="Input 2 4 3 3 3 2" xfId="13585"/>
    <cellStyle name="Input 2 4 3 3 3 2 2" xfId="13586"/>
    <cellStyle name="Input 2 4 3 3 3 3" xfId="13587"/>
    <cellStyle name="Input 2 4 3 3 3 3 2" xfId="13588"/>
    <cellStyle name="Input 2 4 3 3 3 4" xfId="13589"/>
    <cellStyle name="Input 2 4 3 3 3 4 2" xfId="13590"/>
    <cellStyle name="Input 2 4 3 3 3 5" xfId="13591"/>
    <cellStyle name="Input 2 4 3 3 3 5 2" xfId="13592"/>
    <cellStyle name="Input 2 4 3 3 3 6" xfId="13593"/>
    <cellStyle name="Input 2 4 3 3 3 6 2" xfId="13594"/>
    <cellStyle name="Input 2 4 3 3 3 7" xfId="13595"/>
    <cellStyle name="Input 2 4 3 3 4" xfId="13596"/>
    <cellStyle name="Input 2 4 3 3 4 2" xfId="13597"/>
    <cellStyle name="Input 2 4 3 3 5" xfId="13598"/>
    <cellStyle name="Input 2 4 3 4" xfId="13599"/>
    <cellStyle name="Input 2 4 3 4 2" xfId="13600"/>
    <cellStyle name="Input 2 4 3 4 2 2" xfId="13601"/>
    <cellStyle name="Input 2 4 3 4 2 2 2" xfId="13602"/>
    <cellStyle name="Input 2 4 3 4 2 3" xfId="13603"/>
    <cellStyle name="Input 2 4 3 4 2 3 2" xfId="13604"/>
    <cellStyle name="Input 2 4 3 4 2 4" xfId="13605"/>
    <cellStyle name="Input 2 4 3 4 2 4 2" xfId="13606"/>
    <cellStyle name="Input 2 4 3 4 2 5" xfId="13607"/>
    <cellStyle name="Input 2 4 3 4 2 5 2" xfId="13608"/>
    <cellStyle name="Input 2 4 3 4 2 6" xfId="13609"/>
    <cellStyle name="Input 2 4 3 4 2 6 2" xfId="13610"/>
    <cellStyle name="Input 2 4 3 4 2 7" xfId="13611"/>
    <cellStyle name="Input 2 4 3 4 3" xfId="13612"/>
    <cellStyle name="Input 2 4 3 4 3 2" xfId="13613"/>
    <cellStyle name="Input 2 4 3 4 4" xfId="13614"/>
    <cellStyle name="Input 2 4 3 5" xfId="13615"/>
    <cellStyle name="Input 2 4 3 5 2" xfId="13616"/>
    <cellStyle name="Input 2 4 3 5 2 2" xfId="13617"/>
    <cellStyle name="Input 2 4 3 5 3" xfId="13618"/>
    <cellStyle name="Input 2 4 3 5 3 2" xfId="13619"/>
    <cellStyle name="Input 2 4 3 5 4" xfId="13620"/>
    <cellStyle name="Input 2 4 3 5 4 2" xfId="13621"/>
    <cellStyle name="Input 2 4 3 5 5" xfId="13622"/>
    <cellStyle name="Input 2 4 3 5 5 2" xfId="13623"/>
    <cellStyle name="Input 2 4 3 5 6" xfId="13624"/>
    <cellStyle name="Input 2 4 3 5 6 2" xfId="13625"/>
    <cellStyle name="Input 2 4 3 5 7" xfId="13626"/>
    <cellStyle name="Input 2 4 3 6" xfId="13627"/>
    <cellStyle name="Input 2 4 3 6 2" xfId="13628"/>
    <cellStyle name="Input 2 4 3 7" xfId="13629"/>
    <cellStyle name="Input 2 4 3 7 2" xfId="13630"/>
    <cellStyle name="Input 2 4 3 8" xfId="13631"/>
    <cellStyle name="Input 2 4 3 9" xfId="13632"/>
    <cellStyle name="Input 2 4 4" xfId="13633"/>
    <cellStyle name="Input 2 4 4 2" xfId="13634"/>
    <cellStyle name="Input 2 4 4 2 2" xfId="13635"/>
    <cellStyle name="Input 2 4 4 2 2 2" xfId="13636"/>
    <cellStyle name="Input 2 4 4 2 3" xfId="13637"/>
    <cellStyle name="Input 2 4 4 2 3 2" xfId="13638"/>
    <cellStyle name="Input 2 4 4 2 4" xfId="13639"/>
    <cellStyle name="Input 2 4 4 2 4 2" xfId="13640"/>
    <cellStyle name="Input 2 4 4 2 5" xfId="13641"/>
    <cellStyle name="Input 2 4 4 3" xfId="13642"/>
    <cellStyle name="Input 2 4 4 3 2" xfId="13643"/>
    <cellStyle name="Input 2 4 4 3 2 2" xfId="13644"/>
    <cellStyle name="Input 2 4 4 3 3" xfId="13645"/>
    <cellStyle name="Input 2 4 4 3 3 2" xfId="13646"/>
    <cellStyle name="Input 2 4 4 3 4" xfId="13647"/>
    <cellStyle name="Input 2 4 4 3 4 2" xfId="13648"/>
    <cellStyle name="Input 2 4 4 3 5" xfId="13649"/>
    <cellStyle name="Input 2 4 4 3 5 2" xfId="13650"/>
    <cellStyle name="Input 2 4 4 3 6" xfId="13651"/>
    <cellStyle name="Input 2 4 4 3 6 2" xfId="13652"/>
    <cellStyle name="Input 2 4 4 3 7" xfId="13653"/>
    <cellStyle name="Input 2 4 4 4" xfId="13654"/>
    <cellStyle name="Input 2 4 4 4 2" xfId="13655"/>
    <cellStyle name="Input 2 4 4 4 2 2" xfId="13656"/>
    <cellStyle name="Input 2 4 4 4 3" xfId="13657"/>
    <cellStyle name="Input 2 4 4 4 3 2" xfId="13658"/>
    <cellStyle name="Input 2 4 4 4 4" xfId="13659"/>
    <cellStyle name="Input 2 4 4 4 4 2" xfId="13660"/>
    <cellStyle name="Input 2 4 4 4 5" xfId="13661"/>
    <cellStyle name="Input 2 4 4 4 5 2" xfId="13662"/>
    <cellStyle name="Input 2 4 4 4 6" xfId="13663"/>
    <cellStyle name="Input 2 4 4 4 6 2" xfId="13664"/>
    <cellStyle name="Input 2 4 4 4 7" xfId="13665"/>
    <cellStyle name="Input 2 4 4 5" xfId="13666"/>
    <cellStyle name="Input 2 4 4 5 2" xfId="13667"/>
    <cellStyle name="Input 2 4 4 6" xfId="13668"/>
    <cellStyle name="Input 2 4 4 6 2" xfId="13669"/>
    <cellStyle name="Input 2 4 4 7" xfId="13670"/>
    <cellStyle name="Input 2 4 4 8" xfId="13671"/>
    <cellStyle name="Input 2 4 5" xfId="13672"/>
    <cellStyle name="Input 2 4 5 2" xfId="13673"/>
    <cellStyle name="Input 2 4 5 2 2" xfId="13674"/>
    <cellStyle name="Input 2 4 5 2 2 2" xfId="13675"/>
    <cellStyle name="Input 2 4 5 2 3" xfId="13676"/>
    <cellStyle name="Input 2 4 5 2 3 2" xfId="13677"/>
    <cellStyle name="Input 2 4 5 2 4" xfId="13678"/>
    <cellStyle name="Input 2 4 5 2 4 2" xfId="13679"/>
    <cellStyle name="Input 2 4 5 2 5" xfId="13680"/>
    <cellStyle name="Input 2 4 5 2 5 2" xfId="13681"/>
    <cellStyle name="Input 2 4 5 2 6" xfId="13682"/>
    <cellStyle name="Input 2 4 5 2 6 2" xfId="13683"/>
    <cellStyle name="Input 2 4 5 2 7" xfId="13684"/>
    <cellStyle name="Input 2 4 5 3" xfId="13685"/>
    <cellStyle name="Input 2 4 5 3 2" xfId="13686"/>
    <cellStyle name="Input 2 4 5 3 2 2" xfId="13687"/>
    <cellStyle name="Input 2 4 5 3 3" xfId="13688"/>
    <cellStyle name="Input 2 4 5 3 3 2" xfId="13689"/>
    <cellStyle name="Input 2 4 5 3 4" xfId="13690"/>
    <cellStyle name="Input 2 4 5 3 4 2" xfId="13691"/>
    <cellStyle name="Input 2 4 5 3 5" xfId="13692"/>
    <cellStyle name="Input 2 4 5 3 5 2" xfId="13693"/>
    <cellStyle name="Input 2 4 5 3 6" xfId="13694"/>
    <cellStyle name="Input 2 4 5 3 6 2" xfId="13695"/>
    <cellStyle name="Input 2 4 5 3 7" xfId="13696"/>
    <cellStyle name="Input 2 4 5 4" xfId="13697"/>
    <cellStyle name="Input 2 4 5 4 2" xfId="13698"/>
    <cellStyle name="Input 2 4 5 5" xfId="13699"/>
    <cellStyle name="Input 2 4 5 5 2" xfId="13700"/>
    <cellStyle name="Input 2 4 5 6" xfId="13701"/>
    <cellStyle name="Input 2 4 5 7" xfId="13702"/>
    <cellStyle name="Input 2 4 5 8" xfId="13703"/>
    <cellStyle name="Input 2 4 6" xfId="13704"/>
    <cellStyle name="Input 2 4 6 2" xfId="13705"/>
    <cellStyle name="Input 2 4 6 2 2" xfId="13706"/>
    <cellStyle name="Input 2 4 6 2 2 2" xfId="13707"/>
    <cellStyle name="Input 2 4 6 2 3" xfId="13708"/>
    <cellStyle name="Input 2 4 6 2 3 2" xfId="13709"/>
    <cellStyle name="Input 2 4 6 2 4" xfId="13710"/>
    <cellStyle name="Input 2 4 6 2 4 2" xfId="13711"/>
    <cellStyle name="Input 2 4 6 2 5" xfId="13712"/>
    <cellStyle name="Input 2 4 6 2 5 2" xfId="13713"/>
    <cellStyle name="Input 2 4 6 2 6" xfId="13714"/>
    <cellStyle name="Input 2 4 6 2 6 2" xfId="13715"/>
    <cellStyle name="Input 2 4 6 2 7" xfId="13716"/>
    <cellStyle name="Input 2 4 6 3" xfId="13717"/>
    <cellStyle name="Input 2 4 6 3 2" xfId="13718"/>
    <cellStyle name="Input 2 4 6 4" xfId="13719"/>
    <cellStyle name="Input 2 4 6 4 2" xfId="13720"/>
    <cellStyle name="Input 2 4 6 5" xfId="13721"/>
    <cellStyle name="Input 2 4 6 5 2" xfId="13722"/>
    <cellStyle name="Input 2 4 6 6" xfId="13723"/>
    <cellStyle name="Input 2 4 6 6 2" xfId="13724"/>
    <cellStyle name="Input 2 4 6 7" xfId="13725"/>
    <cellStyle name="Input 2 4 6 8" xfId="13726"/>
    <cellStyle name="Input 2 4 7" xfId="13727"/>
    <cellStyle name="Input 2 4 7 2" xfId="13728"/>
    <cellStyle name="Input 2 4 7 2 2" xfId="13729"/>
    <cellStyle name="Input 2 4 7 3" xfId="13730"/>
    <cellStyle name="Input 2 4 7 3 2" xfId="13731"/>
    <cellStyle name="Input 2 4 7 4" xfId="13732"/>
    <cellStyle name="Input 2 4 7 4 2" xfId="13733"/>
    <cellStyle name="Input 2 4 7 5" xfId="13734"/>
    <cellStyle name="Input 2 4 7 5 2" xfId="13735"/>
    <cellStyle name="Input 2 4 7 6" xfId="13736"/>
    <cellStyle name="Input 2 4 7 6 2" xfId="13737"/>
    <cellStyle name="Input 2 4 7 7" xfId="13738"/>
    <cellStyle name="Input 2 4 7 8" xfId="13739"/>
    <cellStyle name="Input 2 4 8" xfId="13740"/>
    <cellStyle name="Input 2 4 8 2" xfId="13741"/>
    <cellStyle name="Input 2 4 8 3" xfId="13742"/>
    <cellStyle name="Input 2 4 8 4" xfId="13743"/>
    <cellStyle name="Input 2 4 8 5" xfId="13744"/>
    <cellStyle name="Input 2 4 8 6" xfId="13745"/>
    <cellStyle name="Input 2 4 8 7" xfId="13746"/>
    <cellStyle name="Input 2 4 8 8" xfId="13747"/>
    <cellStyle name="Input 2 4 9" xfId="13748"/>
    <cellStyle name="Input 2 4 9 2" xfId="13749"/>
    <cellStyle name="Input 2 4 9 3" xfId="13750"/>
    <cellStyle name="Input 2 4 9 4" xfId="13751"/>
    <cellStyle name="Input 2 4 9 5" xfId="13752"/>
    <cellStyle name="Input 2 4 9 6" xfId="13753"/>
    <cellStyle name="Input 2 4 9 7" xfId="13754"/>
    <cellStyle name="Input 2 4 9 8" xfId="13755"/>
    <cellStyle name="Input 2 5" xfId="13756"/>
    <cellStyle name="Input 2 5 10" xfId="13757"/>
    <cellStyle name="Input 2 5 11" xfId="13758"/>
    <cellStyle name="Input 2 5 12" xfId="13759"/>
    <cellStyle name="Input 2 5 13" xfId="13760"/>
    <cellStyle name="Input 2 5 2" xfId="13761"/>
    <cellStyle name="Input 2 5 2 10" xfId="13762"/>
    <cellStyle name="Input 2 5 2 11" xfId="13763"/>
    <cellStyle name="Input 2 5 2 12" xfId="13764"/>
    <cellStyle name="Input 2 5 2 13" xfId="13765"/>
    <cellStyle name="Input 2 5 2 2" xfId="13766"/>
    <cellStyle name="Input 2 5 2 2 2" xfId="13767"/>
    <cellStyle name="Input 2 5 2 2 2 2" xfId="13768"/>
    <cellStyle name="Input 2 5 2 2 2 2 2" xfId="13769"/>
    <cellStyle name="Input 2 5 2 2 2 3" xfId="13770"/>
    <cellStyle name="Input 2 5 2 2 2 3 2" xfId="13771"/>
    <cellStyle name="Input 2 5 2 2 2 4" xfId="13772"/>
    <cellStyle name="Input 2 5 2 2 2 4 2" xfId="13773"/>
    <cellStyle name="Input 2 5 2 2 2 5" xfId="13774"/>
    <cellStyle name="Input 2 5 2 2 3" xfId="13775"/>
    <cellStyle name="Input 2 5 2 2 3 2" xfId="13776"/>
    <cellStyle name="Input 2 5 2 2 3 2 2" xfId="13777"/>
    <cellStyle name="Input 2 5 2 2 3 3" xfId="13778"/>
    <cellStyle name="Input 2 5 2 2 3 3 2" xfId="13779"/>
    <cellStyle name="Input 2 5 2 2 3 4" xfId="13780"/>
    <cellStyle name="Input 2 5 2 2 3 4 2" xfId="13781"/>
    <cellStyle name="Input 2 5 2 2 3 5" xfId="13782"/>
    <cellStyle name="Input 2 5 2 2 3 5 2" xfId="13783"/>
    <cellStyle name="Input 2 5 2 2 3 6" xfId="13784"/>
    <cellStyle name="Input 2 5 2 2 3 6 2" xfId="13785"/>
    <cellStyle name="Input 2 5 2 2 3 7" xfId="13786"/>
    <cellStyle name="Input 2 5 2 2 4" xfId="13787"/>
    <cellStyle name="Input 2 5 2 2 4 2" xfId="13788"/>
    <cellStyle name="Input 2 5 2 2 4 2 2" xfId="13789"/>
    <cellStyle name="Input 2 5 2 2 4 3" xfId="13790"/>
    <cellStyle name="Input 2 5 2 2 4 3 2" xfId="13791"/>
    <cellStyle name="Input 2 5 2 2 4 4" xfId="13792"/>
    <cellStyle name="Input 2 5 2 2 4 4 2" xfId="13793"/>
    <cellStyle name="Input 2 5 2 2 4 5" xfId="13794"/>
    <cellStyle name="Input 2 5 2 2 4 5 2" xfId="13795"/>
    <cellStyle name="Input 2 5 2 2 4 6" xfId="13796"/>
    <cellStyle name="Input 2 5 2 2 4 6 2" xfId="13797"/>
    <cellStyle name="Input 2 5 2 2 4 7" xfId="13798"/>
    <cellStyle name="Input 2 5 2 2 5" xfId="13799"/>
    <cellStyle name="Input 2 5 2 2 5 2" xfId="13800"/>
    <cellStyle name="Input 2 5 2 2 6" xfId="13801"/>
    <cellStyle name="Input 2 5 2 2 6 2" xfId="13802"/>
    <cellStyle name="Input 2 5 2 2 7" xfId="13803"/>
    <cellStyle name="Input 2 5 2 2 8" xfId="13804"/>
    <cellStyle name="Input 2 5 2 3" xfId="13805"/>
    <cellStyle name="Input 2 5 2 3 2" xfId="13806"/>
    <cellStyle name="Input 2 5 2 3 2 2" xfId="13807"/>
    <cellStyle name="Input 2 5 2 3 2 2 2" xfId="13808"/>
    <cellStyle name="Input 2 5 2 3 2 3" xfId="13809"/>
    <cellStyle name="Input 2 5 2 3 2 3 2" xfId="13810"/>
    <cellStyle name="Input 2 5 2 3 2 4" xfId="13811"/>
    <cellStyle name="Input 2 5 2 3 2 4 2" xfId="13812"/>
    <cellStyle name="Input 2 5 2 3 2 5" xfId="13813"/>
    <cellStyle name="Input 2 5 2 3 2 5 2" xfId="13814"/>
    <cellStyle name="Input 2 5 2 3 2 6" xfId="13815"/>
    <cellStyle name="Input 2 5 2 3 2 6 2" xfId="13816"/>
    <cellStyle name="Input 2 5 2 3 2 7" xfId="13817"/>
    <cellStyle name="Input 2 5 2 3 3" xfId="13818"/>
    <cellStyle name="Input 2 5 2 3 3 2" xfId="13819"/>
    <cellStyle name="Input 2 5 2 3 3 2 2" xfId="13820"/>
    <cellStyle name="Input 2 5 2 3 3 3" xfId="13821"/>
    <cellStyle name="Input 2 5 2 3 3 3 2" xfId="13822"/>
    <cellStyle name="Input 2 5 2 3 3 4" xfId="13823"/>
    <cellStyle name="Input 2 5 2 3 3 4 2" xfId="13824"/>
    <cellStyle name="Input 2 5 2 3 3 5" xfId="13825"/>
    <cellStyle name="Input 2 5 2 3 3 5 2" xfId="13826"/>
    <cellStyle name="Input 2 5 2 3 3 6" xfId="13827"/>
    <cellStyle name="Input 2 5 2 3 3 6 2" xfId="13828"/>
    <cellStyle name="Input 2 5 2 3 3 7" xfId="13829"/>
    <cellStyle name="Input 2 5 2 3 4" xfId="13830"/>
    <cellStyle name="Input 2 5 2 3 4 2" xfId="13831"/>
    <cellStyle name="Input 2 5 2 3 5" xfId="13832"/>
    <cellStyle name="Input 2 5 2 4" xfId="13833"/>
    <cellStyle name="Input 2 5 2 4 2" xfId="13834"/>
    <cellStyle name="Input 2 5 2 4 2 2" xfId="13835"/>
    <cellStyle name="Input 2 5 2 4 2 2 2" xfId="13836"/>
    <cellStyle name="Input 2 5 2 4 2 3" xfId="13837"/>
    <cellStyle name="Input 2 5 2 4 2 3 2" xfId="13838"/>
    <cellStyle name="Input 2 5 2 4 2 4" xfId="13839"/>
    <cellStyle name="Input 2 5 2 4 2 4 2" xfId="13840"/>
    <cellStyle name="Input 2 5 2 4 2 5" xfId="13841"/>
    <cellStyle name="Input 2 5 2 4 2 5 2" xfId="13842"/>
    <cellStyle name="Input 2 5 2 4 2 6" xfId="13843"/>
    <cellStyle name="Input 2 5 2 4 2 6 2" xfId="13844"/>
    <cellStyle name="Input 2 5 2 4 2 7" xfId="13845"/>
    <cellStyle name="Input 2 5 2 4 3" xfId="13846"/>
    <cellStyle name="Input 2 5 2 4 3 2" xfId="13847"/>
    <cellStyle name="Input 2 5 2 4 4" xfId="13848"/>
    <cellStyle name="Input 2 5 2 5" xfId="13849"/>
    <cellStyle name="Input 2 5 2 5 2" xfId="13850"/>
    <cellStyle name="Input 2 5 2 5 2 2" xfId="13851"/>
    <cellStyle name="Input 2 5 2 5 3" xfId="13852"/>
    <cellStyle name="Input 2 5 2 5 3 2" xfId="13853"/>
    <cellStyle name="Input 2 5 2 5 4" xfId="13854"/>
    <cellStyle name="Input 2 5 2 5 4 2" xfId="13855"/>
    <cellStyle name="Input 2 5 2 5 5" xfId="13856"/>
    <cellStyle name="Input 2 5 2 5 5 2" xfId="13857"/>
    <cellStyle name="Input 2 5 2 5 6" xfId="13858"/>
    <cellStyle name="Input 2 5 2 5 6 2" xfId="13859"/>
    <cellStyle name="Input 2 5 2 5 7" xfId="13860"/>
    <cellStyle name="Input 2 5 2 6" xfId="13861"/>
    <cellStyle name="Input 2 5 2 6 2" xfId="13862"/>
    <cellStyle name="Input 2 5 2 7" xfId="13863"/>
    <cellStyle name="Input 2 5 2 7 2" xfId="13864"/>
    <cellStyle name="Input 2 5 2 8" xfId="13865"/>
    <cellStyle name="Input 2 5 2 9" xfId="13866"/>
    <cellStyle name="Input 2 5 3" xfId="13867"/>
    <cellStyle name="Input 2 5 3 2" xfId="13868"/>
    <cellStyle name="Input 2 5 3 2 2" xfId="13869"/>
    <cellStyle name="Input 2 5 3 2 2 2" xfId="13870"/>
    <cellStyle name="Input 2 5 3 2 3" xfId="13871"/>
    <cellStyle name="Input 2 5 3 2 3 2" xfId="13872"/>
    <cellStyle name="Input 2 5 3 2 4" xfId="13873"/>
    <cellStyle name="Input 2 5 3 2 4 2" xfId="13874"/>
    <cellStyle name="Input 2 5 3 2 5" xfId="13875"/>
    <cellStyle name="Input 2 5 3 3" xfId="13876"/>
    <cellStyle name="Input 2 5 3 3 2" xfId="13877"/>
    <cellStyle name="Input 2 5 3 3 2 2" xfId="13878"/>
    <cellStyle name="Input 2 5 3 3 3" xfId="13879"/>
    <cellStyle name="Input 2 5 3 3 3 2" xfId="13880"/>
    <cellStyle name="Input 2 5 3 3 4" xfId="13881"/>
    <cellStyle name="Input 2 5 3 3 4 2" xfId="13882"/>
    <cellStyle name="Input 2 5 3 3 5" xfId="13883"/>
    <cellStyle name="Input 2 5 3 3 5 2" xfId="13884"/>
    <cellStyle name="Input 2 5 3 3 6" xfId="13885"/>
    <cellStyle name="Input 2 5 3 3 6 2" xfId="13886"/>
    <cellStyle name="Input 2 5 3 3 7" xfId="13887"/>
    <cellStyle name="Input 2 5 3 4" xfId="13888"/>
    <cellStyle name="Input 2 5 3 4 2" xfId="13889"/>
    <cellStyle name="Input 2 5 3 4 2 2" xfId="13890"/>
    <cellStyle name="Input 2 5 3 4 3" xfId="13891"/>
    <cellStyle name="Input 2 5 3 4 3 2" xfId="13892"/>
    <cellStyle name="Input 2 5 3 4 4" xfId="13893"/>
    <cellStyle name="Input 2 5 3 4 4 2" xfId="13894"/>
    <cellStyle name="Input 2 5 3 4 5" xfId="13895"/>
    <cellStyle name="Input 2 5 3 4 5 2" xfId="13896"/>
    <cellStyle name="Input 2 5 3 4 6" xfId="13897"/>
    <cellStyle name="Input 2 5 3 4 6 2" xfId="13898"/>
    <cellStyle name="Input 2 5 3 4 7" xfId="13899"/>
    <cellStyle name="Input 2 5 3 5" xfId="13900"/>
    <cellStyle name="Input 2 5 3 5 2" xfId="13901"/>
    <cellStyle name="Input 2 5 3 6" xfId="13902"/>
    <cellStyle name="Input 2 5 3 6 2" xfId="13903"/>
    <cellStyle name="Input 2 5 3 7" xfId="13904"/>
    <cellStyle name="Input 2 5 3 8" xfId="13905"/>
    <cellStyle name="Input 2 5 4" xfId="13906"/>
    <cellStyle name="Input 2 5 4 2" xfId="13907"/>
    <cellStyle name="Input 2 5 4 2 2" xfId="13908"/>
    <cellStyle name="Input 2 5 4 2 2 2" xfId="13909"/>
    <cellStyle name="Input 2 5 4 2 3" xfId="13910"/>
    <cellStyle name="Input 2 5 4 2 3 2" xfId="13911"/>
    <cellStyle name="Input 2 5 4 2 4" xfId="13912"/>
    <cellStyle name="Input 2 5 4 2 4 2" xfId="13913"/>
    <cellStyle name="Input 2 5 4 2 5" xfId="13914"/>
    <cellStyle name="Input 2 5 4 2 5 2" xfId="13915"/>
    <cellStyle name="Input 2 5 4 2 6" xfId="13916"/>
    <cellStyle name="Input 2 5 4 2 6 2" xfId="13917"/>
    <cellStyle name="Input 2 5 4 2 7" xfId="13918"/>
    <cellStyle name="Input 2 5 4 3" xfId="13919"/>
    <cellStyle name="Input 2 5 4 3 2" xfId="13920"/>
    <cellStyle name="Input 2 5 4 3 2 2" xfId="13921"/>
    <cellStyle name="Input 2 5 4 3 3" xfId="13922"/>
    <cellStyle name="Input 2 5 4 3 3 2" xfId="13923"/>
    <cellStyle name="Input 2 5 4 3 4" xfId="13924"/>
    <cellStyle name="Input 2 5 4 3 4 2" xfId="13925"/>
    <cellStyle name="Input 2 5 4 3 5" xfId="13926"/>
    <cellStyle name="Input 2 5 4 3 5 2" xfId="13927"/>
    <cellStyle name="Input 2 5 4 3 6" xfId="13928"/>
    <cellStyle name="Input 2 5 4 3 6 2" xfId="13929"/>
    <cellStyle name="Input 2 5 4 3 7" xfId="13930"/>
    <cellStyle name="Input 2 5 4 4" xfId="13931"/>
    <cellStyle name="Input 2 5 4 4 2" xfId="13932"/>
    <cellStyle name="Input 2 5 4 5" xfId="13933"/>
    <cellStyle name="Input 2 5 4 5 2" xfId="13934"/>
    <cellStyle name="Input 2 5 4 6" xfId="13935"/>
    <cellStyle name="Input 2 5 4 7" xfId="13936"/>
    <cellStyle name="Input 2 5 4 8" xfId="13937"/>
    <cellStyle name="Input 2 5 5" xfId="13938"/>
    <cellStyle name="Input 2 5 5 2" xfId="13939"/>
    <cellStyle name="Input 2 5 5 2 2" xfId="13940"/>
    <cellStyle name="Input 2 5 5 2 2 2" xfId="13941"/>
    <cellStyle name="Input 2 5 5 2 3" xfId="13942"/>
    <cellStyle name="Input 2 5 5 2 3 2" xfId="13943"/>
    <cellStyle name="Input 2 5 5 2 4" xfId="13944"/>
    <cellStyle name="Input 2 5 5 2 4 2" xfId="13945"/>
    <cellStyle name="Input 2 5 5 2 5" xfId="13946"/>
    <cellStyle name="Input 2 5 5 2 5 2" xfId="13947"/>
    <cellStyle name="Input 2 5 5 2 6" xfId="13948"/>
    <cellStyle name="Input 2 5 5 2 6 2" xfId="13949"/>
    <cellStyle name="Input 2 5 5 2 7" xfId="13950"/>
    <cellStyle name="Input 2 5 5 3" xfId="13951"/>
    <cellStyle name="Input 2 5 5 3 2" xfId="13952"/>
    <cellStyle name="Input 2 5 5 4" xfId="13953"/>
    <cellStyle name="Input 2 5 5 4 2" xfId="13954"/>
    <cellStyle name="Input 2 5 5 5" xfId="13955"/>
    <cellStyle name="Input 2 5 5 5 2" xfId="13956"/>
    <cellStyle name="Input 2 5 5 6" xfId="13957"/>
    <cellStyle name="Input 2 5 5 6 2" xfId="13958"/>
    <cellStyle name="Input 2 5 5 7" xfId="13959"/>
    <cellStyle name="Input 2 5 5 8" xfId="13960"/>
    <cellStyle name="Input 2 5 6" xfId="13961"/>
    <cellStyle name="Input 2 5 6 2" xfId="13962"/>
    <cellStyle name="Input 2 5 6 2 2" xfId="13963"/>
    <cellStyle name="Input 2 5 6 3" xfId="13964"/>
    <cellStyle name="Input 2 5 6 3 2" xfId="13965"/>
    <cellStyle name="Input 2 5 6 4" xfId="13966"/>
    <cellStyle name="Input 2 5 6 4 2" xfId="13967"/>
    <cellStyle name="Input 2 5 6 5" xfId="13968"/>
    <cellStyle name="Input 2 5 6 5 2" xfId="13969"/>
    <cellStyle name="Input 2 5 6 6" xfId="13970"/>
    <cellStyle name="Input 2 5 6 6 2" xfId="13971"/>
    <cellStyle name="Input 2 5 6 7" xfId="13972"/>
    <cellStyle name="Input 2 5 6 8" xfId="13973"/>
    <cellStyle name="Input 2 5 7" xfId="13974"/>
    <cellStyle name="Input 2 5 7 2" xfId="13975"/>
    <cellStyle name="Input 2 5 7 3" xfId="13976"/>
    <cellStyle name="Input 2 5 7 4" xfId="13977"/>
    <cellStyle name="Input 2 5 7 5" xfId="13978"/>
    <cellStyle name="Input 2 5 7 6" xfId="13979"/>
    <cellStyle name="Input 2 5 7 7" xfId="13980"/>
    <cellStyle name="Input 2 5 7 8" xfId="13981"/>
    <cellStyle name="Input 2 5 8" xfId="13982"/>
    <cellStyle name="Input 2 5 8 2" xfId="13983"/>
    <cellStyle name="Input 2 5 8 3" xfId="13984"/>
    <cellStyle name="Input 2 5 8 4" xfId="13985"/>
    <cellStyle name="Input 2 5 8 5" xfId="13986"/>
    <cellStyle name="Input 2 5 8 6" xfId="13987"/>
    <cellStyle name="Input 2 5 8 7" xfId="13988"/>
    <cellStyle name="Input 2 5 8 8" xfId="13989"/>
    <cellStyle name="Input 2 5 9" xfId="13990"/>
    <cellStyle name="Input 2 6" xfId="13991"/>
    <cellStyle name="Input 2 6 10" xfId="13992"/>
    <cellStyle name="Input 2 6 11" xfId="13993"/>
    <cellStyle name="Input 2 6 12" xfId="13994"/>
    <cellStyle name="Input 2 6 13" xfId="13995"/>
    <cellStyle name="Input 2 6 14" xfId="13996"/>
    <cellStyle name="Input 2 6 15" xfId="13997"/>
    <cellStyle name="Input 2 6 2" xfId="13998"/>
    <cellStyle name="Input 2 6 2 2" xfId="13999"/>
    <cellStyle name="Input 2 6 2 2 2" xfId="14000"/>
    <cellStyle name="Input 2 6 2 2 2 2" xfId="14001"/>
    <cellStyle name="Input 2 6 2 2 3" xfId="14002"/>
    <cellStyle name="Input 2 6 2 2 3 2" xfId="14003"/>
    <cellStyle name="Input 2 6 2 2 4" xfId="14004"/>
    <cellStyle name="Input 2 6 2 2 4 2" xfId="14005"/>
    <cellStyle name="Input 2 6 2 2 5" xfId="14006"/>
    <cellStyle name="Input 2 6 2 3" xfId="14007"/>
    <cellStyle name="Input 2 6 2 3 2" xfId="14008"/>
    <cellStyle name="Input 2 6 2 3 2 2" xfId="14009"/>
    <cellStyle name="Input 2 6 2 3 3" xfId="14010"/>
    <cellStyle name="Input 2 6 2 3 3 2" xfId="14011"/>
    <cellStyle name="Input 2 6 2 3 4" xfId="14012"/>
    <cellStyle name="Input 2 6 2 3 4 2" xfId="14013"/>
    <cellStyle name="Input 2 6 2 3 5" xfId="14014"/>
    <cellStyle name="Input 2 6 2 3 5 2" xfId="14015"/>
    <cellStyle name="Input 2 6 2 3 6" xfId="14016"/>
    <cellStyle name="Input 2 6 2 3 6 2" xfId="14017"/>
    <cellStyle name="Input 2 6 2 3 7" xfId="14018"/>
    <cellStyle name="Input 2 6 2 4" xfId="14019"/>
    <cellStyle name="Input 2 6 2 4 2" xfId="14020"/>
    <cellStyle name="Input 2 6 2 4 2 2" xfId="14021"/>
    <cellStyle name="Input 2 6 2 4 3" xfId="14022"/>
    <cellStyle name="Input 2 6 2 4 3 2" xfId="14023"/>
    <cellStyle name="Input 2 6 2 4 4" xfId="14024"/>
    <cellStyle name="Input 2 6 2 4 4 2" xfId="14025"/>
    <cellStyle name="Input 2 6 2 4 5" xfId="14026"/>
    <cellStyle name="Input 2 6 2 4 5 2" xfId="14027"/>
    <cellStyle name="Input 2 6 2 4 6" xfId="14028"/>
    <cellStyle name="Input 2 6 2 4 6 2" xfId="14029"/>
    <cellStyle name="Input 2 6 2 4 7" xfId="14030"/>
    <cellStyle name="Input 2 6 2 5" xfId="14031"/>
    <cellStyle name="Input 2 6 2 5 2" xfId="14032"/>
    <cellStyle name="Input 2 6 2 6" xfId="14033"/>
    <cellStyle name="Input 2 6 2 6 2" xfId="14034"/>
    <cellStyle name="Input 2 6 2 7" xfId="14035"/>
    <cellStyle name="Input 2 6 2 8" xfId="14036"/>
    <cellStyle name="Input 2 6 3" xfId="14037"/>
    <cellStyle name="Input 2 6 3 2" xfId="14038"/>
    <cellStyle name="Input 2 6 3 2 2" xfId="14039"/>
    <cellStyle name="Input 2 6 3 2 2 2" xfId="14040"/>
    <cellStyle name="Input 2 6 3 2 3" xfId="14041"/>
    <cellStyle name="Input 2 6 3 2 3 2" xfId="14042"/>
    <cellStyle name="Input 2 6 3 2 4" xfId="14043"/>
    <cellStyle name="Input 2 6 3 2 4 2" xfId="14044"/>
    <cellStyle name="Input 2 6 3 2 5" xfId="14045"/>
    <cellStyle name="Input 2 6 3 2 5 2" xfId="14046"/>
    <cellStyle name="Input 2 6 3 2 6" xfId="14047"/>
    <cellStyle name="Input 2 6 3 2 6 2" xfId="14048"/>
    <cellStyle name="Input 2 6 3 2 7" xfId="14049"/>
    <cellStyle name="Input 2 6 3 3" xfId="14050"/>
    <cellStyle name="Input 2 6 3 3 2" xfId="14051"/>
    <cellStyle name="Input 2 6 3 3 2 2" xfId="14052"/>
    <cellStyle name="Input 2 6 3 3 3" xfId="14053"/>
    <cellStyle name="Input 2 6 3 3 3 2" xfId="14054"/>
    <cellStyle name="Input 2 6 3 3 4" xfId="14055"/>
    <cellStyle name="Input 2 6 3 3 4 2" xfId="14056"/>
    <cellStyle name="Input 2 6 3 3 5" xfId="14057"/>
    <cellStyle name="Input 2 6 3 3 5 2" xfId="14058"/>
    <cellStyle name="Input 2 6 3 3 6" xfId="14059"/>
    <cellStyle name="Input 2 6 3 3 6 2" xfId="14060"/>
    <cellStyle name="Input 2 6 3 3 7" xfId="14061"/>
    <cellStyle name="Input 2 6 3 4" xfId="14062"/>
    <cellStyle name="Input 2 6 3 4 2" xfId="14063"/>
    <cellStyle name="Input 2 6 3 5" xfId="14064"/>
    <cellStyle name="Input 2 6 4" xfId="14065"/>
    <cellStyle name="Input 2 6 4 2" xfId="14066"/>
    <cellStyle name="Input 2 6 4 2 2" xfId="14067"/>
    <cellStyle name="Input 2 6 4 2 2 2" xfId="14068"/>
    <cellStyle name="Input 2 6 4 2 3" xfId="14069"/>
    <cellStyle name="Input 2 6 4 2 3 2" xfId="14070"/>
    <cellStyle name="Input 2 6 4 2 4" xfId="14071"/>
    <cellStyle name="Input 2 6 4 2 4 2" xfId="14072"/>
    <cellStyle name="Input 2 6 4 2 5" xfId="14073"/>
    <cellStyle name="Input 2 6 4 2 5 2" xfId="14074"/>
    <cellStyle name="Input 2 6 4 2 6" xfId="14075"/>
    <cellStyle name="Input 2 6 4 2 6 2" xfId="14076"/>
    <cellStyle name="Input 2 6 4 2 7" xfId="14077"/>
    <cellStyle name="Input 2 6 4 3" xfId="14078"/>
    <cellStyle name="Input 2 6 4 3 2" xfId="14079"/>
    <cellStyle name="Input 2 6 4 4" xfId="14080"/>
    <cellStyle name="Input 2 6 5" xfId="14081"/>
    <cellStyle name="Input 2 6 5 2" xfId="14082"/>
    <cellStyle name="Input 2 6 5 2 2" xfId="14083"/>
    <cellStyle name="Input 2 6 5 3" xfId="14084"/>
    <cellStyle name="Input 2 6 5 3 2" xfId="14085"/>
    <cellStyle name="Input 2 6 5 4" xfId="14086"/>
    <cellStyle name="Input 2 6 5 4 2" xfId="14087"/>
    <cellStyle name="Input 2 6 5 5" xfId="14088"/>
    <cellStyle name="Input 2 6 5 5 2" xfId="14089"/>
    <cellStyle name="Input 2 6 5 6" xfId="14090"/>
    <cellStyle name="Input 2 6 5 6 2" xfId="14091"/>
    <cellStyle name="Input 2 6 5 7" xfId="14092"/>
    <cellStyle name="Input 2 6 6" xfId="14093"/>
    <cellStyle name="Input 2 6 6 2" xfId="14094"/>
    <cellStyle name="Input 2 6 7" xfId="14095"/>
    <cellStyle name="Input 2 6 7 2" xfId="14096"/>
    <cellStyle name="Input 2 6 8" xfId="14097"/>
    <cellStyle name="Input 2 6 9" xfId="14098"/>
    <cellStyle name="Input 2 7" xfId="14099"/>
    <cellStyle name="Input 2 7 2" xfId="14100"/>
    <cellStyle name="Input 2 7 2 2" xfId="14101"/>
    <cellStyle name="Input 2 7 2 2 2" xfId="14102"/>
    <cellStyle name="Input 2 7 2 3" xfId="14103"/>
    <cellStyle name="Input 2 7 2 3 2" xfId="14104"/>
    <cellStyle name="Input 2 7 2 4" xfId="14105"/>
    <cellStyle name="Input 2 7 2 4 2" xfId="14106"/>
    <cellStyle name="Input 2 7 2 5" xfId="14107"/>
    <cellStyle name="Input 2 7 3" xfId="14108"/>
    <cellStyle name="Input 2 7 3 2" xfId="14109"/>
    <cellStyle name="Input 2 7 3 2 2" xfId="14110"/>
    <cellStyle name="Input 2 7 3 3" xfId="14111"/>
    <cellStyle name="Input 2 7 3 3 2" xfId="14112"/>
    <cellStyle name="Input 2 7 3 4" xfId="14113"/>
    <cellStyle name="Input 2 7 3 4 2" xfId="14114"/>
    <cellStyle name="Input 2 7 3 5" xfId="14115"/>
    <cellStyle name="Input 2 7 3 5 2" xfId="14116"/>
    <cellStyle name="Input 2 7 3 6" xfId="14117"/>
    <cellStyle name="Input 2 7 3 6 2" xfId="14118"/>
    <cellStyle name="Input 2 7 3 7" xfId="14119"/>
    <cellStyle name="Input 2 7 4" xfId="14120"/>
    <cellStyle name="Input 2 7 4 2" xfId="14121"/>
    <cellStyle name="Input 2 7 4 2 2" xfId="14122"/>
    <cellStyle name="Input 2 7 4 3" xfId="14123"/>
    <cellStyle name="Input 2 7 4 3 2" xfId="14124"/>
    <cellStyle name="Input 2 7 4 4" xfId="14125"/>
    <cellStyle name="Input 2 7 4 4 2" xfId="14126"/>
    <cellStyle name="Input 2 7 4 5" xfId="14127"/>
    <cellStyle name="Input 2 7 4 5 2" xfId="14128"/>
    <cellStyle name="Input 2 7 4 6" xfId="14129"/>
    <cellStyle name="Input 2 7 4 6 2" xfId="14130"/>
    <cellStyle name="Input 2 7 4 7" xfId="14131"/>
    <cellStyle name="Input 2 7 5" xfId="14132"/>
    <cellStyle name="Input 2 7 5 2" xfId="14133"/>
    <cellStyle name="Input 2 7 6" xfId="14134"/>
    <cellStyle name="Input 2 7 6 2" xfId="14135"/>
    <cellStyle name="Input 2 7 7" xfId="14136"/>
    <cellStyle name="Input 2 7 8" xfId="14137"/>
    <cellStyle name="Input 2 8" xfId="14138"/>
    <cellStyle name="Input 2 8 2" xfId="14139"/>
    <cellStyle name="Input 2 8 2 2" xfId="14140"/>
    <cellStyle name="Input 2 8 2 2 2" xfId="14141"/>
    <cellStyle name="Input 2 8 2 3" xfId="14142"/>
    <cellStyle name="Input 2 8 2 3 2" xfId="14143"/>
    <cellStyle name="Input 2 8 2 4" xfId="14144"/>
    <cellStyle name="Input 2 8 2 4 2" xfId="14145"/>
    <cellStyle name="Input 2 8 2 5" xfId="14146"/>
    <cellStyle name="Input 2 8 2 5 2" xfId="14147"/>
    <cellStyle name="Input 2 8 2 6" xfId="14148"/>
    <cellStyle name="Input 2 8 2 6 2" xfId="14149"/>
    <cellStyle name="Input 2 8 2 7" xfId="14150"/>
    <cellStyle name="Input 2 8 3" xfId="14151"/>
    <cellStyle name="Input 2 8 3 2" xfId="14152"/>
    <cellStyle name="Input 2 8 3 2 2" xfId="14153"/>
    <cellStyle name="Input 2 8 3 3" xfId="14154"/>
    <cellStyle name="Input 2 8 3 3 2" xfId="14155"/>
    <cellStyle name="Input 2 8 3 4" xfId="14156"/>
    <cellStyle name="Input 2 8 3 4 2" xfId="14157"/>
    <cellStyle name="Input 2 8 3 5" xfId="14158"/>
    <cellStyle name="Input 2 8 3 5 2" xfId="14159"/>
    <cellStyle name="Input 2 8 3 6" xfId="14160"/>
    <cellStyle name="Input 2 8 3 6 2" xfId="14161"/>
    <cellStyle name="Input 2 8 3 7" xfId="14162"/>
    <cellStyle name="Input 2 8 4" xfId="14163"/>
    <cellStyle name="Input 2 8 4 2" xfId="14164"/>
    <cellStyle name="Input 2 8 5" xfId="14165"/>
    <cellStyle name="Input 2 8 5 2" xfId="14166"/>
    <cellStyle name="Input 2 8 6" xfId="14167"/>
    <cellStyle name="Input 2 8 7" xfId="14168"/>
    <cellStyle name="Input 2 8 8" xfId="14169"/>
    <cellStyle name="Input 2 9" xfId="14170"/>
    <cellStyle name="Input 2 9 2" xfId="14171"/>
    <cellStyle name="Input 2 9 2 2" xfId="14172"/>
    <cellStyle name="Input 2 9 2 2 2" xfId="14173"/>
    <cellStyle name="Input 2 9 2 3" xfId="14174"/>
    <cellStyle name="Input 2 9 2 3 2" xfId="14175"/>
    <cellStyle name="Input 2 9 2 4" xfId="14176"/>
    <cellStyle name="Input 2 9 2 4 2" xfId="14177"/>
    <cellStyle name="Input 2 9 2 5" xfId="14178"/>
    <cellStyle name="Input 2 9 2 5 2" xfId="14179"/>
    <cellStyle name="Input 2 9 2 6" xfId="14180"/>
    <cellStyle name="Input 2 9 2 6 2" xfId="14181"/>
    <cellStyle name="Input 2 9 2 7" xfId="14182"/>
    <cellStyle name="Input 2 9 3" xfId="14183"/>
    <cellStyle name="Input 2 9 3 2" xfId="14184"/>
    <cellStyle name="Input 2 9 4" xfId="14185"/>
    <cellStyle name="Input 2 9 4 2" xfId="14186"/>
    <cellStyle name="Input 2 9 5" xfId="14187"/>
    <cellStyle name="Input 2 9 5 2" xfId="14188"/>
    <cellStyle name="Input 2 9 6" xfId="14189"/>
    <cellStyle name="Input 2 9 6 2" xfId="14190"/>
    <cellStyle name="Input 2 9 7" xfId="14191"/>
    <cellStyle name="Input 2 9 8" xfId="14192"/>
    <cellStyle name="Input 2_Interest Allocation" xfId="14193"/>
    <cellStyle name="Input 3" xfId="14194"/>
    <cellStyle name="Input 3 2" xfId="14195"/>
    <cellStyle name="Input 3 2 10" xfId="14196"/>
    <cellStyle name="Input 3 2 2" xfId="14197"/>
    <cellStyle name="Input 3 2 2 2" xfId="14198"/>
    <cellStyle name="Input 3 2 2 2 2" xfId="14199"/>
    <cellStyle name="Input 3 2 2 2 2 2" xfId="14200"/>
    <cellStyle name="Input 3 2 2 2 2 2 2" xfId="14201"/>
    <cellStyle name="Input 3 2 2 2 2 3" xfId="14202"/>
    <cellStyle name="Input 3 2 2 2 2 3 2" xfId="14203"/>
    <cellStyle name="Input 3 2 2 2 2 4" xfId="14204"/>
    <cellStyle name="Input 3 2 2 2 2 4 2" xfId="14205"/>
    <cellStyle name="Input 3 2 2 2 2 5" xfId="14206"/>
    <cellStyle name="Input 3 2 2 2 3" xfId="14207"/>
    <cellStyle name="Input 3 2 2 2 3 2" xfId="14208"/>
    <cellStyle name="Input 3 2 2 2 3 2 2" xfId="14209"/>
    <cellStyle name="Input 3 2 2 2 3 3" xfId="14210"/>
    <cellStyle name="Input 3 2 2 2 3 3 2" xfId="14211"/>
    <cellStyle name="Input 3 2 2 2 3 4" xfId="14212"/>
    <cellStyle name="Input 3 2 2 2 3 4 2" xfId="14213"/>
    <cellStyle name="Input 3 2 2 2 3 5" xfId="14214"/>
    <cellStyle name="Input 3 2 2 2 3 5 2" xfId="14215"/>
    <cellStyle name="Input 3 2 2 2 3 6" xfId="14216"/>
    <cellStyle name="Input 3 2 2 2 3 6 2" xfId="14217"/>
    <cellStyle name="Input 3 2 2 2 3 7" xfId="14218"/>
    <cellStyle name="Input 3 2 2 2 4" xfId="14219"/>
    <cellStyle name="Input 3 2 2 2 4 2" xfId="14220"/>
    <cellStyle name="Input 3 2 2 2 4 2 2" xfId="14221"/>
    <cellStyle name="Input 3 2 2 2 4 3" xfId="14222"/>
    <cellStyle name="Input 3 2 2 2 4 3 2" xfId="14223"/>
    <cellStyle name="Input 3 2 2 2 4 4" xfId="14224"/>
    <cellStyle name="Input 3 2 2 2 4 4 2" xfId="14225"/>
    <cellStyle name="Input 3 2 2 2 4 5" xfId="14226"/>
    <cellStyle name="Input 3 2 2 2 4 5 2" xfId="14227"/>
    <cellStyle name="Input 3 2 2 2 4 6" xfId="14228"/>
    <cellStyle name="Input 3 2 2 2 4 6 2" xfId="14229"/>
    <cellStyle name="Input 3 2 2 2 4 7" xfId="14230"/>
    <cellStyle name="Input 3 2 2 2 5" xfId="14231"/>
    <cellStyle name="Input 3 2 2 2 5 2" xfId="14232"/>
    <cellStyle name="Input 3 2 2 2 6" xfId="14233"/>
    <cellStyle name="Input 3 2 2 2 6 2" xfId="14234"/>
    <cellStyle name="Input 3 2 2 2 7" xfId="14235"/>
    <cellStyle name="Input 3 2 2 2 8" xfId="14236"/>
    <cellStyle name="Input 3 2 2 3" xfId="14237"/>
    <cellStyle name="Input 3 2 2 3 2" xfId="14238"/>
    <cellStyle name="Input 3 2 2 3 2 2" xfId="14239"/>
    <cellStyle name="Input 3 2 2 3 2 2 2" xfId="14240"/>
    <cellStyle name="Input 3 2 2 3 2 3" xfId="14241"/>
    <cellStyle name="Input 3 2 2 3 2 3 2" xfId="14242"/>
    <cellStyle name="Input 3 2 2 3 2 4" xfId="14243"/>
    <cellStyle name="Input 3 2 2 3 2 4 2" xfId="14244"/>
    <cellStyle name="Input 3 2 2 3 2 5" xfId="14245"/>
    <cellStyle name="Input 3 2 2 3 2 5 2" xfId="14246"/>
    <cellStyle name="Input 3 2 2 3 2 6" xfId="14247"/>
    <cellStyle name="Input 3 2 2 3 2 6 2" xfId="14248"/>
    <cellStyle name="Input 3 2 2 3 2 7" xfId="14249"/>
    <cellStyle name="Input 3 2 2 3 3" xfId="14250"/>
    <cellStyle name="Input 3 2 2 3 3 2" xfId="14251"/>
    <cellStyle name="Input 3 2 2 3 3 2 2" xfId="14252"/>
    <cellStyle name="Input 3 2 2 3 3 3" xfId="14253"/>
    <cellStyle name="Input 3 2 2 3 3 3 2" xfId="14254"/>
    <cellStyle name="Input 3 2 2 3 3 4" xfId="14255"/>
    <cellStyle name="Input 3 2 2 3 3 4 2" xfId="14256"/>
    <cellStyle name="Input 3 2 2 3 3 5" xfId="14257"/>
    <cellStyle name="Input 3 2 2 3 3 5 2" xfId="14258"/>
    <cellStyle name="Input 3 2 2 3 3 6" xfId="14259"/>
    <cellStyle name="Input 3 2 2 3 3 6 2" xfId="14260"/>
    <cellStyle name="Input 3 2 2 3 3 7" xfId="14261"/>
    <cellStyle name="Input 3 2 2 3 4" xfId="14262"/>
    <cellStyle name="Input 3 2 2 3 4 2" xfId="14263"/>
    <cellStyle name="Input 3 2 2 3 5" xfId="14264"/>
    <cellStyle name="Input 3 2 2 4" xfId="14265"/>
    <cellStyle name="Input 3 2 2 4 2" xfId="14266"/>
    <cellStyle name="Input 3 2 2 4 2 2" xfId="14267"/>
    <cellStyle name="Input 3 2 2 4 2 2 2" xfId="14268"/>
    <cellStyle name="Input 3 2 2 4 2 3" xfId="14269"/>
    <cellStyle name="Input 3 2 2 4 2 3 2" xfId="14270"/>
    <cellStyle name="Input 3 2 2 4 2 4" xfId="14271"/>
    <cellStyle name="Input 3 2 2 4 2 4 2" xfId="14272"/>
    <cellStyle name="Input 3 2 2 4 2 5" xfId="14273"/>
    <cellStyle name="Input 3 2 2 4 2 5 2" xfId="14274"/>
    <cellStyle name="Input 3 2 2 4 2 6" xfId="14275"/>
    <cellStyle name="Input 3 2 2 4 2 6 2" xfId="14276"/>
    <cellStyle name="Input 3 2 2 4 2 7" xfId="14277"/>
    <cellStyle name="Input 3 2 2 4 3" xfId="14278"/>
    <cellStyle name="Input 3 2 2 4 3 2" xfId="14279"/>
    <cellStyle name="Input 3 2 2 4 4" xfId="14280"/>
    <cellStyle name="Input 3 2 2 5" xfId="14281"/>
    <cellStyle name="Input 3 2 2 5 2" xfId="14282"/>
    <cellStyle name="Input 3 2 2 5 2 2" xfId="14283"/>
    <cellStyle name="Input 3 2 2 5 3" xfId="14284"/>
    <cellStyle name="Input 3 2 2 5 3 2" xfId="14285"/>
    <cellStyle name="Input 3 2 2 5 4" xfId="14286"/>
    <cellStyle name="Input 3 2 2 5 4 2" xfId="14287"/>
    <cellStyle name="Input 3 2 2 5 5" xfId="14288"/>
    <cellStyle name="Input 3 2 2 5 5 2" xfId="14289"/>
    <cellStyle name="Input 3 2 2 5 6" xfId="14290"/>
    <cellStyle name="Input 3 2 2 5 6 2" xfId="14291"/>
    <cellStyle name="Input 3 2 2 5 7" xfId="14292"/>
    <cellStyle name="Input 3 2 2 6" xfId="14293"/>
    <cellStyle name="Input 3 2 2 6 2" xfId="14294"/>
    <cellStyle name="Input 3 2 2 7" xfId="14295"/>
    <cellStyle name="Input 3 2 2 7 2" xfId="14296"/>
    <cellStyle name="Input 3 2 2 8" xfId="14297"/>
    <cellStyle name="Input 3 2 2 9" xfId="14298"/>
    <cellStyle name="Input 3 2 3" xfId="14299"/>
    <cellStyle name="Input 3 2 3 2" xfId="14300"/>
    <cellStyle name="Input 3 2 3 2 2" xfId="14301"/>
    <cellStyle name="Input 3 2 3 2 2 2" xfId="14302"/>
    <cellStyle name="Input 3 2 3 2 3" xfId="14303"/>
    <cellStyle name="Input 3 2 3 2 3 2" xfId="14304"/>
    <cellStyle name="Input 3 2 3 2 4" xfId="14305"/>
    <cellStyle name="Input 3 2 3 2 4 2" xfId="14306"/>
    <cellStyle name="Input 3 2 3 2 5" xfId="14307"/>
    <cellStyle name="Input 3 2 3 3" xfId="14308"/>
    <cellStyle name="Input 3 2 3 3 2" xfId="14309"/>
    <cellStyle name="Input 3 2 3 3 2 2" xfId="14310"/>
    <cellStyle name="Input 3 2 3 3 3" xfId="14311"/>
    <cellStyle name="Input 3 2 3 3 3 2" xfId="14312"/>
    <cellStyle name="Input 3 2 3 3 4" xfId="14313"/>
    <cellStyle name="Input 3 2 3 3 4 2" xfId="14314"/>
    <cellStyle name="Input 3 2 3 3 5" xfId="14315"/>
    <cellStyle name="Input 3 2 3 3 5 2" xfId="14316"/>
    <cellStyle name="Input 3 2 3 3 6" xfId="14317"/>
    <cellStyle name="Input 3 2 3 3 6 2" xfId="14318"/>
    <cellStyle name="Input 3 2 3 3 7" xfId="14319"/>
    <cellStyle name="Input 3 2 3 4" xfId="14320"/>
    <cellStyle name="Input 3 2 3 4 2" xfId="14321"/>
    <cellStyle name="Input 3 2 3 4 2 2" xfId="14322"/>
    <cellStyle name="Input 3 2 3 4 3" xfId="14323"/>
    <cellStyle name="Input 3 2 3 4 3 2" xfId="14324"/>
    <cellStyle name="Input 3 2 3 4 4" xfId="14325"/>
    <cellStyle name="Input 3 2 3 4 4 2" xfId="14326"/>
    <cellStyle name="Input 3 2 3 4 5" xfId="14327"/>
    <cellStyle name="Input 3 2 3 4 5 2" xfId="14328"/>
    <cellStyle name="Input 3 2 3 4 6" xfId="14329"/>
    <cellStyle name="Input 3 2 3 4 6 2" xfId="14330"/>
    <cellStyle name="Input 3 2 3 4 7" xfId="14331"/>
    <cellStyle name="Input 3 2 3 5" xfId="14332"/>
    <cellStyle name="Input 3 2 3 5 2" xfId="14333"/>
    <cellStyle name="Input 3 2 3 6" xfId="14334"/>
    <cellStyle name="Input 3 2 3 6 2" xfId="14335"/>
    <cellStyle name="Input 3 2 3 7" xfId="14336"/>
    <cellStyle name="Input 3 2 3 8" xfId="14337"/>
    <cellStyle name="Input 3 2 4" xfId="14338"/>
    <cellStyle name="Input 3 2 4 2" xfId="14339"/>
    <cellStyle name="Input 3 2 4 2 2" xfId="14340"/>
    <cellStyle name="Input 3 2 4 2 2 2" xfId="14341"/>
    <cellStyle name="Input 3 2 4 2 3" xfId="14342"/>
    <cellStyle name="Input 3 2 4 2 3 2" xfId="14343"/>
    <cellStyle name="Input 3 2 4 2 4" xfId="14344"/>
    <cellStyle name="Input 3 2 4 2 4 2" xfId="14345"/>
    <cellStyle name="Input 3 2 4 2 5" xfId="14346"/>
    <cellStyle name="Input 3 2 4 2 5 2" xfId="14347"/>
    <cellStyle name="Input 3 2 4 2 6" xfId="14348"/>
    <cellStyle name="Input 3 2 4 2 6 2" xfId="14349"/>
    <cellStyle name="Input 3 2 4 2 7" xfId="14350"/>
    <cellStyle name="Input 3 2 4 3" xfId="14351"/>
    <cellStyle name="Input 3 2 4 3 2" xfId="14352"/>
    <cellStyle name="Input 3 2 4 3 2 2" xfId="14353"/>
    <cellStyle name="Input 3 2 4 3 3" xfId="14354"/>
    <cellStyle name="Input 3 2 4 3 3 2" xfId="14355"/>
    <cellStyle name="Input 3 2 4 3 4" xfId="14356"/>
    <cellStyle name="Input 3 2 4 3 4 2" xfId="14357"/>
    <cellStyle name="Input 3 2 4 3 5" xfId="14358"/>
    <cellStyle name="Input 3 2 4 3 5 2" xfId="14359"/>
    <cellStyle name="Input 3 2 4 3 6" xfId="14360"/>
    <cellStyle name="Input 3 2 4 3 6 2" xfId="14361"/>
    <cellStyle name="Input 3 2 4 3 7" xfId="14362"/>
    <cellStyle name="Input 3 2 4 4" xfId="14363"/>
    <cellStyle name="Input 3 2 4 4 2" xfId="14364"/>
    <cellStyle name="Input 3 2 4 5" xfId="14365"/>
    <cellStyle name="Input 3 2 4 5 2" xfId="14366"/>
    <cellStyle name="Input 3 2 4 6" xfId="14367"/>
    <cellStyle name="Input 3 2 4 7" xfId="14368"/>
    <cellStyle name="Input 3 2 4 8" xfId="14369"/>
    <cellStyle name="Input 3 2 5" xfId="14370"/>
    <cellStyle name="Input 3 2 5 2" xfId="14371"/>
    <cellStyle name="Input 3 2 5 2 2" xfId="14372"/>
    <cellStyle name="Input 3 2 5 2 2 2" xfId="14373"/>
    <cellStyle name="Input 3 2 5 2 3" xfId="14374"/>
    <cellStyle name="Input 3 2 5 2 3 2" xfId="14375"/>
    <cellStyle name="Input 3 2 5 2 4" xfId="14376"/>
    <cellStyle name="Input 3 2 5 2 4 2" xfId="14377"/>
    <cellStyle name="Input 3 2 5 2 5" xfId="14378"/>
    <cellStyle name="Input 3 2 5 2 5 2" xfId="14379"/>
    <cellStyle name="Input 3 2 5 2 6" xfId="14380"/>
    <cellStyle name="Input 3 2 5 2 6 2" xfId="14381"/>
    <cellStyle name="Input 3 2 5 2 7" xfId="14382"/>
    <cellStyle name="Input 3 2 5 3" xfId="14383"/>
    <cellStyle name="Input 3 2 5 3 2" xfId="14384"/>
    <cellStyle name="Input 3 2 5 4" xfId="14385"/>
    <cellStyle name="Input 3 2 5 4 2" xfId="14386"/>
    <cellStyle name="Input 3 2 5 5" xfId="14387"/>
    <cellStyle name="Input 3 2 5 5 2" xfId="14388"/>
    <cellStyle name="Input 3 2 5 6" xfId="14389"/>
    <cellStyle name="Input 3 2 5 6 2" xfId="14390"/>
    <cellStyle name="Input 3 2 5 7" xfId="14391"/>
    <cellStyle name="Input 3 2 5 8" xfId="14392"/>
    <cellStyle name="Input 3 2 6" xfId="14393"/>
    <cellStyle name="Input 3 2 6 2" xfId="14394"/>
    <cellStyle name="Input 3 2 6 2 2" xfId="14395"/>
    <cellStyle name="Input 3 2 6 3" xfId="14396"/>
    <cellStyle name="Input 3 2 6 3 2" xfId="14397"/>
    <cellStyle name="Input 3 2 6 4" xfId="14398"/>
    <cellStyle name="Input 3 2 6 4 2" xfId="14399"/>
    <cellStyle name="Input 3 2 6 5" xfId="14400"/>
    <cellStyle name="Input 3 2 6 5 2" xfId="14401"/>
    <cellStyle name="Input 3 2 6 6" xfId="14402"/>
    <cellStyle name="Input 3 2 6 6 2" xfId="14403"/>
    <cellStyle name="Input 3 2 6 7" xfId="14404"/>
    <cellStyle name="Input 3 2 6 8" xfId="14405"/>
    <cellStyle name="Input 3 2 7" xfId="14406"/>
    <cellStyle name="Input 3 2 7 2" xfId="14407"/>
    <cellStyle name="Input 3 2 7 3" xfId="14408"/>
    <cellStyle name="Input 3 2 7 4" xfId="14409"/>
    <cellStyle name="Input 3 2 7 5" xfId="14410"/>
    <cellStyle name="Input 3 2 7 6" xfId="14411"/>
    <cellStyle name="Input 3 2 7 7" xfId="14412"/>
    <cellStyle name="Input 3 2 7 8" xfId="14413"/>
    <cellStyle name="Input 3 2 8" xfId="14414"/>
    <cellStyle name="Input 3 2 8 2" xfId="14415"/>
    <cellStyle name="Input 3 2 8 3" xfId="14416"/>
    <cellStyle name="Input 3 2 8 4" xfId="14417"/>
    <cellStyle name="Input 3 2 8 5" xfId="14418"/>
    <cellStyle name="Input 3 2 8 6" xfId="14419"/>
    <cellStyle name="Input 3 2 8 7" xfId="14420"/>
    <cellStyle name="Input 3 2 8 8" xfId="14421"/>
    <cellStyle name="Input 3 2 9" xfId="14422"/>
    <cellStyle name="Input 3 3" xfId="14423"/>
    <cellStyle name="Input 3 3 10" xfId="14424"/>
    <cellStyle name="Input 3 3 2" xfId="14425"/>
    <cellStyle name="Input 3 3 2 2" xfId="14426"/>
    <cellStyle name="Input 3 3 2 2 2" xfId="14427"/>
    <cellStyle name="Input 3 3 2 2 2 2" xfId="14428"/>
    <cellStyle name="Input 3 3 2 2 3" xfId="14429"/>
    <cellStyle name="Input 3 3 2 2 3 2" xfId="14430"/>
    <cellStyle name="Input 3 3 2 2 4" xfId="14431"/>
    <cellStyle name="Input 3 3 2 2 4 2" xfId="14432"/>
    <cellStyle name="Input 3 3 2 2 5" xfId="14433"/>
    <cellStyle name="Input 3 3 2 3" xfId="14434"/>
    <cellStyle name="Input 3 3 2 3 2" xfId="14435"/>
    <cellStyle name="Input 3 3 2 3 2 2" xfId="14436"/>
    <cellStyle name="Input 3 3 2 3 3" xfId="14437"/>
    <cellStyle name="Input 3 3 2 3 3 2" xfId="14438"/>
    <cellStyle name="Input 3 3 2 3 4" xfId="14439"/>
    <cellStyle name="Input 3 3 2 3 4 2" xfId="14440"/>
    <cellStyle name="Input 3 3 2 3 5" xfId="14441"/>
    <cellStyle name="Input 3 3 2 3 5 2" xfId="14442"/>
    <cellStyle name="Input 3 3 2 3 6" xfId="14443"/>
    <cellStyle name="Input 3 3 2 3 6 2" xfId="14444"/>
    <cellStyle name="Input 3 3 2 3 7" xfId="14445"/>
    <cellStyle name="Input 3 3 2 4" xfId="14446"/>
    <cellStyle name="Input 3 3 2 4 2" xfId="14447"/>
    <cellStyle name="Input 3 3 2 4 2 2" xfId="14448"/>
    <cellStyle name="Input 3 3 2 4 3" xfId="14449"/>
    <cellStyle name="Input 3 3 2 4 3 2" xfId="14450"/>
    <cellStyle name="Input 3 3 2 4 4" xfId="14451"/>
    <cellStyle name="Input 3 3 2 4 4 2" xfId="14452"/>
    <cellStyle name="Input 3 3 2 4 5" xfId="14453"/>
    <cellStyle name="Input 3 3 2 4 5 2" xfId="14454"/>
    <cellStyle name="Input 3 3 2 4 6" xfId="14455"/>
    <cellStyle name="Input 3 3 2 4 6 2" xfId="14456"/>
    <cellStyle name="Input 3 3 2 4 7" xfId="14457"/>
    <cellStyle name="Input 3 3 2 5" xfId="14458"/>
    <cellStyle name="Input 3 3 3" xfId="14459"/>
    <cellStyle name="Input 3 3 3 2" xfId="14460"/>
    <cellStyle name="Input 3 3 3 2 2" xfId="14461"/>
    <cellStyle name="Input 3 3 3 2 2 2" xfId="14462"/>
    <cellStyle name="Input 3 3 3 2 3" xfId="14463"/>
    <cellStyle name="Input 3 3 3 2 3 2" xfId="14464"/>
    <cellStyle name="Input 3 3 3 2 4" xfId="14465"/>
    <cellStyle name="Input 3 3 3 2 4 2" xfId="14466"/>
    <cellStyle name="Input 3 3 3 2 5" xfId="14467"/>
    <cellStyle name="Input 3 3 3 2 5 2" xfId="14468"/>
    <cellStyle name="Input 3 3 3 2 6" xfId="14469"/>
    <cellStyle name="Input 3 3 3 2 6 2" xfId="14470"/>
    <cellStyle name="Input 3 3 3 2 7" xfId="14471"/>
    <cellStyle name="Input 3 3 3 3" xfId="14472"/>
    <cellStyle name="Input 3 3 3 3 2" xfId="14473"/>
    <cellStyle name="Input 3 3 3 3 2 2" xfId="14474"/>
    <cellStyle name="Input 3 3 3 3 3" xfId="14475"/>
    <cellStyle name="Input 3 3 3 3 3 2" xfId="14476"/>
    <cellStyle name="Input 3 3 3 3 4" xfId="14477"/>
    <cellStyle name="Input 3 3 3 3 4 2" xfId="14478"/>
    <cellStyle name="Input 3 3 3 3 5" xfId="14479"/>
    <cellStyle name="Input 3 3 3 3 5 2" xfId="14480"/>
    <cellStyle name="Input 3 3 3 3 6" xfId="14481"/>
    <cellStyle name="Input 3 3 3 3 6 2" xfId="14482"/>
    <cellStyle name="Input 3 3 3 3 7" xfId="14483"/>
    <cellStyle name="Input 3 3 3 4" xfId="14484"/>
    <cellStyle name="Input 3 3 3 4 2" xfId="14485"/>
    <cellStyle name="Input 3 3 3 5" xfId="14486"/>
    <cellStyle name="Input 3 3 4" xfId="14487"/>
    <cellStyle name="Input 3 3 4 2" xfId="14488"/>
    <cellStyle name="Input 3 3 4 2 2" xfId="14489"/>
    <cellStyle name="Input 3 3 4 2 2 2" xfId="14490"/>
    <cellStyle name="Input 3 3 4 2 3" xfId="14491"/>
    <cellStyle name="Input 3 3 4 2 3 2" xfId="14492"/>
    <cellStyle name="Input 3 3 4 2 4" xfId="14493"/>
    <cellStyle name="Input 3 3 4 2 4 2" xfId="14494"/>
    <cellStyle name="Input 3 3 4 2 5" xfId="14495"/>
    <cellStyle name="Input 3 3 4 2 5 2" xfId="14496"/>
    <cellStyle name="Input 3 3 4 2 6" xfId="14497"/>
    <cellStyle name="Input 3 3 4 2 6 2" xfId="14498"/>
    <cellStyle name="Input 3 3 4 2 7" xfId="14499"/>
    <cellStyle name="Input 3 3 4 3" xfId="14500"/>
    <cellStyle name="Input 3 3 4 3 2" xfId="14501"/>
    <cellStyle name="Input 3 3 4 4" xfId="14502"/>
    <cellStyle name="Input 3 3 5" xfId="14503"/>
    <cellStyle name="Input 3 3 5 2" xfId="14504"/>
    <cellStyle name="Input 3 3 5 2 2" xfId="14505"/>
    <cellStyle name="Input 3 3 5 3" xfId="14506"/>
    <cellStyle name="Input 3 3 5 3 2" xfId="14507"/>
    <cellStyle name="Input 3 3 5 4" xfId="14508"/>
    <cellStyle name="Input 3 3 5 4 2" xfId="14509"/>
    <cellStyle name="Input 3 3 5 5" xfId="14510"/>
    <cellStyle name="Input 3 3 5 5 2" xfId="14511"/>
    <cellStyle name="Input 3 3 5 6" xfId="14512"/>
    <cellStyle name="Input 3 3 5 6 2" xfId="14513"/>
    <cellStyle name="Input 3 3 5 7" xfId="14514"/>
    <cellStyle name="Input 3 3 6" xfId="14515"/>
    <cellStyle name="Input 3 3 7" xfId="14516"/>
    <cellStyle name="Input 3 3 8" xfId="14517"/>
    <cellStyle name="Input 3 3 9" xfId="14518"/>
    <cellStyle name="Input 3 4" xfId="14519"/>
    <cellStyle name="Input 3 4 2" xfId="14520"/>
    <cellStyle name="Input 3 4 2 2" xfId="14521"/>
    <cellStyle name="Input 3 4 2 2 2" xfId="14522"/>
    <cellStyle name="Input 3 4 2 3" xfId="14523"/>
    <cellStyle name="Input 3 4 2 3 2" xfId="14524"/>
    <cellStyle name="Input 3 4 2 4" xfId="14525"/>
    <cellStyle name="Input 3 4 2 4 2" xfId="14526"/>
    <cellStyle name="Input 3 4 2 5" xfId="14527"/>
    <cellStyle name="Input 3 4 2 5 2" xfId="14528"/>
    <cellStyle name="Input 3 4 2 6" xfId="14529"/>
    <cellStyle name="Input 3 4 2 6 2" xfId="14530"/>
    <cellStyle name="Input 3 4 2 7" xfId="14531"/>
    <cellStyle name="Input 3 4 3" xfId="14532"/>
    <cellStyle name="Input 3 4 3 2" xfId="14533"/>
    <cellStyle name="Input 3 4 3 2 2" xfId="14534"/>
    <cellStyle name="Input 3 4 3 3" xfId="14535"/>
    <cellStyle name="Input 3 4 3 3 2" xfId="14536"/>
    <cellStyle name="Input 3 4 3 4" xfId="14537"/>
    <cellStyle name="Input 3 4 3 4 2" xfId="14538"/>
    <cellStyle name="Input 3 4 3 5" xfId="14539"/>
    <cellStyle name="Input 3 4 3 5 2" xfId="14540"/>
    <cellStyle name="Input 3 4 3 6" xfId="14541"/>
    <cellStyle name="Input 3 4 3 6 2" xfId="14542"/>
    <cellStyle name="Input 3 4 3 7" xfId="14543"/>
    <cellStyle name="Input 3 4 4" xfId="14544"/>
    <cellStyle name="Input 3 4 4 2" xfId="14545"/>
    <cellStyle name="Input 3 4 5" xfId="14546"/>
    <cellStyle name="Input 3 5" xfId="14547"/>
    <cellStyle name="Input 3 5 2" xfId="14548"/>
    <cellStyle name="Input 3 5 2 2" xfId="14549"/>
    <cellStyle name="Input 3 5 2 2 2" xfId="14550"/>
    <cellStyle name="Input 3 5 2 3" xfId="14551"/>
    <cellStyle name="Input 3 5 2 3 2" xfId="14552"/>
    <cellStyle name="Input 3 5 2 4" xfId="14553"/>
    <cellStyle name="Input 3 5 2 4 2" xfId="14554"/>
    <cellStyle name="Input 3 5 2 5" xfId="14555"/>
    <cellStyle name="Input 3 5 2 5 2" xfId="14556"/>
    <cellStyle name="Input 3 5 2 6" xfId="14557"/>
    <cellStyle name="Input 3 5 2 6 2" xfId="14558"/>
    <cellStyle name="Input 3 5 2 7" xfId="14559"/>
    <cellStyle name="Input 3 5 3" xfId="14560"/>
    <cellStyle name="Input 3 5 3 2" xfId="14561"/>
    <cellStyle name="Input 3 5 3 2 2" xfId="14562"/>
    <cellStyle name="Input 3 5 3 3" xfId="14563"/>
    <cellStyle name="Input 3 5 3 3 2" xfId="14564"/>
    <cellStyle name="Input 3 5 3 4" xfId="14565"/>
    <cellStyle name="Input 3 5 3 4 2" xfId="14566"/>
    <cellStyle name="Input 3 5 3 5" xfId="14567"/>
    <cellStyle name="Input 3 5 3 5 2" xfId="14568"/>
    <cellStyle name="Input 3 5 3 6" xfId="14569"/>
    <cellStyle name="Input 3 5 3 6 2" xfId="14570"/>
    <cellStyle name="Input 3 5 3 7" xfId="14571"/>
    <cellStyle name="Input 3 5 4" xfId="14572"/>
    <cellStyle name="Input 3 5 4 2" xfId="14573"/>
    <cellStyle name="Input 3 5 5" xfId="14574"/>
    <cellStyle name="Input 3 6" xfId="14575"/>
    <cellStyle name="Input 3 6 2" xfId="14576"/>
    <cellStyle name="Input 3 6 2 2" xfId="14577"/>
    <cellStyle name="Input 3 6 2 2 2" xfId="14578"/>
    <cellStyle name="Input 3 6 2 3" xfId="14579"/>
    <cellStyle name="Input 3 6 2 3 2" xfId="14580"/>
    <cellStyle name="Input 3 6 2 4" xfId="14581"/>
    <cellStyle name="Input 3 6 2 4 2" xfId="14582"/>
    <cellStyle name="Input 3 6 2 5" xfId="14583"/>
    <cellStyle name="Input 3 6 2 5 2" xfId="14584"/>
    <cellStyle name="Input 3 6 2 6" xfId="14585"/>
    <cellStyle name="Input 3 6 2 6 2" xfId="14586"/>
    <cellStyle name="Input 3 6 2 7" xfId="14587"/>
    <cellStyle name="Input 3 6 3" xfId="14588"/>
    <cellStyle name="Input 3 6 3 2" xfId="14589"/>
    <cellStyle name="Input 3 6 4" xfId="14590"/>
    <cellStyle name="Input 3 7" xfId="14591"/>
    <cellStyle name="Input 3 8" xfId="14592"/>
    <cellStyle name="Input 3 8 2" xfId="14593"/>
    <cellStyle name="Input 3 8 2 2" xfId="14594"/>
    <cellStyle name="Input 3 8 3" xfId="14595"/>
    <cellStyle name="Input 3 8 3 2" xfId="14596"/>
    <cellStyle name="Input 3 8 4" xfId="14597"/>
    <cellStyle name="Input 3 8 4 2" xfId="14598"/>
    <cellStyle name="Input 3 8 5" xfId="14599"/>
    <cellStyle name="Input 3 8 5 2" xfId="14600"/>
    <cellStyle name="Input 3 8 6" xfId="14601"/>
    <cellStyle name="Input 3 8 6 2" xfId="14602"/>
    <cellStyle name="Input 3 8 7" xfId="14603"/>
    <cellStyle name="Input 3 9" xfId="14604"/>
    <cellStyle name="Input 4" xfId="14605"/>
    <cellStyle name="Input 4 2" xfId="14606"/>
    <cellStyle name="Input 4 2 10" xfId="14607"/>
    <cellStyle name="Input 4 2 2" xfId="14608"/>
    <cellStyle name="Input 4 2 2 2" xfId="14609"/>
    <cellStyle name="Input 4 2 2 2 2" xfId="14610"/>
    <cellStyle name="Input 4 2 2 2 2 2" xfId="14611"/>
    <cellStyle name="Input 4 2 2 2 2 2 2" xfId="14612"/>
    <cellStyle name="Input 4 2 2 2 2 3" xfId="14613"/>
    <cellStyle name="Input 4 2 2 2 2 3 2" xfId="14614"/>
    <cellStyle name="Input 4 2 2 2 2 4" xfId="14615"/>
    <cellStyle name="Input 4 2 2 2 2 4 2" xfId="14616"/>
    <cellStyle name="Input 4 2 2 2 2 5" xfId="14617"/>
    <cellStyle name="Input 4 2 2 2 3" xfId="14618"/>
    <cellStyle name="Input 4 2 2 2 3 2" xfId="14619"/>
    <cellStyle name="Input 4 2 2 2 3 2 2" xfId="14620"/>
    <cellStyle name="Input 4 2 2 2 3 3" xfId="14621"/>
    <cellStyle name="Input 4 2 2 2 3 3 2" xfId="14622"/>
    <cellStyle name="Input 4 2 2 2 3 4" xfId="14623"/>
    <cellStyle name="Input 4 2 2 2 3 4 2" xfId="14624"/>
    <cellStyle name="Input 4 2 2 2 3 5" xfId="14625"/>
    <cellStyle name="Input 4 2 2 2 3 5 2" xfId="14626"/>
    <cellStyle name="Input 4 2 2 2 3 6" xfId="14627"/>
    <cellStyle name="Input 4 2 2 2 3 6 2" xfId="14628"/>
    <cellStyle name="Input 4 2 2 2 3 7" xfId="14629"/>
    <cellStyle name="Input 4 2 2 2 4" xfId="14630"/>
    <cellStyle name="Input 4 2 2 2 4 2" xfId="14631"/>
    <cellStyle name="Input 4 2 2 2 4 2 2" xfId="14632"/>
    <cellStyle name="Input 4 2 2 2 4 3" xfId="14633"/>
    <cellStyle name="Input 4 2 2 2 4 3 2" xfId="14634"/>
    <cellStyle name="Input 4 2 2 2 4 4" xfId="14635"/>
    <cellStyle name="Input 4 2 2 2 4 4 2" xfId="14636"/>
    <cellStyle name="Input 4 2 2 2 4 5" xfId="14637"/>
    <cellStyle name="Input 4 2 2 2 4 5 2" xfId="14638"/>
    <cellStyle name="Input 4 2 2 2 4 6" xfId="14639"/>
    <cellStyle name="Input 4 2 2 2 4 6 2" xfId="14640"/>
    <cellStyle name="Input 4 2 2 2 4 7" xfId="14641"/>
    <cellStyle name="Input 4 2 2 2 5" xfId="14642"/>
    <cellStyle name="Input 4 2 2 2 5 2" xfId="14643"/>
    <cellStyle name="Input 4 2 2 2 6" xfId="14644"/>
    <cellStyle name="Input 4 2 2 2 6 2" xfId="14645"/>
    <cellStyle name="Input 4 2 2 2 7" xfId="14646"/>
    <cellStyle name="Input 4 2 2 2 8" xfId="14647"/>
    <cellStyle name="Input 4 2 2 3" xfId="14648"/>
    <cellStyle name="Input 4 2 2 3 2" xfId="14649"/>
    <cellStyle name="Input 4 2 2 3 2 2" xfId="14650"/>
    <cellStyle name="Input 4 2 2 3 2 2 2" xfId="14651"/>
    <cellStyle name="Input 4 2 2 3 2 3" xfId="14652"/>
    <cellStyle name="Input 4 2 2 3 2 3 2" xfId="14653"/>
    <cellStyle name="Input 4 2 2 3 2 4" xfId="14654"/>
    <cellStyle name="Input 4 2 2 3 2 4 2" xfId="14655"/>
    <cellStyle name="Input 4 2 2 3 2 5" xfId="14656"/>
    <cellStyle name="Input 4 2 2 3 2 5 2" xfId="14657"/>
    <cellStyle name="Input 4 2 2 3 2 6" xfId="14658"/>
    <cellStyle name="Input 4 2 2 3 2 6 2" xfId="14659"/>
    <cellStyle name="Input 4 2 2 3 2 7" xfId="14660"/>
    <cellStyle name="Input 4 2 2 3 3" xfId="14661"/>
    <cellStyle name="Input 4 2 2 3 3 2" xfId="14662"/>
    <cellStyle name="Input 4 2 2 3 3 2 2" xfId="14663"/>
    <cellStyle name="Input 4 2 2 3 3 3" xfId="14664"/>
    <cellStyle name="Input 4 2 2 3 3 3 2" xfId="14665"/>
    <cellStyle name="Input 4 2 2 3 3 4" xfId="14666"/>
    <cellStyle name="Input 4 2 2 3 3 4 2" xfId="14667"/>
    <cellStyle name="Input 4 2 2 3 3 5" xfId="14668"/>
    <cellStyle name="Input 4 2 2 3 3 5 2" xfId="14669"/>
    <cellStyle name="Input 4 2 2 3 3 6" xfId="14670"/>
    <cellStyle name="Input 4 2 2 3 3 6 2" xfId="14671"/>
    <cellStyle name="Input 4 2 2 3 3 7" xfId="14672"/>
    <cellStyle name="Input 4 2 2 3 4" xfId="14673"/>
    <cellStyle name="Input 4 2 2 3 4 2" xfId="14674"/>
    <cellStyle name="Input 4 2 2 3 5" xfId="14675"/>
    <cellStyle name="Input 4 2 2 4" xfId="14676"/>
    <cellStyle name="Input 4 2 2 4 2" xfId="14677"/>
    <cellStyle name="Input 4 2 2 4 2 2" xfId="14678"/>
    <cellStyle name="Input 4 2 2 4 2 2 2" xfId="14679"/>
    <cellStyle name="Input 4 2 2 4 2 3" xfId="14680"/>
    <cellStyle name="Input 4 2 2 4 2 3 2" xfId="14681"/>
    <cellStyle name="Input 4 2 2 4 2 4" xfId="14682"/>
    <cellStyle name="Input 4 2 2 4 2 4 2" xfId="14683"/>
    <cellStyle name="Input 4 2 2 4 2 5" xfId="14684"/>
    <cellStyle name="Input 4 2 2 4 2 5 2" xfId="14685"/>
    <cellStyle name="Input 4 2 2 4 2 6" xfId="14686"/>
    <cellStyle name="Input 4 2 2 4 2 6 2" xfId="14687"/>
    <cellStyle name="Input 4 2 2 4 2 7" xfId="14688"/>
    <cellStyle name="Input 4 2 2 4 3" xfId="14689"/>
    <cellStyle name="Input 4 2 2 4 3 2" xfId="14690"/>
    <cellStyle name="Input 4 2 2 4 4" xfId="14691"/>
    <cellStyle name="Input 4 2 2 5" xfId="14692"/>
    <cellStyle name="Input 4 2 2 5 2" xfId="14693"/>
    <cellStyle name="Input 4 2 2 5 2 2" xfId="14694"/>
    <cellStyle name="Input 4 2 2 5 3" xfId="14695"/>
    <cellStyle name="Input 4 2 2 5 3 2" xfId="14696"/>
    <cellStyle name="Input 4 2 2 5 4" xfId="14697"/>
    <cellStyle name="Input 4 2 2 5 4 2" xfId="14698"/>
    <cellStyle name="Input 4 2 2 5 5" xfId="14699"/>
    <cellStyle name="Input 4 2 2 5 5 2" xfId="14700"/>
    <cellStyle name="Input 4 2 2 5 6" xfId="14701"/>
    <cellStyle name="Input 4 2 2 5 6 2" xfId="14702"/>
    <cellStyle name="Input 4 2 2 5 7" xfId="14703"/>
    <cellStyle name="Input 4 2 2 6" xfId="14704"/>
    <cellStyle name="Input 4 2 2 6 2" xfId="14705"/>
    <cellStyle name="Input 4 2 2 7" xfId="14706"/>
    <cellStyle name="Input 4 2 2 7 2" xfId="14707"/>
    <cellStyle name="Input 4 2 2 8" xfId="14708"/>
    <cellStyle name="Input 4 2 2 9" xfId="14709"/>
    <cellStyle name="Input 4 2 3" xfId="14710"/>
    <cellStyle name="Input 4 2 3 2" xfId="14711"/>
    <cellStyle name="Input 4 2 3 2 2" xfId="14712"/>
    <cellStyle name="Input 4 2 3 2 2 2" xfId="14713"/>
    <cellStyle name="Input 4 2 3 2 3" xfId="14714"/>
    <cellStyle name="Input 4 2 3 2 3 2" xfId="14715"/>
    <cellStyle name="Input 4 2 3 2 4" xfId="14716"/>
    <cellStyle name="Input 4 2 3 2 4 2" xfId="14717"/>
    <cellStyle name="Input 4 2 3 2 5" xfId="14718"/>
    <cellStyle name="Input 4 2 3 3" xfId="14719"/>
    <cellStyle name="Input 4 2 3 3 2" xfId="14720"/>
    <cellStyle name="Input 4 2 3 3 2 2" xfId="14721"/>
    <cellStyle name="Input 4 2 3 3 3" xfId="14722"/>
    <cellStyle name="Input 4 2 3 3 3 2" xfId="14723"/>
    <cellStyle name="Input 4 2 3 3 4" xfId="14724"/>
    <cellStyle name="Input 4 2 3 3 4 2" xfId="14725"/>
    <cellStyle name="Input 4 2 3 3 5" xfId="14726"/>
    <cellStyle name="Input 4 2 3 3 5 2" xfId="14727"/>
    <cellStyle name="Input 4 2 3 3 6" xfId="14728"/>
    <cellStyle name="Input 4 2 3 3 6 2" xfId="14729"/>
    <cellStyle name="Input 4 2 3 3 7" xfId="14730"/>
    <cellStyle name="Input 4 2 3 4" xfId="14731"/>
    <cellStyle name="Input 4 2 3 4 2" xfId="14732"/>
    <cellStyle name="Input 4 2 3 4 2 2" xfId="14733"/>
    <cellStyle name="Input 4 2 3 4 3" xfId="14734"/>
    <cellStyle name="Input 4 2 3 4 3 2" xfId="14735"/>
    <cellStyle name="Input 4 2 3 4 4" xfId="14736"/>
    <cellStyle name="Input 4 2 3 4 4 2" xfId="14737"/>
    <cellStyle name="Input 4 2 3 4 5" xfId="14738"/>
    <cellStyle name="Input 4 2 3 4 5 2" xfId="14739"/>
    <cellStyle name="Input 4 2 3 4 6" xfId="14740"/>
    <cellStyle name="Input 4 2 3 4 6 2" xfId="14741"/>
    <cellStyle name="Input 4 2 3 4 7" xfId="14742"/>
    <cellStyle name="Input 4 2 3 5" xfId="14743"/>
    <cellStyle name="Input 4 2 3 5 2" xfId="14744"/>
    <cellStyle name="Input 4 2 3 6" xfId="14745"/>
    <cellStyle name="Input 4 2 3 6 2" xfId="14746"/>
    <cellStyle name="Input 4 2 3 7" xfId="14747"/>
    <cellStyle name="Input 4 2 3 8" xfId="14748"/>
    <cellStyle name="Input 4 2 4" xfId="14749"/>
    <cellStyle name="Input 4 2 4 2" xfId="14750"/>
    <cellStyle name="Input 4 2 4 2 2" xfId="14751"/>
    <cellStyle name="Input 4 2 4 2 2 2" xfId="14752"/>
    <cellStyle name="Input 4 2 4 2 3" xfId="14753"/>
    <cellStyle name="Input 4 2 4 2 3 2" xfId="14754"/>
    <cellStyle name="Input 4 2 4 2 4" xfId="14755"/>
    <cellStyle name="Input 4 2 4 2 4 2" xfId="14756"/>
    <cellStyle name="Input 4 2 4 2 5" xfId="14757"/>
    <cellStyle name="Input 4 2 4 2 5 2" xfId="14758"/>
    <cellStyle name="Input 4 2 4 2 6" xfId="14759"/>
    <cellStyle name="Input 4 2 4 2 6 2" xfId="14760"/>
    <cellStyle name="Input 4 2 4 2 7" xfId="14761"/>
    <cellStyle name="Input 4 2 4 3" xfId="14762"/>
    <cellStyle name="Input 4 2 4 3 2" xfId="14763"/>
    <cellStyle name="Input 4 2 4 3 2 2" xfId="14764"/>
    <cellStyle name="Input 4 2 4 3 3" xfId="14765"/>
    <cellStyle name="Input 4 2 4 3 3 2" xfId="14766"/>
    <cellStyle name="Input 4 2 4 3 4" xfId="14767"/>
    <cellStyle name="Input 4 2 4 3 4 2" xfId="14768"/>
    <cellStyle name="Input 4 2 4 3 5" xfId="14769"/>
    <cellStyle name="Input 4 2 4 3 5 2" xfId="14770"/>
    <cellStyle name="Input 4 2 4 3 6" xfId="14771"/>
    <cellStyle name="Input 4 2 4 3 6 2" xfId="14772"/>
    <cellStyle name="Input 4 2 4 3 7" xfId="14773"/>
    <cellStyle name="Input 4 2 4 4" xfId="14774"/>
    <cellStyle name="Input 4 2 4 4 2" xfId="14775"/>
    <cellStyle name="Input 4 2 4 5" xfId="14776"/>
    <cellStyle name="Input 4 2 4 5 2" xfId="14777"/>
    <cellStyle name="Input 4 2 4 6" xfId="14778"/>
    <cellStyle name="Input 4 2 4 7" xfId="14779"/>
    <cellStyle name="Input 4 2 4 8" xfId="14780"/>
    <cellStyle name="Input 4 2 5" xfId="14781"/>
    <cellStyle name="Input 4 2 5 2" xfId="14782"/>
    <cellStyle name="Input 4 2 5 2 2" xfId="14783"/>
    <cellStyle name="Input 4 2 5 2 2 2" xfId="14784"/>
    <cellStyle name="Input 4 2 5 2 3" xfId="14785"/>
    <cellStyle name="Input 4 2 5 2 3 2" xfId="14786"/>
    <cellStyle name="Input 4 2 5 2 4" xfId="14787"/>
    <cellStyle name="Input 4 2 5 2 4 2" xfId="14788"/>
    <cellStyle name="Input 4 2 5 2 5" xfId="14789"/>
    <cellStyle name="Input 4 2 5 2 5 2" xfId="14790"/>
    <cellStyle name="Input 4 2 5 2 6" xfId="14791"/>
    <cellStyle name="Input 4 2 5 2 6 2" xfId="14792"/>
    <cellStyle name="Input 4 2 5 2 7" xfId="14793"/>
    <cellStyle name="Input 4 2 5 3" xfId="14794"/>
    <cellStyle name="Input 4 2 5 3 2" xfId="14795"/>
    <cellStyle name="Input 4 2 5 4" xfId="14796"/>
    <cellStyle name="Input 4 2 5 4 2" xfId="14797"/>
    <cellStyle name="Input 4 2 5 5" xfId="14798"/>
    <cellStyle name="Input 4 2 5 5 2" xfId="14799"/>
    <cellStyle name="Input 4 2 5 6" xfId="14800"/>
    <cellStyle name="Input 4 2 5 6 2" xfId="14801"/>
    <cellStyle name="Input 4 2 5 7" xfId="14802"/>
    <cellStyle name="Input 4 2 5 8" xfId="14803"/>
    <cellStyle name="Input 4 2 6" xfId="14804"/>
    <cellStyle name="Input 4 2 6 2" xfId="14805"/>
    <cellStyle name="Input 4 2 6 2 2" xfId="14806"/>
    <cellStyle name="Input 4 2 6 3" xfId="14807"/>
    <cellStyle name="Input 4 2 6 3 2" xfId="14808"/>
    <cellStyle name="Input 4 2 6 4" xfId="14809"/>
    <cellStyle name="Input 4 2 6 4 2" xfId="14810"/>
    <cellStyle name="Input 4 2 6 5" xfId="14811"/>
    <cellStyle name="Input 4 2 6 5 2" xfId="14812"/>
    <cellStyle name="Input 4 2 6 6" xfId="14813"/>
    <cellStyle name="Input 4 2 6 6 2" xfId="14814"/>
    <cellStyle name="Input 4 2 6 7" xfId="14815"/>
    <cellStyle name="Input 4 2 6 8" xfId="14816"/>
    <cellStyle name="Input 4 2 7" xfId="14817"/>
    <cellStyle name="Input 4 2 7 2" xfId="14818"/>
    <cellStyle name="Input 4 2 7 3" xfId="14819"/>
    <cellStyle name="Input 4 2 7 4" xfId="14820"/>
    <cellStyle name="Input 4 2 7 5" xfId="14821"/>
    <cellStyle name="Input 4 2 7 6" xfId="14822"/>
    <cellStyle name="Input 4 2 7 7" xfId="14823"/>
    <cellStyle name="Input 4 2 7 8" xfId="14824"/>
    <cellStyle name="Input 4 2 8" xfId="14825"/>
    <cellStyle name="Input 4 2 8 2" xfId="14826"/>
    <cellStyle name="Input 4 2 8 3" xfId="14827"/>
    <cellStyle name="Input 4 2 8 4" xfId="14828"/>
    <cellStyle name="Input 4 2 8 5" xfId="14829"/>
    <cellStyle name="Input 4 2 8 6" xfId="14830"/>
    <cellStyle name="Input 4 2 8 7" xfId="14831"/>
    <cellStyle name="Input 4 2 8 8" xfId="14832"/>
    <cellStyle name="Input 4 2 9" xfId="14833"/>
    <cellStyle name="Input 4 3" xfId="14834"/>
    <cellStyle name="Input 4 3 10" xfId="14835"/>
    <cellStyle name="Input 4 3 2" xfId="14836"/>
    <cellStyle name="Input 4 3 2 2" xfId="14837"/>
    <cellStyle name="Input 4 3 2 2 2" xfId="14838"/>
    <cellStyle name="Input 4 3 2 2 2 2" xfId="14839"/>
    <cellStyle name="Input 4 3 2 2 3" xfId="14840"/>
    <cellStyle name="Input 4 3 2 2 3 2" xfId="14841"/>
    <cellStyle name="Input 4 3 2 2 4" xfId="14842"/>
    <cellStyle name="Input 4 3 2 2 4 2" xfId="14843"/>
    <cellStyle name="Input 4 3 2 2 5" xfId="14844"/>
    <cellStyle name="Input 4 3 2 3" xfId="14845"/>
    <cellStyle name="Input 4 3 2 3 2" xfId="14846"/>
    <cellStyle name="Input 4 3 2 3 2 2" xfId="14847"/>
    <cellStyle name="Input 4 3 2 3 3" xfId="14848"/>
    <cellStyle name="Input 4 3 2 3 3 2" xfId="14849"/>
    <cellStyle name="Input 4 3 2 3 4" xfId="14850"/>
    <cellStyle name="Input 4 3 2 3 4 2" xfId="14851"/>
    <cellStyle name="Input 4 3 2 3 5" xfId="14852"/>
    <cellStyle name="Input 4 3 2 3 5 2" xfId="14853"/>
    <cellStyle name="Input 4 3 2 3 6" xfId="14854"/>
    <cellStyle name="Input 4 3 2 3 6 2" xfId="14855"/>
    <cellStyle name="Input 4 3 2 3 7" xfId="14856"/>
    <cellStyle name="Input 4 3 2 4" xfId="14857"/>
    <cellStyle name="Input 4 3 2 4 2" xfId="14858"/>
    <cellStyle name="Input 4 3 2 4 2 2" xfId="14859"/>
    <cellStyle name="Input 4 3 2 4 3" xfId="14860"/>
    <cellStyle name="Input 4 3 2 4 3 2" xfId="14861"/>
    <cellStyle name="Input 4 3 2 4 4" xfId="14862"/>
    <cellStyle name="Input 4 3 2 4 4 2" xfId="14863"/>
    <cellStyle name="Input 4 3 2 4 5" xfId="14864"/>
    <cellStyle name="Input 4 3 2 4 5 2" xfId="14865"/>
    <cellStyle name="Input 4 3 2 4 6" xfId="14866"/>
    <cellStyle name="Input 4 3 2 4 6 2" xfId="14867"/>
    <cellStyle name="Input 4 3 2 4 7" xfId="14868"/>
    <cellStyle name="Input 4 3 2 5" xfId="14869"/>
    <cellStyle name="Input 4 3 3" xfId="14870"/>
    <cellStyle name="Input 4 3 3 2" xfId="14871"/>
    <cellStyle name="Input 4 3 3 2 2" xfId="14872"/>
    <cellStyle name="Input 4 3 3 2 2 2" xfId="14873"/>
    <cellStyle name="Input 4 3 3 2 3" xfId="14874"/>
    <cellStyle name="Input 4 3 3 2 3 2" xfId="14875"/>
    <cellStyle name="Input 4 3 3 2 4" xfId="14876"/>
    <cellStyle name="Input 4 3 3 2 4 2" xfId="14877"/>
    <cellStyle name="Input 4 3 3 2 5" xfId="14878"/>
    <cellStyle name="Input 4 3 3 2 5 2" xfId="14879"/>
    <cellStyle name="Input 4 3 3 2 6" xfId="14880"/>
    <cellStyle name="Input 4 3 3 2 6 2" xfId="14881"/>
    <cellStyle name="Input 4 3 3 2 7" xfId="14882"/>
    <cellStyle name="Input 4 3 3 3" xfId="14883"/>
    <cellStyle name="Input 4 3 3 3 2" xfId="14884"/>
    <cellStyle name="Input 4 3 3 3 2 2" xfId="14885"/>
    <cellStyle name="Input 4 3 3 3 3" xfId="14886"/>
    <cellStyle name="Input 4 3 3 3 3 2" xfId="14887"/>
    <cellStyle name="Input 4 3 3 3 4" xfId="14888"/>
    <cellStyle name="Input 4 3 3 3 4 2" xfId="14889"/>
    <cellStyle name="Input 4 3 3 3 5" xfId="14890"/>
    <cellStyle name="Input 4 3 3 3 5 2" xfId="14891"/>
    <cellStyle name="Input 4 3 3 3 6" xfId="14892"/>
    <cellStyle name="Input 4 3 3 3 6 2" xfId="14893"/>
    <cellStyle name="Input 4 3 3 3 7" xfId="14894"/>
    <cellStyle name="Input 4 3 3 4" xfId="14895"/>
    <cellStyle name="Input 4 3 3 4 2" xfId="14896"/>
    <cellStyle name="Input 4 3 3 5" xfId="14897"/>
    <cellStyle name="Input 4 3 4" xfId="14898"/>
    <cellStyle name="Input 4 3 4 2" xfId="14899"/>
    <cellStyle name="Input 4 3 4 2 2" xfId="14900"/>
    <cellStyle name="Input 4 3 4 2 2 2" xfId="14901"/>
    <cellStyle name="Input 4 3 4 2 3" xfId="14902"/>
    <cellStyle name="Input 4 3 4 2 3 2" xfId="14903"/>
    <cellStyle name="Input 4 3 4 2 4" xfId="14904"/>
    <cellStyle name="Input 4 3 4 2 4 2" xfId="14905"/>
    <cellStyle name="Input 4 3 4 2 5" xfId="14906"/>
    <cellStyle name="Input 4 3 4 2 5 2" xfId="14907"/>
    <cellStyle name="Input 4 3 4 2 6" xfId="14908"/>
    <cellStyle name="Input 4 3 4 2 6 2" xfId="14909"/>
    <cellStyle name="Input 4 3 4 2 7" xfId="14910"/>
    <cellStyle name="Input 4 3 4 3" xfId="14911"/>
    <cellStyle name="Input 4 3 4 3 2" xfId="14912"/>
    <cellStyle name="Input 4 3 4 4" xfId="14913"/>
    <cellStyle name="Input 4 3 5" xfId="14914"/>
    <cellStyle name="Input 4 3 5 2" xfId="14915"/>
    <cellStyle name="Input 4 3 5 2 2" xfId="14916"/>
    <cellStyle name="Input 4 3 5 3" xfId="14917"/>
    <cellStyle name="Input 4 3 5 3 2" xfId="14918"/>
    <cellStyle name="Input 4 3 5 4" xfId="14919"/>
    <cellStyle name="Input 4 3 5 4 2" xfId="14920"/>
    <cellStyle name="Input 4 3 5 5" xfId="14921"/>
    <cellStyle name="Input 4 3 5 5 2" xfId="14922"/>
    <cellStyle name="Input 4 3 5 6" xfId="14923"/>
    <cellStyle name="Input 4 3 5 6 2" xfId="14924"/>
    <cellStyle name="Input 4 3 5 7" xfId="14925"/>
    <cellStyle name="Input 4 3 6" xfId="14926"/>
    <cellStyle name="Input 4 3 7" xfId="14927"/>
    <cellStyle name="Input 4 3 8" xfId="14928"/>
    <cellStyle name="Input 4 3 9" xfId="14929"/>
    <cellStyle name="Input 4 4" xfId="14930"/>
    <cellStyle name="Input 4 4 2" xfId="14931"/>
    <cellStyle name="Input 4 4 2 2" xfId="14932"/>
    <cellStyle name="Input 4 4 2 2 2" xfId="14933"/>
    <cellStyle name="Input 4 4 2 3" xfId="14934"/>
    <cellStyle name="Input 4 4 2 3 2" xfId="14935"/>
    <cellStyle name="Input 4 4 2 4" xfId="14936"/>
    <cellStyle name="Input 4 4 2 4 2" xfId="14937"/>
    <cellStyle name="Input 4 4 2 5" xfId="14938"/>
    <cellStyle name="Input 4 4 2 5 2" xfId="14939"/>
    <cellStyle name="Input 4 4 2 6" xfId="14940"/>
    <cellStyle name="Input 4 4 2 6 2" xfId="14941"/>
    <cellStyle name="Input 4 4 2 7" xfId="14942"/>
    <cellStyle name="Input 4 4 3" xfId="14943"/>
    <cellStyle name="Input 4 4 3 2" xfId="14944"/>
    <cellStyle name="Input 4 4 3 2 2" xfId="14945"/>
    <cellStyle name="Input 4 4 3 3" xfId="14946"/>
    <cellStyle name="Input 4 4 3 3 2" xfId="14947"/>
    <cellStyle name="Input 4 4 3 4" xfId="14948"/>
    <cellStyle name="Input 4 4 3 4 2" xfId="14949"/>
    <cellStyle name="Input 4 4 3 5" xfId="14950"/>
    <cellStyle name="Input 4 4 3 5 2" xfId="14951"/>
    <cellStyle name="Input 4 4 3 6" xfId="14952"/>
    <cellStyle name="Input 4 4 3 6 2" xfId="14953"/>
    <cellStyle name="Input 4 4 3 7" xfId="14954"/>
    <cellStyle name="Input 4 4 4" xfId="14955"/>
    <cellStyle name="Input 4 4 4 2" xfId="14956"/>
    <cellStyle name="Input 4 4 5" xfId="14957"/>
    <cellStyle name="Input 4 5" xfId="14958"/>
    <cellStyle name="Input 4 5 2" xfId="14959"/>
    <cellStyle name="Input 4 5 2 2" xfId="14960"/>
    <cellStyle name="Input 4 5 2 2 2" xfId="14961"/>
    <cellStyle name="Input 4 5 2 3" xfId="14962"/>
    <cellStyle name="Input 4 5 2 3 2" xfId="14963"/>
    <cellStyle name="Input 4 5 2 4" xfId="14964"/>
    <cellStyle name="Input 4 5 2 4 2" xfId="14965"/>
    <cellStyle name="Input 4 5 2 5" xfId="14966"/>
    <cellStyle name="Input 4 5 2 5 2" xfId="14967"/>
    <cellStyle name="Input 4 5 2 6" xfId="14968"/>
    <cellStyle name="Input 4 5 2 6 2" xfId="14969"/>
    <cellStyle name="Input 4 5 2 7" xfId="14970"/>
    <cellStyle name="Input 4 5 3" xfId="14971"/>
    <cellStyle name="Input 4 5 3 2" xfId="14972"/>
    <cellStyle name="Input 4 5 3 2 2" xfId="14973"/>
    <cellStyle name="Input 4 5 3 3" xfId="14974"/>
    <cellStyle name="Input 4 5 3 3 2" xfId="14975"/>
    <cellStyle name="Input 4 5 3 4" xfId="14976"/>
    <cellStyle name="Input 4 5 3 4 2" xfId="14977"/>
    <cellStyle name="Input 4 5 3 5" xfId="14978"/>
    <cellStyle name="Input 4 5 3 5 2" xfId="14979"/>
    <cellStyle name="Input 4 5 3 6" xfId="14980"/>
    <cellStyle name="Input 4 5 3 6 2" xfId="14981"/>
    <cellStyle name="Input 4 5 3 7" xfId="14982"/>
    <cellStyle name="Input 4 5 4" xfId="14983"/>
    <cellStyle name="Input 4 5 4 2" xfId="14984"/>
    <cellStyle name="Input 4 5 5" xfId="14985"/>
    <cellStyle name="Input 4 6" xfId="14986"/>
    <cellStyle name="Input 4 6 2" xfId="14987"/>
    <cellStyle name="Input 4 6 2 2" xfId="14988"/>
    <cellStyle name="Input 4 6 2 2 2" xfId="14989"/>
    <cellStyle name="Input 4 6 2 3" xfId="14990"/>
    <cellStyle name="Input 4 6 2 3 2" xfId="14991"/>
    <cellStyle name="Input 4 6 2 4" xfId="14992"/>
    <cellStyle name="Input 4 6 2 4 2" xfId="14993"/>
    <cellStyle name="Input 4 6 2 5" xfId="14994"/>
    <cellStyle name="Input 4 6 2 5 2" xfId="14995"/>
    <cellStyle name="Input 4 6 2 6" xfId="14996"/>
    <cellStyle name="Input 4 6 2 6 2" xfId="14997"/>
    <cellStyle name="Input 4 6 2 7" xfId="14998"/>
    <cellStyle name="Input 4 6 3" xfId="14999"/>
    <cellStyle name="Input 4 6 3 2" xfId="15000"/>
    <cellStyle name="Input 4 6 4" xfId="15001"/>
    <cellStyle name="Input 4 7" xfId="15002"/>
    <cellStyle name="Input 4 8" xfId="15003"/>
    <cellStyle name="Input 4 8 2" xfId="15004"/>
    <cellStyle name="Input 4 8 2 2" xfId="15005"/>
    <cellStyle name="Input 4 8 3" xfId="15006"/>
    <cellStyle name="Input 4 8 3 2" xfId="15007"/>
    <cellStyle name="Input 4 8 4" xfId="15008"/>
    <cellStyle name="Input 4 8 4 2" xfId="15009"/>
    <cellStyle name="Input 4 8 5" xfId="15010"/>
    <cellStyle name="Input 4 8 5 2" xfId="15011"/>
    <cellStyle name="Input 4 8 6" xfId="15012"/>
    <cellStyle name="Input 4 8 6 2" xfId="15013"/>
    <cellStyle name="Input 4 8 7" xfId="15014"/>
    <cellStyle name="Input 4 9" xfId="15015"/>
    <cellStyle name="inputDate" xfId="15016"/>
    <cellStyle name="inputDate 2" xfId="15017"/>
    <cellStyle name="inputDate 3" xfId="15018"/>
    <cellStyle name="inputDate 4" xfId="15019"/>
    <cellStyle name="inputDate 5" xfId="15020"/>
    <cellStyle name="inputDate 6" xfId="15021"/>
    <cellStyle name="inputDate 7" xfId="15022"/>
    <cellStyle name="inputDate 8" xfId="15023"/>
    <cellStyle name="inputExposure" xfId="15024"/>
    <cellStyle name="inputExposure 2" xfId="15025"/>
    <cellStyle name="inputExposure 3" xfId="15026"/>
    <cellStyle name="inputExposure 4" xfId="15027"/>
    <cellStyle name="inputExposure 5" xfId="15028"/>
    <cellStyle name="inputExposure 6" xfId="15029"/>
    <cellStyle name="inputExposure 7" xfId="15030"/>
    <cellStyle name="inputExposure 8" xfId="15031"/>
    <cellStyle name="inputSelection" xfId="15032"/>
    <cellStyle name="inputSelection 2" xfId="15033"/>
    <cellStyle name="inputSelection 3" xfId="15034"/>
    <cellStyle name="inputSelection 4" xfId="15035"/>
    <cellStyle name="inputSelection 5" xfId="15036"/>
    <cellStyle name="inputSelection 6" xfId="15037"/>
    <cellStyle name="inputSelection 7" xfId="15038"/>
    <cellStyle name="inputSelection 8" xfId="15039"/>
    <cellStyle name="inputText" xfId="15040"/>
    <cellStyle name="inputText 2" xfId="15041"/>
    <cellStyle name="inputText 3" xfId="15042"/>
    <cellStyle name="inputText 4" xfId="15043"/>
    <cellStyle name="inputText 5" xfId="15044"/>
    <cellStyle name="inputText 6" xfId="15045"/>
    <cellStyle name="inputText 7" xfId="15046"/>
    <cellStyle name="inputText 8" xfId="15047"/>
    <cellStyle name="Jegyzet" xfId="15048"/>
    <cellStyle name="Jegyzet 2" xfId="15049"/>
    <cellStyle name="Jegyzet 3" xfId="15050"/>
    <cellStyle name="Jegyzet 4" xfId="15051"/>
    <cellStyle name="Jegyzet 5" xfId="15052"/>
    <cellStyle name="Jegyzet 6" xfId="15053"/>
    <cellStyle name="Jegyzet 7" xfId="15054"/>
    <cellStyle name="Jegyzet 8" xfId="15055"/>
    <cellStyle name="Jelölőszín (1)" xfId="15056"/>
    <cellStyle name="Jelölőszín (2)" xfId="15057"/>
    <cellStyle name="Jelölőszín (3)" xfId="15058"/>
    <cellStyle name="Jelölőszín (4)" xfId="15059"/>
    <cellStyle name="Jelölőszín (5)" xfId="15060"/>
    <cellStyle name="Jelölőszín (6)" xfId="15061"/>
    <cellStyle name="Jó" xfId="15062"/>
    <cellStyle name="Kimenet" xfId="15063"/>
    <cellStyle name="Kimenet 2" xfId="15064"/>
    <cellStyle name="Kimenet 3" xfId="15065"/>
    <cellStyle name="Kimenet 4" xfId="15066"/>
    <cellStyle name="Kimenet 5" xfId="15067"/>
    <cellStyle name="Kimenet 6" xfId="15068"/>
    <cellStyle name="Kimenet 7" xfId="15069"/>
    <cellStyle name="Kimenet 8" xfId="15070"/>
    <cellStyle name="l]_x000d__x000a_Path=M:\RIOCEN01_x000d__x000a_Name=Carlos Emilio Brousse_x000d__x000a_DDAApps=nsf,nsg,nsh,jtf,ns2,ors,org_x000d__x000a_SmartIcons=Todos_x000d__x000a_" xfId="15071"/>
    <cellStyle name="l]_x000d__x000a_Path=M:\RIOCEN01_x000d__x000a_Name=Carlos Emilio Brousse_x000d__x000a_DDEApps=nsf,nsg,nsh,ntf,ns2,ors,org_x000d__x000a_SmartIcons=Todos_x000d__x000a_" xfId="15072"/>
    <cellStyle name="l]_x000d__x000a_Path=M:\RIOCEN01_x000d__x000a_Name=Carlos Emilio Brousse_x000d__x000a_DDEApps=nsf,nsg,nsh,ntf,ns2,ors,org_x000d__x000a_SmartIcons=Todos_x000d__x000a_ 2" xfId="15073"/>
    <cellStyle name="l]_x000d__x000a_Path=M:\RIOCEN01_x000d__x000a_Name=Carlos Emilio Brousse_x000d__x000a_DDEApps=nsf,nsg,nsh,ntf,ns2,ors,org_x000d__x000a_SmartIcons=Todos_x000d__x000a_ 2 10" xfId="15074"/>
    <cellStyle name="l]_x000d__x000a_Path=M:\RIOCEN01_x000d__x000a_Name=Carlos Emilio Brousse_x000d__x000a_DDEApps=nsf,nsg,nsh,ntf,ns2,ors,org_x000d__x000a_SmartIcons=Todos_x000d__x000a_ 2 11" xfId="15075"/>
    <cellStyle name="l]_x000d__x000a_Path=M:\RIOCEN01_x000d__x000a_Name=Carlos Emilio Brousse_x000d__x000a_DDEApps=nsf,nsg,nsh,ntf,ns2,ors,org_x000d__x000a_SmartIcons=Todos_x000d__x000a_ 2 12" xfId="15076"/>
    <cellStyle name="l]_x000d__x000a_Path=M:\RIOCEN01_x000d__x000a_Name=Carlos Emilio Brousse_x000d__x000a_DDEApps=nsf,nsg,nsh,ntf,ns2,ors,org_x000d__x000a_SmartIcons=Todos_x000d__x000a_ 2 13" xfId="15077"/>
    <cellStyle name="l]_x000d__x000a_Path=M:\RIOCEN01_x000d__x000a_Name=Carlos Emilio Brousse_x000d__x000a_DDEApps=nsf,nsg,nsh,ntf,ns2,ors,org_x000d__x000a_SmartIcons=Todos_x000d__x000a_ 2 14" xfId="15078"/>
    <cellStyle name="l]_x000d__x000a_Path=M:\RIOCEN01_x000d__x000a_Name=Carlos Emilio Brousse_x000d__x000a_DDEApps=nsf,nsg,nsh,ntf,ns2,ors,org_x000d__x000a_SmartIcons=Todos_x000d__x000a_ 2 15" xfId="15079"/>
    <cellStyle name="l]_x000d__x000a_Path=M:\RIOCEN01_x000d__x000a_Name=Carlos Emilio Brousse_x000d__x000a_DDEApps=nsf,nsg,nsh,ntf,ns2,ors,org_x000d__x000a_SmartIcons=Todos_x000d__x000a_ 2 16" xfId="15080"/>
    <cellStyle name="l]_x000d__x000a_Path=M:\RIOCEN01_x000d__x000a_Name=Carlos Emilio Brousse_x000d__x000a_DDEApps=nsf,nsg,nsh,ntf,ns2,ors,org_x000d__x000a_SmartIcons=Todos_x000d__x000a_ 2 2" xfId="15081"/>
    <cellStyle name="l]_x000d__x000a_Path=M:\RIOCEN01_x000d__x000a_Name=Carlos Emilio Brousse_x000d__x000a_DDEApps=nsf,nsg,nsh,ntf,ns2,ors,org_x000d__x000a_SmartIcons=Todos_x000d__x000a_ 2 3" xfId="15082"/>
    <cellStyle name="l]_x000d__x000a_Path=M:\RIOCEN01_x000d__x000a_Name=Carlos Emilio Brousse_x000d__x000a_DDEApps=nsf,nsg,nsh,ntf,ns2,ors,org_x000d__x000a_SmartIcons=Todos_x000d__x000a_ 2 4" xfId="15083"/>
    <cellStyle name="l]_x000d__x000a_Path=M:\RIOCEN01_x000d__x000a_Name=Carlos Emilio Brousse_x000d__x000a_DDEApps=nsf,nsg,nsh,ntf,ns2,ors,org_x000d__x000a_SmartIcons=Todos_x000d__x000a_ 2 5" xfId="15084"/>
    <cellStyle name="l]_x000d__x000a_Path=M:\RIOCEN01_x000d__x000a_Name=Carlos Emilio Brousse_x000d__x000a_DDEApps=nsf,nsg,nsh,ntf,ns2,ors,org_x000d__x000a_SmartIcons=Todos_x000d__x000a_ 2 6" xfId="15085"/>
    <cellStyle name="l]_x000d__x000a_Path=M:\RIOCEN01_x000d__x000a_Name=Carlos Emilio Brousse_x000d__x000a_DDEApps=nsf,nsg,nsh,ntf,ns2,ors,org_x000d__x000a_SmartIcons=Todos_x000d__x000a_ 2 7" xfId="15086"/>
    <cellStyle name="l]_x000d__x000a_Path=M:\RIOCEN01_x000d__x000a_Name=Carlos Emilio Brousse_x000d__x000a_DDEApps=nsf,nsg,nsh,ntf,ns2,ors,org_x000d__x000a_SmartIcons=Todos_x000d__x000a_ 2 8" xfId="15087"/>
    <cellStyle name="l]_x000d__x000a_Path=M:\RIOCEN01_x000d__x000a_Name=Carlos Emilio Brousse_x000d__x000a_DDEApps=nsf,nsg,nsh,ntf,ns2,ors,org_x000d__x000a_SmartIcons=Todos_x000d__x000a_ 2 9" xfId="15088"/>
    <cellStyle name="l]_x000d__x000a_Path=M:\RIOCEN01_x000d__x000a_Name=Carlos Emilio Brousse_x000d__x000a_DDEApps=nsf,nsg,nsh,ntf,ns2,ors,org_x000d__x000a_SmartIcons=Todos_x000d__x000a_ 3" xfId="15089"/>
    <cellStyle name="l]_x000d__x000a_Path=M:\RIOCEN01_x000d__x000a_Name=Carlos Emilio Brousse_x000d__x000a_DDEApps=nsf,nsg,nsh,ntf,ns2,ors,org_x000d__x000a_SmartIcons=Todos_x000d__x000a_ 3 10" xfId="15090"/>
    <cellStyle name="l]_x000d__x000a_Path=M:\RIOCEN01_x000d__x000a_Name=Carlos Emilio Brousse_x000d__x000a_DDEApps=nsf,nsg,nsh,ntf,ns2,ors,org_x000d__x000a_SmartIcons=Todos_x000d__x000a_ 3 11" xfId="15091"/>
    <cellStyle name="l]_x000d__x000a_Path=M:\RIOCEN01_x000d__x000a_Name=Carlos Emilio Brousse_x000d__x000a_DDEApps=nsf,nsg,nsh,ntf,ns2,ors,org_x000d__x000a_SmartIcons=Todos_x000d__x000a_ 3 12" xfId="15092"/>
    <cellStyle name="l]_x000d__x000a_Path=M:\RIOCEN01_x000d__x000a_Name=Carlos Emilio Brousse_x000d__x000a_DDEApps=nsf,nsg,nsh,ntf,ns2,ors,org_x000d__x000a_SmartIcons=Todos_x000d__x000a_ 3 13" xfId="15093"/>
    <cellStyle name="l]_x000d__x000a_Path=M:\RIOCEN01_x000d__x000a_Name=Carlos Emilio Brousse_x000d__x000a_DDEApps=nsf,nsg,nsh,ntf,ns2,ors,org_x000d__x000a_SmartIcons=Todos_x000d__x000a_ 3 14" xfId="15094"/>
    <cellStyle name="l]_x000d__x000a_Path=M:\RIOCEN01_x000d__x000a_Name=Carlos Emilio Brousse_x000d__x000a_DDEApps=nsf,nsg,nsh,ntf,ns2,ors,org_x000d__x000a_SmartIcons=Todos_x000d__x000a_ 3 15" xfId="15095"/>
    <cellStyle name="l]_x000d__x000a_Path=M:\RIOCEN01_x000d__x000a_Name=Carlos Emilio Brousse_x000d__x000a_DDEApps=nsf,nsg,nsh,ntf,ns2,ors,org_x000d__x000a_SmartIcons=Todos_x000d__x000a_ 3 16" xfId="15096"/>
    <cellStyle name="l]_x000d__x000a_Path=M:\RIOCEN01_x000d__x000a_Name=Carlos Emilio Brousse_x000d__x000a_DDEApps=nsf,nsg,nsh,ntf,ns2,ors,org_x000d__x000a_SmartIcons=Todos_x000d__x000a_ 3 17" xfId="15097"/>
    <cellStyle name="l]_x000d__x000a_Path=M:\RIOCEN01_x000d__x000a_Name=Carlos Emilio Brousse_x000d__x000a_DDEApps=nsf,nsg,nsh,ntf,ns2,ors,org_x000d__x000a_SmartIcons=Todos_x000d__x000a_ 3 2" xfId="15098"/>
    <cellStyle name="l]_x000d__x000a_Path=M:\RIOCEN01_x000d__x000a_Name=Carlos Emilio Brousse_x000d__x000a_DDEApps=nsf,nsg,nsh,ntf,ns2,ors,org_x000d__x000a_SmartIcons=Todos_x000d__x000a_ 3 3" xfId="15099"/>
    <cellStyle name="l]_x000d__x000a_Path=M:\RIOCEN01_x000d__x000a_Name=Carlos Emilio Brousse_x000d__x000a_DDEApps=nsf,nsg,nsh,ntf,ns2,ors,org_x000d__x000a_SmartIcons=Todos_x000d__x000a_ 3 4" xfId="15100"/>
    <cellStyle name="l]_x000d__x000a_Path=M:\RIOCEN01_x000d__x000a_Name=Carlos Emilio Brousse_x000d__x000a_DDEApps=nsf,nsg,nsh,ntf,ns2,ors,org_x000d__x000a_SmartIcons=Todos_x000d__x000a_ 3 5" xfId="15101"/>
    <cellStyle name="l]_x000d__x000a_Path=M:\RIOCEN01_x000d__x000a_Name=Carlos Emilio Brousse_x000d__x000a_DDEApps=nsf,nsg,nsh,ntf,ns2,ors,org_x000d__x000a_SmartIcons=Todos_x000d__x000a_ 3 6" xfId="15102"/>
    <cellStyle name="l]_x000d__x000a_Path=M:\RIOCEN01_x000d__x000a_Name=Carlos Emilio Brousse_x000d__x000a_DDEApps=nsf,nsg,nsh,ntf,ns2,ors,org_x000d__x000a_SmartIcons=Todos_x000d__x000a_ 3 7" xfId="15103"/>
    <cellStyle name="l]_x000d__x000a_Path=M:\RIOCEN01_x000d__x000a_Name=Carlos Emilio Brousse_x000d__x000a_DDEApps=nsf,nsg,nsh,ntf,ns2,ors,org_x000d__x000a_SmartIcons=Todos_x000d__x000a_ 3 8" xfId="15104"/>
    <cellStyle name="l]_x000d__x000a_Path=M:\RIOCEN01_x000d__x000a_Name=Carlos Emilio Brousse_x000d__x000a_DDEApps=nsf,nsg,nsh,ntf,ns2,ors,org_x000d__x000a_SmartIcons=Todos_x000d__x000a_ 3 9" xfId="15105"/>
    <cellStyle name="l]_x000d__x000a_Path=M:\RIOCEN01_x000d__x000a_Name=Carlos Emilio Brousse_x000d__x000a_DDEApps=nsf,nsg,nsh,ntf,ns2,ors,org_x000d__x000a_SmartIcons=Todos_x000d__x000a_ 4" xfId="15106"/>
    <cellStyle name="l]_x000d__x000a_Path=M:\RIOCEN01_x000d__x000a_Name=Carlos Emilio Brousse_x000d__x000a_DDEApps=nsf,nsg,nsh,ntf,ns2,ors,org_x000d__x000a_SmartIcons=Todos_x000d__x000a_ 4 2" xfId="15107"/>
    <cellStyle name="l]_x000d__x000a_Path=M:\RIOCEN01_x000d__x000a_Name=Carlos Emilio Brousse_x000d__x000a_DDEApps=nsf,nsg,nsh,ntf,ns2,ors,org_x000d__x000a_SmartIcons=Todos_x000d__x000a_ 5" xfId="15108"/>
    <cellStyle name="l]_x000d__x000a_Path=M:\RIOCEN01_x000d__x000a_Name=Carlos Emilio Brousse_x000d__x000a_DDEApps=nsf,nsg,nsh,ntf,ns2,ors,org_x000d__x000a_SmartIcons=Todos_x000d__x000a_ 5 2" xfId="15109"/>
    <cellStyle name="l]_x000d__x000a_Path=M:\RIOCEN01_x000d__x000a_Name=Carlos Emilio Brousse_x000d__x000a_DDEApps=nsf,nsg,nsh,ntf,ns2,ors,org_x000d__x000a_SmartIcons=Todos_x000d__x000a_ 6" xfId="15110"/>
    <cellStyle name="l]_x000d__x000a_Path=M:\RIOCEN01_x000d__x000a_Name=Carlos Emilio Brousse_x000d__x000a_DDEApps=nsf,nsg,nsh,ntf,ns2,ors,org_x000d__x000a_SmartIcons=Todos_x000d__x000a_ 7" xfId="15111"/>
    <cellStyle name="l]_x000d__x000a_Path=M:\RIOCEN01_x000d__x000a_Name=Carlos Emilio Brousse_x000d__x000a_DDEApps=nsf,nsg,nsh,ntf,ns2,ors,org_x000d__x000a_SmartIcons=Todos_x000d__x000a__2008-07 Financials FT" xfId="15112"/>
    <cellStyle name="Labels - Style3" xfId="15113"/>
    <cellStyle name="Labels - Style3 10" xfId="15114"/>
    <cellStyle name="Labels - Style3 10 2" xfId="15115"/>
    <cellStyle name="Labels - Style3 10 3" xfId="15116"/>
    <cellStyle name="Labels - Style3 10 4" xfId="15117"/>
    <cellStyle name="Labels - Style3 10 5" xfId="15118"/>
    <cellStyle name="Labels - Style3 10 6" xfId="15119"/>
    <cellStyle name="Labels - Style3 10 7" xfId="15120"/>
    <cellStyle name="Labels - Style3 11" xfId="15121"/>
    <cellStyle name="Labels - Style3 12" xfId="15122"/>
    <cellStyle name="Labels - Style3 13" xfId="15123"/>
    <cellStyle name="Labels - Style3 14" xfId="15124"/>
    <cellStyle name="Labels - Style3 15" xfId="15125"/>
    <cellStyle name="Labels - Style3 16" xfId="15126"/>
    <cellStyle name="Labels - Style3 17" xfId="15127"/>
    <cellStyle name="Labels - Style3 2" xfId="15128"/>
    <cellStyle name="Labels - Style3 2 10" xfId="15129"/>
    <cellStyle name="Labels - Style3 2 11" xfId="15130"/>
    <cellStyle name="Labels - Style3 2 12" xfId="15131"/>
    <cellStyle name="Labels - Style3 2 13" xfId="15132"/>
    <cellStyle name="Labels - Style3 2 14" xfId="15133"/>
    <cellStyle name="Labels - Style3 2 2" xfId="15134"/>
    <cellStyle name="Labels - Style3 2 2 10" xfId="15135"/>
    <cellStyle name="Labels - Style3 2 2 11" xfId="15136"/>
    <cellStyle name="Labels - Style3 2 2 12" xfId="15137"/>
    <cellStyle name="Labels - Style3 2 2 13" xfId="15138"/>
    <cellStyle name="Labels - Style3 2 2 14" xfId="15139"/>
    <cellStyle name="Labels - Style3 2 2 15" xfId="15140"/>
    <cellStyle name="Labels - Style3 2 2 2" xfId="15141"/>
    <cellStyle name="Labels - Style3 2 2 2 2" xfId="15142"/>
    <cellStyle name="Labels - Style3 2 2 2 2 2" xfId="15143"/>
    <cellStyle name="Labels - Style3 2 2 2 2 2 2" xfId="15144"/>
    <cellStyle name="Labels - Style3 2 2 2 2 3" xfId="15145"/>
    <cellStyle name="Labels - Style3 2 2 2 2 3 2" xfId="15146"/>
    <cellStyle name="Labels - Style3 2 2 2 2 4" xfId="15147"/>
    <cellStyle name="Labels - Style3 2 2 2 2 4 2" xfId="15148"/>
    <cellStyle name="Labels - Style3 2 2 2 2 5" xfId="15149"/>
    <cellStyle name="Labels - Style3 2 2 2 2 5 2" xfId="15150"/>
    <cellStyle name="Labels - Style3 2 2 2 2 6" xfId="15151"/>
    <cellStyle name="Labels - Style3 2 2 2 3" xfId="15152"/>
    <cellStyle name="Labels - Style3 2 2 2 3 2" xfId="15153"/>
    <cellStyle name="Labels - Style3 2 2 2 3 2 2" xfId="15154"/>
    <cellStyle name="Labels - Style3 2 2 2 3 3" xfId="15155"/>
    <cellStyle name="Labels - Style3 2 2 2 3 3 2" xfId="15156"/>
    <cellStyle name="Labels - Style3 2 2 2 3 4" xfId="15157"/>
    <cellStyle name="Labels - Style3 2 2 2 3 4 2" xfId="15158"/>
    <cellStyle name="Labels - Style3 2 2 2 3 5" xfId="15159"/>
    <cellStyle name="Labels - Style3 2 2 2 3 5 2" xfId="15160"/>
    <cellStyle name="Labels - Style3 2 2 2 3 6" xfId="15161"/>
    <cellStyle name="Labels - Style3 2 2 2 3 6 2" xfId="15162"/>
    <cellStyle name="Labels - Style3 2 2 2 3 7" xfId="15163"/>
    <cellStyle name="Labels - Style3 2 2 2 4" xfId="15164"/>
    <cellStyle name="Labels - Style3 2 2 2 4 2" xfId="15165"/>
    <cellStyle name="Labels - Style3 2 2 2 5" xfId="15166"/>
    <cellStyle name="Labels - Style3 2 2 2 5 2" xfId="15167"/>
    <cellStyle name="Labels - Style3 2 2 2 6" xfId="15168"/>
    <cellStyle name="Labels - Style3 2 2 2 6 2" xfId="15169"/>
    <cellStyle name="Labels - Style3 2 2 2 7" xfId="15170"/>
    <cellStyle name="Labels - Style3 2 2 3" xfId="15171"/>
    <cellStyle name="Labels - Style3 2 2 3 2" xfId="15172"/>
    <cellStyle name="Labels - Style3 2 2 3 2 2" xfId="15173"/>
    <cellStyle name="Labels - Style3 2 2 3 2 2 2" xfId="15174"/>
    <cellStyle name="Labels - Style3 2 2 3 2 3" xfId="15175"/>
    <cellStyle name="Labels - Style3 2 2 3 2 3 2" xfId="15176"/>
    <cellStyle name="Labels - Style3 2 2 3 2 4" xfId="15177"/>
    <cellStyle name="Labels - Style3 2 2 3 2 4 2" xfId="15178"/>
    <cellStyle name="Labels - Style3 2 2 3 2 5" xfId="15179"/>
    <cellStyle name="Labels - Style3 2 2 3 2 5 2" xfId="15180"/>
    <cellStyle name="Labels - Style3 2 2 3 2 6" xfId="15181"/>
    <cellStyle name="Labels - Style3 2 2 3 2 6 2" xfId="15182"/>
    <cellStyle name="Labels - Style3 2 2 3 2 7" xfId="15183"/>
    <cellStyle name="Labels - Style3 2 2 3 3" xfId="15184"/>
    <cellStyle name="Labels - Style3 2 2 4" xfId="15185"/>
    <cellStyle name="Labels - Style3 2 2 4 2" xfId="15186"/>
    <cellStyle name="Labels - Style3 2 2 4 2 2" xfId="15187"/>
    <cellStyle name="Labels - Style3 2 2 4 2 2 2" xfId="15188"/>
    <cellStyle name="Labels - Style3 2 2 4 2 3" xfId="15189"/>
    <cellStyle name="Labels - Style3 2 2 4 2 3 2" xfId="15190"/>
    <cellStyle name="Labels - Style3 2 2 4 2 4" xfId="15191"/>
    <cellStyle name="Labels - Style3 2 2 4 2 4 2" xfId="15192"/>
    <cellStyle name="Labels - Style3 2 2 4 2 5" xfId="15193"/>
    <cellStyle name="Labels - Style3 2 2 4 2 5 2" xfId="15194"/>
    <cellStyle name="Labels - Style3 2 2 4 2 6" xfId="15195"/>
    <cellStyle name="Labels - Style3 2 2 4 2 6 2" xfId="15196"/>
    <cellStyle name="Labels - Style3 2 2 4 2 7" xfId="15197"/>
    <cellStyle name="Labels - Style3 2 2 4 3" xfId="15198"/>
    <cellStyle name="Labels - Style3 2 2 4 3 2" xfId="15199"/>
    <cellStyle name="Labels - Style3 2 2 4 3 2 2" xfId="15200"/>
    <cellStyle name="Labels - Style3 2 2 4 3 3" xfId="15201"/>
    <cellStyle name="Labels - Style3 2 2 4 3 3 2" xfId="15202"/>
    <cellStyle name="Labels - Style3 2 2 4 3 4" xfId="15203"/>
    <cellStyle name="Labels - Style3 2 2 4 3 4 2" xfId="15204"/>
    <cellStyle name="Labels - Style3 2 2 4 3 5" xfId="15205"/>
    <cellStyle name="Labels - Style3 2 2 4 3 5 2" xfId="15206"/>
    <cellStyle name="Labels - Style3 2 2 4 3 6" xfId="15207"/>
    <cellStyle name="Labels - Style3 2 2 4 3 6 2" xfId="15208"/>
    <cellStyle name="Labels - Style3 2 2 4 3 7" xfId="15209"/>
    <cellStyle name="Labels - Style3 2 2 4 4" xfId="15210"/>
    <cellStyle name="Labels - Style3 2 2 5" xfId="15211"/>
    <cellStyle name="Labels - Style3 2 2 5 2" xfId="15212"/>
    <cellStyle name="Labels - Style3 2 2 5 2 2" xfId="15213"/>
    <cellStyle name="Labels - Style3 2 2 5 3" xfId="15214"/>
    <cellStyle name="Labels - Style3 2 2 5 3 2" xfId="15215"/>
    <cellStyle name="Labels - Style3 2 2 5 4" xfId="15216"/>
    <cellStyle name="Labels - Style3 2 2 5 4 2" xfId="15217"/>
    <cellStyle name="Labels - Style3 2 2 5 5" xfId="15218"/>
    <cellStyle name="Labels - Style3 2 2 5 5 2" xfId="15219"/>
    <cellStyle name="Labels - Style3 2 2 5 6" xfId="15220"/>
    <cellStyle name="Labels - Style3 2 2 5 6 2" xfId="15221"/>
    <cellStyle name="Labels - Style3 2 2 5 7" xfId="15222"/>
    <cellStyle name="Labels - Style3 2 2 6" xfId="15223"/>
    <cellStyle name="Labels - Style3 2 2 6 2" xfId="15224"/>
    <cellStyle name="Labels - Style3 2 2 7" xfId="15225"/>
    <cellStyle name="Labels - Style3 2 2 7 2" xfId="15226"/>
    <cellStyle name="Labels - Style3 2 2 8" xfId="15227"/>
    <cellStyle name="Labels - Style3 2 2 9" xfId="15228"/>
    <cellStyle name="Labels - Style3 2 3" xfId="15229"/>
    <cellStyle name="Labels - Style3 2 3 2" xfId="15230"/>
    <cellStyle name="Labels - Style3 2 3 2 2" xfId="15231"/>
    <cellStyle name="Labels - Style3 2 3 2 2 2" xfId="15232"/>
    <cellStyle name="Labels - Style3 2 3 2 3" xfId="15233"/>
    <cellStyle name="Labels - Style3 2 3 2 3 2" xfId="15234"/>
    <cellStyle name="Labels - Style3 2 3 2 4" xfId="15235"/>
    <cellStyle name="Labels - Style3 2 3 2 4 2" xfId="15236"/>
    <cellStyle name="Labels - Style3 2 3 2 5" xfId="15237"/>
    <cellStyle name="Labels - Style3 2 3 2 5 2" xfId="15238"/>
    <cellStyle name="Labels - Style3 2 3 2 6" xfId="15239"/>
    <cellStyle name="Labels - Style3 2 3 3" xfId="15240"/>
    <cellStyle name="Labels - Style3 2 3 3 2" xfId="15241"/>
    <cellStyle name="Labels - Style3 2 3 3 2 2" xfId="15242"/>
    <cellStyle name="Labels - Style3 2 3 3 3" xfId="15243"/>
    <cellStyle name="Labels - Style3 2 3 3 3 2" xfId="15244"/>
    <cellStyle name="Labels - Style3 2 3 3 4" xfId="15245"/>
    <cellStyle name="Labels - Style3 2 3 3 4 2" xfId="15246"/>
    <cellStyle name="Labels - Style3 2 3 3 5" xfId="15247"/>
    <cellStyle name="Labels - Style3 2 3 3 5 2" xfId="15248"/>
    <cellStyle name="Labels - Style3 2 3 3 6" xfId="15249"/>
    <cellStyle name="Labels - Style3 2 3 3 6 2" xfId="15250"/>
    <cellStyle name="Labels - Style3 2 3 3 7" xfId="15251"/>
    <cellStyle name="Labels - Style3 2 3 4" xfId="15252"/>
    <cellStyle name="Labels - Style3 2 3 4 2" xfId="15253"/>
    <cellStyle name="Labels - Style3 2 3 5" xfId="15254"/>
    <cellStyle name="Labels - Style3 2 3 5 2" xfId="15255"/>
    <cellStyle name="Labels - Style3 2 3 6" xfId="15256"/>
    <cellStyle name="Labels - Style3 2 3 6 2" xfId="15257"/>
    <cellStyle name="Labels - Style3 2 3 7" xfId="15258"/>
    <cellStyle name="Labels - Style3 2 4" xfId="15259"/>
    <cellStyle name="Labels - Style3 2 4 2" xfId="15260"/>
    <cellStyle name="Labels - Style3 2 4 2 2" xfId="15261"/>
    <cellStyle name="Labels - Style3 2 4 2 2 2" xfId="15262"/>
    <cellStyle name="Labels - Style3 2 4 2 3" xfId="15263"/>
    <cellStyle name="Labels - Style3 2 4 2 3 2" xfId="15264"/>
    <cellStyle name="Labels - Style3 2 4 2 4" xfId="15265"/>
    <cellStyle name="Labels - Style3 2 4 2 4 2" xfId="15266"/>
    <cellStyle name="Labels - Style3 2 4 2 5" xfId="15267"/>
    <cellStyle name="Labels - Style3 2 4 2 5 2" xfId="15268"/>
    <cellStyle name="Labels - Style3 2 4 2 6" xfId="15269"/>
    <cellStyle name="Labels - Style3 2 4 2 6 2" xfId="15270"/>
    <cellStyle name="Labels - Style3 2 4 2 7" xfId="15271"/>
    <cellStyle name="Labels - Style3 2 4 3" xfId="15272"/>
    <cellStyle name="Labels - Style3 2 4 3 2" xfId="15273"/>
    <cellStyle name="Labels - Style3 2 4 4" xfId="15274"/>
    <cellStyle name="Labels - Style3 2 4 4 2" xfId="15275"/>
    <cellStyle name="Labels - Style3 2 4 5" xfId="15276"/>
    <cellStyle name="Labels - Style3 2 4 5 2" xfId="15277"/>
    <cellStyle name="Labels - Style3 2 4 6" xfId="15278"/>
    <cellStyle name="Labels - Style3 2 4 6 2" xfId="15279"/>
    <cellStyle name="Labels - Style3 2 4 7" xfId="15280"/>
    <cellStyle name="Labels - Style3 2 5" xfId="15281"/>
    <cellStyle name="Labels - Style3 2 5 2" xfId="15282"/>
    <cellStyle name="Labels - Style3 2 5 2 2" xfId="15283"/>
    <cellStyle name="Labels - Style3 2 5 2 2 2" xfId="15284"/>
    <cellStyle name="Labels - Style3 2 5 2 3" xfId="15285"/>
    <cellStyle name="Labels - Style3 2 5 2 3 2" xfId="15286"/>
    <cellStyle name="Labels - Style3 2 5 2 4" xfId="15287"/>
    <cellStyle name="Labels - Style3 2 5 2 4 2" xfId="15288"/>
    <cellStyle name="Labels - Style3 2 5 2 5" xfId="15289"/>
    <cellStyle name="Labels - Style3 2 5 2 5 2" xfId="15290"/>
    <cellStyle name="Labels - Style3 2 5 2 6" xfId="15291"/>
    <cellStyle name="Labels - Style3 2 5 2 6 2" xfId="15292"/>
    <cellStyle name="Labels - Style3 2 5 2 7" xfId="15293"/>
    <cellStyle name="Labels - Style3 2 5 3" xfId="15294"/>
    <cellStyle name="Labels - Style3 2 5 3 2" xfId="15295"/>
    <cellStyle name="Labels - Style3 2 5 3 2 2" xfId="15296"/>
    <cellStyle name="Labels - Style3 2 5 3 3" xfId="15297"/>
    <cellStyle name="Labels - Style3 2 5 3 3 2" xfId="15298"/>
    <cellStyle name="Labels - Style3 2 5 3 4" xfId="15299"/>
    <cellStyle name="Labels - Style3 2 5 3 4 2" xfId="15300"/>
    <cellStyle name="Labels - Style3 2 5 3 5" xfId="15301"/>
    <cellStyle name="Labels - Style3 2 5 3 5 2" xfId="15302"/>
    <cellStyle name="Labels - Style3 2 5 3 6" xfId="15303"/>
    <cellStyle name="Labels - Style3 2 5 3 6 2" xfId="15304"/>
    <cellStyle name="Labels - Style3 2 5 3 7" xfId="15305"/>
    <cellStyle name="Labels - Style3 2 5 4" xfId="15306"/>
    <cellStyle name="Labels - Style3 2 5 4 2" xfId="15307"/>
    <cellStyle name="Labels - Style3 2 5 5" xfId="15308"/>
    <cellStyle name="Labels - Style3 2 5 5 2" xfId="15309"/>
    <cellStyle name="Labels - Style3 2 5 6" xfId="15310"/>
    <cellStyle name="Labels - Style3 2 5 7" xfId="15311"/>
    <cellStyle name="Labels - Style3 2 6" xfId="15312"/>
    <cellStyle name="Labels - Style3 2 6 2" xfId="15313"/>
    <cellStyle name="Labels - Style3 2 6 2 2" xfId="15314"/>
    <cellStyle name="Labels - Style3 2 6 3" xfId="15315"/>
    <cellStyle name="Labels - Style3 2 6 3 2" xfId="15316"/>
    <cellStyle name="Labels - Style3 2 6 4" xfId="15317"/>
    <cellStyle name="Labels - Style3 2 6 4 2" xfId="15318"/>
    <cellStyle name="Labels - Style3 2 6 5" xfId="15319"/>
    <cellStyle name="Labels - Style3 2 6 5 2" xfId="15320"/>
    <cellStyle name="Labels - Style3 2 6 6" xfId="15321"/>
    <cellStyle name="Labels - Style3 2 6 6 2" xfId="15322"/>
    <cellStyle name="Labels - Style3 2 6 7" xfId="15323"/>
    <cellStyle name="Labels - Style3 2 7" xfId="15324"/>
    <cellStyle name="Labels - Style3 2 7 2" xfId="15325"/>
    <cellStyle name="Labels - Style3 2 7 3" xfId="15326"/>
    <cellStyle name="Labels - Style3 2 7 4" xfId="15327"/>
    <cellStyle name="Labels - Style3 2 7 5" xfId="15328"/>
    <cellStyle name="Labels - Style3 2 7 6" xfId="15329"/>
    <cellStyle name="Labels - Style3 2 7 7" xfId="15330"/>
    <cellStyle name="Labels - Style3 2 8" xfId="15331"/>
    <cellStyle name="Labels - Style3 2 8 2" xfId="15332"/>
    <cellStyle name="Labels - Style3 2 8 3" xfId="15333"/>
    <cellStyle name="Labels - Style3 2 8 4" xfId="15334"/>
    <cellStyle name="Labels - Style3 2 8 5" xfId="15335"/>
    <cellStyle name="Labels - Style3 2 8 6" xfId="15336"/>
    <cellStyle name="Labels - Style3 2 8 7" xfId="15337"/>
    <cellStyle name="Labels - Style3 2 9" xfId="15338"/>
    <cellStyle name="Labels - Style3 2 9 2" xfId="15339"/>
    <cellStyle name="Labels - Style3 2 9 3" xfId="15340"/>
    <cellStyle name="Labels - Style3 2 9 4" xfId="15341"/>
    <cellStyle name="Labels - Style3 2 9 5" xfId="15342"/>
    <cellStyle name="Labels - Style3 2 9 6" xfId="15343"/>
    <cellStyle name="Labels - Style3 2 9 7" xfId="15344"/>
    <cellStyle name="Labels - Style3 3" xfId="15345"/>
    <cellStyle name="Labels - Style3 3 10" xfId="15346"/>
    <cellStyle name="Labels - Style3 3 11" xfId="15347"/>
    <cellStyle name="Labels - Style3 3 12" xfId="15348"/>
    <cellStyle name="Labels - Style3 3 13" xfId="15349"/>
    <cellStyle name="Labels - Style3 3 14" xfId="15350"/>
    <cellStyle name="Labels - Style3 3 15" xfId="15351"/>
    <cellStyle name="Labels - Style3 3 2" xfId="15352"/>
    <cellStyle name="Labels - Style3 3 2 2" xfId="15353"/>
    <cellStyle name="Labels - Style3 3 2 2 2" xfId="15354"/>
    <cellStyle name="Labels - Style3 3 2 2 2 2" xfId="15355"/>
    <cellStyle name="Labels - Style3 3 2 2 3" xfId="15356"/>
    <cellStyle name="Labels - Style3 3 2 2 3 2" xfId="15357"/>
    <cellStyle name="Labels - Style3 3 2 2 4" xfId="15358"/>
    <cellStyle name="Labels - Style3 3 2 2 4 2" xfId="15359"/>
    <cellStyle name="Labels - Style3 3 2 2 5" xfId="15360"/>
    <cellStyle name="Labels - Style3 3 2 2 5 2" xfId="15361"/>
    <cellStyle name="Labels - Style3 3 2 2 6" xfId="15362"/>
    <cellStyle name="Labels - Style3 3 2 3" xfId="15363"/>
    <cellStyle name="Labels - Style3 3 2 3 2" xfId="15364"/>
    <cellStyle name="Labels - Style3 3 2 3 2 2" xfId="15365"/>
    <cellStyle name="Labels - Style3 3 2 3 3" xfId="15366"/>
    <cellStyle name="Labels - Style3 3 2 3 3 2" xfId="15367"/>
    <cellStyle name="Labels - Style3 3 2 3 4" xfId="15368"/>
    <cellStyle name="Labels - Style3 3 2 3 4 2" xfId="15369"/>
    <cellStyle name="Labels - Style3 3 2 3 5" xfId="15370"/>
    <cellStyle name="Labels - Style3 3 2 3 5 2" xfId="15371"/>
    <cellStyle name="Labels - Style3 3 2 3 6" xfId="15372"/>
    <cellStyle name="Labels - Style3 3 2 3 6 2" xfId="15373"/>
    <cellStyle name="Labels - Style3 3 2 3 7" xfId="15374"/>
    <cellStyle name="Labels - Style3 3 2 4" xfId="15375"/>
    <cellStyle name="Labels - Style3 3 2 4 2" xfId="15376"/>
    <cellStyle name="Labels - Style3 3 2 5" xfId="15377"/>
    <cellStyle name="Labels - Style3 3 2 5 2" xfId="15378"/>
    <cellStyle name="Labels - Style3 3 2 6" xfId="15379"/>
    <cellStyle name="Labels - Style3 3 2 6 2" xfId="15380"/>
    <cellStyle name="Labels - Style3 3 2 7" xfId="15381"/>
    <cellStyle name="Labels - Style3 3 3" xfId="15382"/>
    <cellStyle name="Labels - Style3 3 3 2" xfId="15383"/>
    <cellStyle name="Labels - Style3 3 3 2 2" xfId="15384"/>
    <cellStyle name="Labels - Style3 3 3 2 2 2" xfId="15385"/>
    <cellStyle name="Labels - Style3 3 3 2 3" xfId="15386"/>
    <cellStyle name="Labels - Style3 3 3 2 3 2" xfId="15387"/>
    <cellStyle name="Labels - Style3 3 3 2 4" xfId="15388"/>
    <cellStyle name="Labels - Style3 3 3 2 4 2" xfId="15389"/>
    <cellStyle name="Labels - Style3 3 3 2 5" xfId="15390"/>
    <cellStyle name="Labels - Style3 3 3 2 5 2" xfId="15391"/>
    <cellStyle name="Labels - Style3 3 3 2 6" xfId="15392"/>
    <cellStyle name="Labels - Style3 3 3 2 6 2" xfId="15393"/>
    <cellStyle name="Labels - Style3 3 3 2 7" xfId="15394"/>
    <cellStyle name="Labels - Style3 3 3 3" xfId="15395"/>
    <cellStyle name="Labels - Style3 3 4" xfId="15396"/>
    <cellStyle name="Labels - Style3 3 4 2" xfId="15397"/>
    <cellStyle name="Labels - Style3 3 4 2 2" xfId="15398"/>
    <cellStyle name="Labels - Style3 3 4 2 2 2" xfId="15399"/>
    <cellStyle name="Labels - Style3 3 4 2 3" xfId="15400"/>
    <cellStyle name="Labels - Style3 3 4 2 3 2" xfId="15401"/>
    <cellStyle name="Labels - Style3 3 4 2 4" xfId="15402"/>
    <cellStyle name="Labels - Style3 3 4 2 4 2" xfId="15403"/>
    <cellStyle name="Labels - Style3 3 4 2 5" xfId="15404"/>
    <cellStyle name="Labels - Style3 3 4 2 5 2" xfId="15405"/>
    <cellStyle name="Labels - Style3 3 4 2 6" xfId="15406"/>
    <cellStyle name="Labels - Style3 3 4 2 6 2" xfId="15407"/>
    <cellStyle name="Labels - Style3 3 4 2 7" xfId="15408"/>
    <cellStyle name="Labels - Style3 3 4 3" xfId="15409"/>
    <cellStyle name="Labels - Style3 3 4 3 2" xfId="15410"/>
    <cellStyle name="Labels - Style3 3 4 3 2 2" xfId="15411"/>
    <cellStyle name="Labels - Style3 3 4 3 3" xfId="15412"/>
    <cellStyle name="Labels - Style3 3 4 3 3 2" xfId="15413"/>
    <cellStyle name="Labels - Style3 3 4 3 4" xfId="15414"/>
    <cellStyle name="Labels - Style3 3 4 3 4 2" xfId="15415"/>
    <cellStyle name="Labels - Style3 3 4 3 5" xfId="15416"/>
    <cellStyle name="Labels - Style3 3 4 3 5 2" xfId="15417"/>
    <cellStyle name="Labels - Style3 3 4 3 6" xfId="15418"/>
    <cellStyle name="Labels - Style3 3 4 3 6 2" xfId="15419"/>
    <cellStyle name="Labels - Style3 3 4 3 7" xfId="15420"/>
    <cellStyle name="Labels - Style3 3 4 4" xfId="15421"/>
    <cellStyle name="Labels - Style3 3 5" xfId="15422"/>
    <cellStyle name="Labels - Style3 3 5 2" xfId="15423"/>
    <cellStyle name="Labels - Style3 3 5 2 2" xfId="15424"/>
    <cellStyle name="Labels - Style3 3 5 3" xfId="15425"/>
    <cellStyle name="Labels - Style3 3 5 3 2" xfId="15426"/>
    <cellStyle name="Labels - Style3 3 5 4" xfId="15427"/>
    <cellStyle name="Labels - Style3 3 5 4 2" xfId="15428"/>
    <cellStyle name="Labels - Style3 3 5 5" xfId="15429"/>
    <cellStyle name="Labels - Style3 3 5 5 2" xfId="15430"/>
    <cellStyle name="Labels - Style3 3 5 6" xfId="15431"/>
    <cellStyle name="Labels - Style3 3 5 6 2" xfId="15432"/>
    <cellStyle name="Labels - Style3 3 5 7" xfId="15433"/>
    <cellStyle name="Labels - Style3 3 6" xfId="15434"/>
    <cellStyle name="Labels - Style3 3 6 2" xfId="15435"/>
    <cellStyle name="Labels - Style3 3 7" xfId="15436"/>
    <cellStyle name="Labels - Style3 3 7 2" xfId="15437"/>
    <cellStyle name="Labels - Style3 3 8" xfId="15438"/>
    <cellStyle name="Labels - Style3 3 9" xfId="15439"/>
    <cellStyle name="Labels - Style3 4" xfId="15440"/>
    <cellStyle name="Labels - Style3 4 2" xfId="15441"/>
    <cellStyle name="Labels - Style3 4 2 2" xfId="15442"/>
    <cellStyle name="Labels - Style3 4 2 2 2" xfId="15443"/>
    <cellStyle name="Labels - Style3 4 2 3" xfId="15444"/>
    <cellStyle name="Labels - Style3 4 2 3 2" xfId="15445"/>
    <cellStyle name="Labels - Style3 4 2 4" xfId="15446"/>
    <cellStyle name="Labels - Style3 4 2 4 2" xfId="15447"/>
    <cellStyle name="Labels - Style3 4 2 5" xfId="15448"/>
    <cellStyle name="Labels - Style3 4 2 5 2" xfId="15449"/>
    <cellStyle name="Labels - Style3 4 2 6" xfId="15450"/>
    <cellStyle name="Labels - Style3 4 3" xfId="15451"/>
    <cellStyle name="Labels - Style3 4 3 2" xfId="15452"/>
    <cellStyle name="Labels - Style3 4 3 2 2" xfId="15453"/>
    <cellStyle name="Labels - Style3 4 3 3" xfId="15454"/>
    <cellStyle name="Labels - Style3 4 3 3 2" xfId="15455"/>
    <cellStyle name="Labels - Style3 4 3 4" xfId="15456"/>
    <cellStyle name="Labels - Style3 4 3 4 2" xfId="15457"/>
    <cellStyle name="Labels - Style3 4 3 5" xfId="15458"/>
    <cellStyle name="Labels - Style3 4 3 5 2" xfId="15459"/>
    <cellStyle name="Labels - Style3 4 3 6" xfId="15460"/>
    <cellStyle name="Labels - Style3 4 3 6 2" xfId="15461"/>
    <cellStyle name="Labels - Style3 4 3 7" xfId="15462"/>
    <cellStyle name="Labels - Style3 4 4" xfId="15463"/>
    <cellStyle name="Labels - Style3 4 4 2" xfId="15464"/>
    <cellStyle name="Labels - Style3 4 5" xfId="15465"/>
    <cellStyle name="Labels - Style3 4 5 2" xfId="15466"/>
    <cellStyle name="Labels - Style3 4 6" xfId="15467"/>
    <cellStyle name="Labels - Style3 4 6 2" xfId="15468"/>
    <cellStyle name="Labels - Style3 4 7" xfId="15469"/>
    <cellStyle name="Labels - Style3 5" xfId="15470"/>
    <cellStyle name="Labels - Style3 5 2" xfId="15471"/>
    <cellStyle name="Labels - Style3 5 2 2" xfId="15472"/>
    <cellStyle name="Labels - Style3 5 2 2 2" xfId="15473"/>
    <cellStyle name="Labels - Style3 5 2 3" xfId="15474"/>
    <cellStyle name="Labels - Style3 5 2 3 2" xfId="15475"/>
    <cellStyle name="Labels - Style3 5 2 4" xfId="15476"/>
    <cellStyle name="Labels - Style3 5 2 4 2" xfId="15477"/>
    <cellStyle name="Labels - Style3 5 2 5" xfId="15478"/>
    <cellStyle name="Labels - Style3 5 2 5 2" xfId="15479"/>
    <cellStyle name="Labels - Style3 5 2 6" xfId="15480"/>
    <cellStyle name="Labels - Style3 5 2 6 2" xfId="15481"/>
    <cellStyle name="Labels - Style3 5 2 7" xfId="15482"/>
    <cellStyle name="Labels - Style3 5 3" xfId="15483"/>
    <cellStyle name="Labels - Style3 5 3 2" xfId="15484"/>
    <cellStyle name="Labels - Style3 5 4" xfId="15485"/>
    <cellStyle name="Labels - Style3 5 4 2" xfId="15486"/>
    <cellStyle name="Labels - Style3 5 5" xfId="15487"/>
    <cellStyle name="Labels - Style3 5 5 2" xfId="15488"/>
    <cellStyle name="Labels - Style3 5 6" xfId="15489"/>
    <cellStyle name="Labels - Style3 5 6 2" xfId="15490"/>
    <cellStyle name="Labels - Style3 5 7" xfId="15491"/>
    <cellStyle name="Labels - Style3 6" xfId="15492"/>
    <cellStyle name="Labels - Style3 6 2" xfId="15493"/>
    <cellStyle name="Labels - Style3 6 2 2" xfId="15494"/>
    <cellStyle name="Labels - Style3 6 2 2 2" xfId="15495"/>
    <cellStyle name="Labels - Style3 6 2 3" xfId="15496"/>
    <cellStyle name="Labels - Style3 6 2 3 2" xfId="15497"/>
    <cellStyle name="Labels - Style3 6 2 4" xfId="15498"/>
    <cellStyle name="Labels - Style3 6 2 4 2" xfId="15499"/>
    <cellStyle name="Labels - Style3 6 2 5" xfId="15500"/>
    <cellStyle name="Labels - Style3 6 2 5 2" xfId="15501"/>
    <cellStyle name="Labels - Style3 6 2 6" xfId="15502"/>
    <cellStyle name="Labels - Style3 6 2 6 2" xfId="15503"/>
    <cellStyle name="Labels - Style3 6 2 7" xfId="15504"/>
    <cellStyle name="Labels - Style3 6 3" xfId="15505"/>
    <cellStyle name="Labels - Style3 6 3 2" xfId="15506"/>
    <cellStyle name="Labels - Style3 6 3 2 2" xfId="15507"/>
    <cellStyle name="Labels - Style3 6 3 3" xfId="15508"/>
    <cellStyle name="Labels - Style3 6 3 3 2" xfId="15509"/>
    <cellStyle name="Labels - Style3 6 3 4" xfId="15510"/>
    <cellStyle name="Labels - Style3 6 3 4 2" xfId="15511"/>
    <cellStyle name="Labels - Style3 6 3 5" xfId="15512"/>
    <cellStyle name="Labels - Style3 6 3 5 2" xfId="15513"/>
    <cellStyle name="Labels - Style3 6 3 6" xfId="15514"/>
    <cellStyle name="Labels - Style3 6 3 6 2" xfId="15515"/>
    <cellStyle name="Labels - Style3 6 3 7" xfId="15516"/>
    <cellStyle name="Labels - Style3 6 4" xfId="15517"/>
    <cellStyle name="Labels - Style3 6 4 2" xfId="15518"/>
    <cellStyle name="Labels - Style3 6 5" xfId="15519"/>
    <cellStyle name="Labels - Style3 6 5 2" xfId="15520"/>
    <cellStyle name="Labels - Style3 6 6" xfId="15521"/>
    <cellStyle name="Labels - Style3 6 7" xfId="15522"/>
    <cellStyle name="Labels - Style3 7" xfId="15523"/>
    <cellStyle name="Labels - Style3 7 2" xfId="15524"/>
    <cellStyle name="Labels - Style3 7 2 2" xfId="15525"/>
    <cellStyle name="Labels - Style3 7 3" xfId="15526"/>
    <cellStyle name="Labels - Style3 7 3 2" xfId="15527"/>
    <cellStyle name="Labels - Style3 7 4" xfId="15528"/>
    <cellStyle name="Labels - Style3 7 4 2" xfId="15529"/>
    <cellStyle name="Labels - Style3 7 5" xfId="15530"/>
    <cellStyle name="Labels - Style3 7 5 2" xfId="15531"/>
    <cellStyle name="Labels - Style3 7 6" xfId="15532"/>
    <cellStyle name="Labels - Style3 7 6 2" xfId="15533"/>
    <cellStyle name="Labels - Style3 7 7" xfId="15534"/>
    <cellStyle name="Labels - Style3 8" xfId="15535"/>
    <cellStyle name="Labels - Style3 8 2" xfId="15536"/>
    <cellStyle name="Labels - Style3 8 3" xfId="15537"/>
    <cellStyle name="Labels - Style3 8 4" xfId="15538"/>
    <cellStyle name="Labels - Style3 8 5" xfId="15539"/>
    <cellStyle name="Labels - Style3 8 6" xfId="15540"/>
    <cellStyle name="Labels - Style3 8 7" xfId="15541"/>
    <cellStyle name="Labels - Style3 9" xfId="15542"/>
    <cellStyle name="Labels - Style3 9 2" xfId="15543"/>
    <cellStyle name="Labels - Style3 9 3" xfId="15544"/>
    <cellStyle name="Labels - Style3 9 4" xfId="15545"/>
    <cellStyle name="Labels - Style3 9 5" xfId="15546"/>
    <cellStyle name="Labels - Style3 9 6" xfId="15547"/>
    <cellStyle name="Labels - Style3 9 7" xfId="15548"/>
    <cellStyle name="Lien hypertexte 2" xfId="15549"/>
    <cellStyle name="Lien hypertexte 3" xfId="15550"/>
    <cellStyle name="Linea1" xfId="15551"/>
    <cellStyle name="Linea2" xfId="15552"/>
    <cellStyle name="Linea2 2" xfId="15553"/>
    <cellStyle name="Linea2 3" xfId="15554"/>
    <cellStyle name="Linea3" xfId="15555"/>
    <cellStyle name="Lines" xfId="15556"/>
    <cellStyle name="Lines 2" xfId="15557"/>
    <cellStyle name="Lines 2 2" xfId="15558"/>
    <cellStyle name="Lines 3" xfId="15559"/>
    <cellStyle name="Link Currency (0)" xfId="15560"/>
    <cellStyle name="Link Currency (2)" xfId="15561"/>
    <cellStyle name="Link Units (0)" xfId="15562"/>
    <cellStyle name="Link Units (1)" xfId="15563"/>
    <cellStyle name="Link Units (2)" xfId="15564"/>
    <cellStyle name="Linked" xfId="15565"/>
    <cellStyle name="Linked 10" xfId="15566"/>
    <cellStyle name="Linked 10 2" xfId="15567"/>
    <cellStyle name="Linked 10 3" xfId="15568"/>
    <cellStyle name="Linked 10 4" xfId="15569"/>
    <cellStyle name="Linked 10 5" xfId="15570"/>
    <cellStyle name="Linked 10 6" xfId="15571"/>
    <cellStyle name="Linked 10 7" xfId="15572"/>
    <cellStyle name="Linked 11" xfId="15573"/>
    <cellStyle name="Linked 12" xfId="15574"/>
    <cellStyle name="Linked 13" xfId="15575"/>
    <cellStyle name="Linked 14" xfId="15576"/>
    <cellStyle name="Linked 15" xfId="15577"/>
    <cellStyle name="Linked 16" xfId="15578"/>
    <cellStyle name="Linked 17" xfId="15579"/>
    <cellStyle name="Linked 2" xfId="15580"/>
    <cellStyle name="Linked 2 10" xfId="15581"/>
    <cellStyle name="Linked 2 11" xfId="15582"/>
    <cellStyle name="Linked 2 12" xfId="15583"/>
    <cellStyle name="Linked 2 13" xfId="15584"/>
    <cellStyle name="Linked 2 14" xfId="15585"/>
    <cellStyle name="Linked 2 15" xfId="15586"/>
    <cellStyle name="Linked 2 16" xfId="15587"/>
    <cellStyle name="Linked 2 2" xfId="15588"/>
    <cellStyle name="Linked 2 2 10" xfId="15589"/>
    <cellStyle name="Linked 2 2 2" xfId="15590"/>
    <cellStyle name="Linked 2 2 2 2" xfId="15591"/>
    <cellStyle name="Linked 2 2 2 2 2" xfId="15592"/>
    <cellStyle name="Linked 2 2 2 2 2 2" xfId="15593"/>
    <cellStyle name="Linked 2 2 2 2 3" xfId="15594"/>
    <cellStyle name="Linked 2 2 2 2 3 2" xfId="15595"/>
    <cellStyle name="Linked 2 2 2 2 4" xfId="15596"/>
    <cellStyle name="Linked 2 2 2 2 4 2" xfId="15597"/>
    <cellStyle name="Linked 2 2 2 2 5" xfId="15598"/>
    <cellStyle name="Linked 2 2 2 2 5 2" xfId="15599"/>
    <cellStyle name="Linked 2 2 2 2 6" xfId="15600"/>
    <cellStyle name="Linked 2 2 2 2 7" xfId="15601"/>
    <cellStyle name="Linked 2 2 2 3" xfId="15602"/>
    <cellStyle name="Linked 2 2 2 3 2" xfId="15603"/>
    <cellStyle name="Linked 2 2 2 3 2 2" xfId="15604"/>
    <cellStyle name="Linked 2 2 2 3 3" xfId="15605"/>
    <cellStyle name="Linked 2 2 2 3 3 2" xfId="15606"/>
    <cellStyle name="Linked 2 2 2 3 4" xfId="15607"/>
    <cellStyle name="Linked 2 2 2 3 4 2" xfId="15608"/>
    <cellStyle name="Linked 2 2 2 3 5" xfId="15609"/>
    <cellStyle name="Linked 2 2 2 3 5 2" xfId="15610"/>
    <cellStyle name="Linked 2 2 2 3 6" xfId="15611"/>
    <cellStyle name="Linked 2 2 2 3 6 2" xfId="15612"/>
    <cellStyle name="Linked 2 2 2 3 7" xfId="15613"/>
    <cellStyle name="Linked 2 2 2 4" xfId="15614"/>
    <cellStyle name="Linked 2 2 2 4 2" xfId="15615"/>
    <cellStyle name="Linked 2 2 2 4 2 2" xfId="15616"/>
    <cellStyle name="Linked 2 2 2 4 3" xfId="15617"/>
    <cellStyle name="Linked 2 2 2 4 3 2" xfId="15618"/>
    <cellStyle name="Linked 2 2 2 4 4" xfId="15619"/>
    <cellStyle name="Linked 2 2 2 4 4 2" xfId="15620"/>
    <cellStyle name="Linked 2 2 2 4 5" xfId="15621"/>
    <cellStyle name="Linked 2 2 2 4 5 2" xfId="15622"/>
    <cellStyle name="Linked 2 2 2 4 6" xfId="15623"/>
    <cellStyle name="Linked 2 2 2 4 6 2" xfId="15624"/>
    <cellStyle name="Linked 2 2 2 4 7" xfId="15625"/>
    <cellStyle name="Linked 2 2 2 5" xfId="15626"/>
    <cellStyle name="Linked 2 2 2 5 2" xfId="15627"/>
    <cellStyle name="Linked 2 2 2 6" xfId="15628"/>
    <cellStyle name="Linked 2 2 2 6 2" xfId="15629"/>
    <cellStyle name="Linked 2 2 2 7" xfId="15630"/>
    <cellStyle name="Linked 2 2 2 8" xfId="15631"/>
    <cellStyle name="Linked 2 2 2 9" xfId="15632"/>
    <cellStyle name="Linked 2 2 3" xfId="15633"/>
    <cellStyle name="Linked 2 2 3 2" xfId="15634"/>
    <cellStyle name="Linked 2 2 3 2 2" xfId="15635"/>
    <cellStyle name="Linked 2 2 3 2 2 2" xfId="15636"/>
    <cellStyle name="Linked 2 2 3 2 3" xfId="15637"/>
    <cellStyle name="Linked 2 2 3 2 3 2" xfId="15638"/>
    <cellStyle name="Linked 2 2 3 2 4" xfId="15639"/>
    <cellStyle name="Linked 2 2 3 2 4 2" xfId="15640"/>
    <cellStyle name="Linked 2 2 3 2 5" xfId="15641"/>
    <cellStyle name="Linked 2 2 3 2 5 2" xfId="15642"/>
    <cellStyle name="Linked 2 2 3 2 6" xfId="15643"/>
    <cellStyle name="Linked 2 2 3 2 6 2" xfId="15644"/>
    <cellStyle name="Linked 2 2 3 2 7" xfId="15645"/>
    <cellStyle name="Linked 2 2 3 3" xfId="15646"/>
    <cellStyle name="Linked 2 2 3 3 2" xfId="15647"/>
    <cellStyle name="Linked 2 2 3 3 2 2" xfId="15648"/>
    <cellStyle name="Linked 2 2 3 3 3" xfId="15649"/>
    <cellStyle name="Linked 2 2 3 3 3 2" xfId="15650"/>
    <cellStyle name="Linked 2 2 3 3 4" xfId="15651"/>
    <cellStyle name="Linked 2 2 3 3 4 2" xfId="15652"/>
    <cellStyle name="Linked 2 2 3 3 5" xfId="15653"/>
    <cellStyle name="Linked 2 2 3 3 5 2" xfId="15654"/>
    <cellStyle name="Linked 2 2 3 3 6" xfId="15655"/>
    <cellStyle name="Linked 2 2 3 3 6 2" xfId="15656"/>
    <cellStyle name="Linked 2 2 3 3 7" xfId="15657"/>
    <cellStyle name="Linked 2 2 3 4" xfId="15658"/>
    <cellStyle name="Linked 2 2 3 5" xfId="15659"/>
    <cellStyle name="Linked 2 2 4" xfId="15660"/>
    <cellStyle name="Linked 2 2 4 2" xfId="15661"/>
    <cellStyle name="Linked 2 2 4 2 2" xfId="15662"/>
    <cellStyle name="Linked 2 2 4 2 2 2" xfId="15663"/>
    <cellStyle name="Linked 2 2 4 2 3" xfId="15664"/>
    <cellStyle name="Linked 2 2 4 2 3 2" xfId="15665"/>
    <cellStyle name="Linked 2 2 4 2 4" xfId="15666"/>
    <cellStyle name="Linked 2 2 4 2 4 2" xfId="15667"/>
    <cellStyle name="Linked 2 2 4 2 5" xfId="15668"/>
    <cellStyle name="Linked 2 2 4 2 5 2" xfId="15669"/>
    <cellStyle name="Linked 2 2 4 2 6" xfId="15670"/>
    <cellStyle name="Linked 2 2 4 2 6 2" xfId="15671"/>
    <cellStyle name="Linked 2 2 4 2 7" xfId="15672"/>
    <cellStyle name="Linked 2 2 4 3" xfId="15673"/>
    <cellStyle name="Linked 2 2 4 3 2" xfId="15674"/>
    <cellStyle name="Linked 2 2 4 3 2 2" xfId="15675"/>
    <cellStyle name="Linked 2 2 4 3 3" xfId="15676"/>
    <cellStyle name="Linked 2 2 4 3 3 2" xfId="15677"/>
    <cellStyle name="Linked 2 2 4 3 4" xfId="15678"/>
    <cellStyle name="Linked 2 2 4 3 4 2" xfId="15679"/>
    <cellStyle name="Linked 2 2 4 3 5" xfId="15680"/>
    <cellStyle name="Linked 2 2 4 3 5 2" xfId="15681"/>
    <cellStyle name="Linked 2 2 4 3 6" xfId="15682"/>
    <cellStyle name="Linked 2 2 4 3 6 2" xfId="15683"/>
    <cellStyle name="Linked 2 2 4 3 7" xfId="15684"/>
    <cellStyle name="Linked 2 2 4 4" xfId="15685"/>
    <cellStyle name="Linked 2 2 4 4 2" xfId="15686"/>
    <cellStyle name="Linked 2 2 4 4 2 2" xfId="15687"/>
    <cellStyle name="Linked 2 2 4 4 3" xfId="15688"/>
    <cellStyle name="Linked 2 2 4 4 3 2" xfId="15689"/>
    <cellStyle name="Linked 2 2 4 4 4" xfId="15690"/>
    <cellStyle name="Linked 2 2 4 4 4 2" xfId="15691"/>
    <cellStyle name="Linked 2 2 4 4 5" xfId="15692"/>
    <cellStyle name="Linked 2 2 4 4 5 2" xfId="15693"/>
    <cellStyle name="Linked 2 2 4 4 6" xfId="15694"/>
    <cellStyle name="Linked 2 2 4 4 6 2" xfId="15695"/>
    <cellStyle name="Linked 2 2 4 4 7" xfId="15696"/>
    <cellStyle name="Linked 2 2 4 5" xfId="15697"/>
    <cellStyle name="Linked 2 2 5" xfId="15698"/>
    <cellStyle name="Linked 2 2 5 2" xfId="15699"/>
    <cellStyle name="Linked 2 2 5 2 2" xfId="15700"/>
    <cellStyle name="Linked 2 2 5 3" xfId="15701"/>
    <cellStyle name="Linked 2 2 5 3 2" xfId="15702"/>
    <cellStyle name="Linked 2 2 5 4" xfId="15703"/>
    <cellStyle name="Linked 2 2 5 4 2" xfId="15704"/>
    <cellStyle name="Linked 2 2 5 5" xfId="15705"/>
    <cellStyle name="Linked 2 2 5 5 2" xfId="15706"/>
    <cellStyle name="Linked 2 2 5 6" xfId="15707"/>
    <cellStyle name="Linked 2 2 5 6 2" xfId="15708"/>
    <cellStyle name="Linked 2 2 5 7" xfId="15709"/>
    <cellStyle name="Linked 2 2 6" xfId="15710"/>
    <cellStyle name="Linked 2 2 6 2" xfId="15711"/>
    <cellStyle name="Linked 2 2 6 2 2" xfId="15712"/>
    <cellStyle name="Linked 2 2 6 3" xfId="15713"/>
    <cellStyle name="Linked 2 2 6 3 2" xfId="15714"/>
    <cellStyle name="Linked 2 2 6 4" xfId="15715"/>
    <cellStyle name="Linked 2 2 6 4 2" xfId="15716"/>
    <cellStyle name="Linked 2 2 6 5" xfId="15717"/>
    <cellStyle name="Linked 2 2 6 5 2" xfId="15718"/>
    <cellStyle name="Linked 2 2 6 6" xfId="15719"/>
    <cellStyle name="Linked 2 2 6 6 2" xfId="15720"/>
    <cellStyle name="Linked 2 2 6 7" xfId="15721"/>
    <cellStyle name="Linked 2 2 7" xfId="15722"/>
    <cellStyle name="Linked 2 2 7 2" xfId="15723"/>
    <cellStyle name="Linked 2 2 8" xfId="15724"/>
    <cellStyle name="Linked 2 2 9" xfId="15725"/>
    <cellStyle name="Linked 2 3" xfId="15726"/>
    <cellStyle name="Linked 2 3 2" xfId="15727"/>
    <cellStyle name="Linked 2 3 2 2" xfId="15728"/>
    <cellStyle name="Linked 2 3 2 2 2" xfId="15729"/>
    <cellStyle name="Linked 2 3 2 3" xfId="15730"/>
    <cellStyle name="Linked 2 3 2 3 2" xfId="15731"/>
    <cellStyle name="Linked 2 3 2 4" xfId="15732"/>
    <cellStyle name="Linked 2 3 2 4 2" xfId="15733"/>
    <cellStyle name="Linked 2 3 2 5" xfId="15734"/>
    <cellStyle name="Linked 2 3 2 5 2" xfId="15735"/>
    <cellStyle name="Linked 2 3 2 6" xfId="15736"/>
    <cellStyle name="Linked 2 3 2 7" xfId="15737"/>
    <cellStyle name="Linked 2 3 3" xfId="15738"/>
    <cellStyle name="Linked 2 3 3 2" xfId="15739"/>
    <cellStyle name="Linked 2 3 3 2 2" xfId="15740"/>
    <cellStyle name="Linked 2 3 3 3" xfId="15741"/>
    <cellStyle name="Linked 2 3 3 3 2" xfId="15742"/>
    <cellStyle name="Linked 2 3 3 4" xfId="15743"/>
    <cellStyle name="Linked 2 3 3 4 2" xfId="15744"/>
    <cellStyle name="Linked 2 3 3 5" xfId="15745"/>
    <cellStyle name="Linked 2 3 3 5 2" xfId="15746"/>
    <cellStyle name="Linked 2 3 3 6" xfId="15747"/>
    <cellStyle name="Linked 2 3 3 6 2" xfId="15748"/>
    <cellStyle name="Linked 2 3 3 7" xfId="15749"/>
    <cellStyle name="Linked 2 3 4" xfId="15750"/>
    <cellStyle name="Linked 2 3 4 2" xfId="15751"/>
    <cellStyle name="Linked 2 3 4 2 2" xfId="15752"/>
    <cellStyle name="Linked 2 3 4 3" xfId="15753"/>
    <cellStyle name="Linked 2 3 4 3 2" xfId="15754"/>
    <cellStyle name="Linked 2 3 4 4" xfId="15755"/>
    <cellStyle name="Linked 2 3 4 4 2" xfId="15756"/>
    <cellStyle name="Linked 2 3 4 5" xfId="15757"/>
    <cellStyle name="Linked 2 3 4 5 2" xfId="15758"/>
    <cellStyle name="Linked 2 3 4 6" xfId="15759"/>
    <cellStyle name="Linked 2 3 4 6 2" xfId="15760"/>
    <cellStyle name="Linked 2 3 4 7" xfId="15761"/>
    <cellStyle name="Linked 2 3 5" xfId="15762"/>
    <cellStyle name="Linked 2 3 6" xfId="15763"/>
    <cellStyle name="Linked 2 3 7" xfId="15764"/>
    <cellStyle name="Linked 2 3 8" xfId="15765"/>
    <cellStyle name="Linked 2 3 9" xfId="15766"/>
    <cellStyle name="Linked 2 4" xfId="15767"/>
    <cellStyle name="Linked 2 4 2" xfId="15768"/>
    <cellStyle name="Linked 2 4 2 2" xfId="15769"/>
    <cellStyle name="Linked 2 4 2 2 2" xfId="15770"/>
    <cellStyle name="Linked 2 4 2 3" xfId="15771"/>
    <cellStyle name="Linked 2 4 2 3 2" xfId="15772"/>
    <cellStyle name="Linked 2 4 2 4" xfId="15773"/>
    <cellStyle name="Linked 2 4 2 4 2" xfId="15774"/>
    <cellStyle name="Linked 2 4 2 5" xfId="15775"/>
    <cellStyle name="Linked 2 4 2 5 2" xfId="15776"/>
    <cellStyle name="Linked 2 4 2 6" xfId="15777"/>
    <cellStyle name="Linked 2 4 2 6 2" xfId="15778"/>
    <cellStyle name="Linked 2 4 2 7" xfId="15779"/>
    <cellStyle name="Linked 2 4 3" xfId="15780"/>
    <cellStyle name="Linked 2 4 3 2" xfId="15781"/>
    <cellStyle name="Linked 2 4 3 2 2" xfId="15782"/>
    <cellStyle name="Linked 2 4 3 3" xfId="15783"/>
    <cellStyle name="Linked 2 4 3 3 2" xfId="15784"/>
    <cellStyle name="Linked 2 4 3 4" xfId="15785"/>
    <cellStyle name="Linked 2 4 3 4 2" xfId="15786"/>
    <cellStyle name="Linked 2 4 3 5" xfId="15787"/>
    <cellStyle name="Linked 2 4 3 5 2" xfId="15788"/>
    <cellStyle name="Linked 2 4 3 6" xfId="15789"/>
    <cellStyle name="Linked 2 4 3 6 2" xfId="15790"/>
    <cellStyle name="Linked 2 4 3 7" xfId="15791"/>
    <cellStyle name="Linked 2 4 4" xfId="15792"/>
    <cellStyle name="Linked 2 4 4 2" xfId="15793"/>
    <cellStyle name="Linked 2 4 5" xfId="15794"/>
    <cellStyle name="Linked 2 4 5 2" xfId="15795"/>
    <cellStyle name="Linked 2 4 6" xfId="15796"/>
    <cellStyle name="Linked 2 4 6 2" xfId="15797"/>
    <cellStyle name="Linked 2 4 7" xfId="15798"/>
    <cellStyle name="Linked 2 4 8" xfId="15799"/>
    <cellStyle name="Linked 2 4 9" xfId="15800"/>
    <cellStyle name="Linked 2 5" xfId="15801"/>
    <cellStyle name="Linked 2 5 2" xfId="15802"/>
    <cellStyle name="Linked 2 5 2 2" xfId="15803"/>
    <cellStyle name="Linked 2 5 2 2 2" xfId="15804"/>
    <cellStyle name="Linked 2 5 2 3" xfId="15805"/>
    <cellStyle name="Linked 2 5 2 3 2" xfId="15806"/>
    <cellStyle name="Linked 2 5 2 4" xfId="15807"/>
    <cellStyle name="Linked 2 5 2 4 2" xfId="15808"/>
    <cellStyle name="Linked 2 5 2 5" xfId="15809"/>
    <cellStyle name="Linked 2 5 2 5 2" xfId="15810"/>
    <cellStyle name="Linked 2 5 2 6" xfId="15811"/>
    <cellStyle name="Linked 2 5 2 6 2" xfId="15812"/>
    <cellStyle name="Linked 2 5 2 7" xfId="15813"/>
    <cellStyle name="Linked 2 5 3" xfId="15814"/>
    <cellStyle name="Linked 2 5 3 2" xfId="15815"/>
    <cellStyle name="Linked 2 5 3 2 2" xfId="15816"/>
    <cellStyle name="Linked 2 5 3 3" xfId="15817"/>
    <cellStyle name="Linked 2 5 3 3 2" xfId="15818"/>
    <cellStyle name="Linked 2 5 3 4" xfId="15819"/>
    <cellStyle name="Linked 2 5 3 4 2" xfId="15820"/>
    <cellStyle name="Linked 2 5 3 5" xfId="15821"/>
    <cellStyle name="Linked 2 5 3 5 2" xfId="15822"/>
    <cellStyle name="Linked 2 5 3 6" xfId="15823"/>
    <cellStyle name="Linked 2 5 3 6 2" xfId="15824"/>
    <cellStyle name="Linked 2 5 3 7" xfId="15825"/>
    <cellStyle name="Linked 2 5 4" xfId="15826"/>
    <cellStyle name="Linked 2 5 4 2" xfId="15827"/>
    <cellStyle name="Linked 2 5 4 2 2" xfId="15828"/>
    <cellStyle name="Linked 2 5 4 3" xfId="15829"/>
    <cellStyle name="Linked 2 5 4 3 2" xfId="15830"/>
    <cellStyle name="Linked 2 5 4 4" xfId="15831"/>
    <cellStyle name="Linked 2 5 4 4 2" xfId="15832"/>
    <cellStyle name="Linked 2 5 4 5" xfId="15833"/>
    <cellStyle name="Linked 2 5 4 5 2" xfId="15834"/>
    <cellStyle name="Linked 2 5 4 6" xfId="15835"/>
    <cellStyle name="Linked 2 5 4 6 2" xfId="15836"/>
    <cellStyle name="Linked 2 5 4 7" xfId="15837"/>
    <cellStyle name="Linked 2 5 5" xfId="15838"/>
    <cellStyle name="Linked 2 5 5 2" xfId="15839"/>
    <cellStyle name="Linked 2 5 6" xfId="15840"/>
    <cellStyle name="Linked 2 5 7" xfId="15841"/>
    <cellStyle name="Linked 2 5 8" xfId="15842"/>
    <cellStyle name="Linked 2 5 9" xfId="15843"/>
    <cellStyle name="Linked 2 6" xfId="15844"/>
    <cellStyle name="Linked 2 6 2" xfId="15845"/>
    <cellStyle name="Linked 2 6 2 2" xfId="15846"/>
    <cellStyle name="Linked 2 6 3" xfId="15847"/>
    <cellStyle name="Linked 2 6 3 2" xfId="15848"/>
    <cellStyle name="Linked 2 6 4" xfId="15849"/>
    <cellStyle name="Linked 2 6 4 2" xfId="15850"/>
    <cellStyle name="Linked 2 6 5" xfId="15851"/>
    <cellStyle name="Linked 2 6 5 2" xfId="15852"/>
    <cellStyle name="Linked 2 6 6" xfId="15853"/>
    <cellStyle name="Linked 2 6 6 2" xfId="15854"/>
    <cellStyle name="Linked 2 6 7" xfId="15855"/>
    <cellStyle name="Linked 2 6 8" xfId="15856"/>
    <cellStyle name="Linked 2 6 9" xfId="15857"/>
    <cellStyle name="Linked 2 7" xfId="15858"/>
    <cellStyle name="Linked 2 7 2" xfId="15859"/>
    <cellStyle name="Linked 2 7 2 2" xfId="15860"/>
    <cellStyle name="Linked 2 7 3" xfId="15861"/>
    <cellStyle name="Linked 2 7 3 2" xfId="15862"/>
    <cellStyle name="Linked 2 7 4" xfId="15863"/>
    <cellStyle name="Linked 2 7 4 2" xfId="15864"/>
    <cellStyle name="Linked 2 7 5" xfId="15865"/>
    <cellStyle name="Linked 2 7 5 2" xfId="15866"/>
    <cellStyle name="Linked 2 7 6" xfId="15867"/>
    <cellStyle name="Linked 2 7 6 2" xfId="15868"/>
    <cellStyle name="Linked 2 7 7" xfId="15869"/>
    <cellStyle name="Linked 2 8" xfId="15870"/>
    <cellStyle name="Linked 2 8 2" xfId="15871"/>
    <cellStyle name="Linked 2 8 3" xfId="15872"/>
    <cellStyle name="Linked 2 8 4" xfId="15873"/>
    <cellStyle name="Linked 2 8 5" xfId="15874"/>
    <cellStyle name="Linked 2 8 6" xfId="15875"/>
    <cellStyle name="Linked 2 8 7" xfId="15876"/>
    <cellStyle name="Linked 2 9" xfId="15877"/>
    <cellStyle name="Linked 2 9 2" xfId="15878"/>
    <cellStyle name="Linked 2 9 3" xfId="15879"/>
    <cellStyle name="Linked 2 9 4" xfId="15880"/>
    <cellStyle name="Linked 2 9 5" xfId="15881"/>
    <cellStyle name="Linked 2 9 6" xfId="15882"/>
    <cellStyle name="Linked 2 9 7" xfId="15883"/>
    <cellStyle name="Linked 3" xfId="15884"/>
    <cellStyle name="Linked 3 10" xfId="15885"/>
    <cellStyle name="Linked 3 2" xfId="15886"/>
    <cellStyle name="Linked 3 2 2" xfId="15887"/>
    <cellStyle name="Linked 3 2 2 2" xfId="15888"/>
    <cellStyle name="Linked 3 2 2 2 2" xfId="15889"/>
    <cellStyle name="Linked 3 2 2 3" xfId="15890"/>
    <cellStyle name="Linked 3 2 2 3 2" xfId="15891"/>
    <cellStyle name="Linked 3 2 2 4" xfId="15892"/>
    <cellStyle name="Linked 3 2 2 4 2" xfId="15893"/>
    <cellStyle name="Linked 3 2 2 5" xfId="15894"/>
    <cellStyle name="Linked 3 2 2 5 2" xfId="15895"/>
    <cellStyle name="Linked 3 2 2 6" xfId="15896"/>
    <cellStyle name="Linked 3 2 2 7" xfId="15897"/>
    <cellStyle name="Linked 3 2 3" xfId="15898"/>
    <cellStyle name="Linked 3 2 3 2" xfId="15899"/>
    <cellStyle name="Linked 3 2 3 2 2" xfId="15900"/>
    <cellStyle name="Linked 3 2 3 3" xfId="15901"/>
    <cellStyle name="Linked 3 2 3 3 2" xfId="15902"/>
    <cellStyle name="Linked 3 2 3 4" xfId="15903"/>
    <cellStyle name="Linked 3 2 3 4 2" xfId="15904"/>
    <cellStyle name="Linked 3 2 3 5" xfId="15905"/>
    <cellStyle name="Linked 3 2 3 5 2" xfId="15906"/>
    <cellStyle name="Linked 3 2 3 6" xfId="15907"/>
    <cellStyle name="Linked 3 2 3 6 2" xfId="15908"/>
    <cellStyle name="Linked 3 2 3 7" xfId="15909"/>
    <cellStyle name="Linked 3 2 4" xfId="15910"/>
    <cellStyle name="Linked 3 2 4 2" xfId="15911"/>
    <cellStyle name="Linked 3 2 4 2 2" xfId="15912"/>
    <cellStyle name="Linked 3 2 4 3" xfId="15913"/>
    <cellStyle name="Linked 3 2 4 3 2" xfId="15914"/>
    <cellStyle name="Linked 3 2 4 4" xfId="15915"/>
    <cellStyle name="Linked 3 2 4 4 2" xfId="15916"/>
    <cellStyle name="Linked 3 2 4 5" xfId="15917"/>
    <cellStyle name="Linked 3 2 4 5 2" xfId="15918"/>
    <cellStyle name="Linked 3 2 4 6" xfId="15919"/>
    <cellStyle name="Linked 3 2 4 6 2" xfId="15920"/>
    <cellStyle name="Linked 3 2 4 7" xfId="15921"/>
    <cellStyle name="Linked 3 2 5" xfId="15922"/>
    <cellStyle name="Linked 3 2 5 2" xfId="15923"/>
    <cellStyle name="Linked 3 2 6" xfId="15924"/>
    <cellStyle name="Linked 3 2 6 2" xfId="15925"/>
    <cellStyle name="Linked 3 2 7" xfId="15926"/>
    <cellStyle name="Linked 3 2 8" xfId="15927"/>
    <cellStyle name="Linked 3 2 9" xfId="15928"/>
    <cellStyle name="Linked 3 3" xfId="15929"/>
    <cellStyle name="Linked 3 3 2" xfId="15930"/>
    <cellStyle name="Linked 3 3 2 2" xfId="15931"/>
    <cellStyle name="Linked 3 3 2 2 2" xfId="15932"/>
    <cellStyle name="Linked 3 3 2 3" xfId="15933"/>
    <cellStyle name="Linked 3 3 2 3 2" xfId="15934"/>
    <cellStyle name="Linked 3 3 2 4" xfId="15935"/>
    <cellStyle name="Linked 3 3 2 4 2" xfId="15936"/>
    <cellStyle name="Linked 3 3 2 5" xfId="15937"/>
    <cellStyle name="Linked 3 3 2 5 2" xfId="15938"/>
    <cellStyle name="Linked 3 3 2 6" xfId="15939"/>
    <cellStyle name="Linked 3 3 2 6 2" xfId="15940"/>
    <cellStyle name="Linked 3 3 2 7" xfId="15941"/>
    <cellStyle name="Linked 3 3 3" xfId="15942"/>
    <cellStyle name="Linked 3 3 3 2" xfId="15943"/>
    <cellStyle name="Linked 3 3 3 2 2" xfId="15944"/>
    <cellStyle name="Linked 3 3 3 3" xfId="15945"/>
    <cellStyle name="Linked 3 3 3 3 2" xfId="15946"/>
    <cellStyle name="Linked 3 3 3 4" xfId="15947"/>
    <cellStyle name="Linked 3 3 3 4 2" xfId="15948"/>
    <cellStyle name="Linked 3 3 3 5" xfId="15949"/>
    <cellStyle name="Linked 3 3 3 5 2" xfId="15950"/>
    <cellStyle name="Linked 3 3 3 6" xfId="15951"/>
    <cellStyle name="Linked 3 3 3 6 2" xfId="15952"/>
    <cellStyle name="Linked 3 3 3 7" xfId="15953"/>
    <cellStyle name="Linked 3 3 4" xfId="15954"/>
    <cellStyle name="Linked 3 3 5" xfId="15955"/>
    <cellStyle name="Linked 3 4" xfId="15956"/>
    <cellStyle name="Linked 3 4 2" xfId="15957"/>
    <cellStyle name="Linked 3 4 2 2" xfId="15958"/>
    <cellStyle name="Linked 3 4 2 2 2" xfId="15959"/>
    <cellStyle name="Linked 3 4 2 3" xfId="15960"/>
    <cellStyle name="Linked 3 4 2 3 2" xfId="15961"/>
    <cellStyle name="Linked 3 4 2 4" xfId="15962"/>
    <cellStyle name="Linked 3 4 2 4 2" xfId="15963"/>
    <cellStyle name="Linked 3 4 2 5" xfId="15964"/>
    <cellStyle name="Linked 3 4 2 5 2" xfId="15965"/>
    <cellStyle name="Linked 3 4 2 6" xfId="15966"/>
    <cellStyle name="Linked 3 4 2 6 2" xfId="15967"/>
    <cellStyle name="Linked 3 4 2 7" xfId="15968"/>
    <cellStyle name="Linked 3 4 3" xfId="15969"/>
    <cellStyle name="Linked 3 4 3 2" xfId="15970"/>
    <cellStyle name="Linked 3 4 3 2 2" xfId="15971"/>
    <cellStyle name="Linked 3 4 3 3" xfId="15972"/>
    <cellStyle name="Linked 3 4 3 3 2" xfId="15973"/>
    <cellStyle name="Linked 3 4 3 4" xfId="15974"/>
    <cellStyle name="Linked 3 4 3 4 2" xfId="15975"/>
    <cellStyle name="Linked 3 4 3 5" xfId="15976"/>
    <cellStyle name="Linked 3 4 3 5 2" xfId="15977"/>
    <cellStyle name="Linked 3 4 3 6" xfId="15978"/>
    <cellStyle name="Linked 3 4 3 6 2" xfId="15979"/>
    <cellStyle name="Linked 3 4 3 7" xfId="15980"/>
    <cellStyle name="Linked 3 4 4" xfId="15981"/>
    <cellStyle name="Linked 3 4 4 2" xfId="15982"/>
    <cellStyle name="Linked 3 4 4 2 2" xfId="15983"/>
    <cellStyle name="Linked 3 4 4 3" xfId="15984"/>
    <cellStyle name="Linked 3 4 4 3 2" xfId="15985"/>
    <cellStyle name="Linked 3 4 4 4" xfId="15986"/>
    <cellStyle name="Linked 3 4 4 4 2" xfId="15987"/>
    <cellStyle name="Linked 3 4 4 5" xfId="15988"/>
    <cellStyle name="Linked 3 4 4 5 2" xfId="15989"/>
    <cellStyle name="Linked 3 4 4 6" xfId="15990"/>
    <cellStyle name="Linked 3 4 4 6 2" xfId="15991"/>
    <cellStyle name="Linked 3 4 4 7" xfId="15992"/>
    <cellStyle name="Linked 3 4 5" xfId="15993"/>
    <cellStyle name="Linked 3 5" xfId="15994"/>
    <cellStyle name="Linked 3 5 2" xfId="15995"/>
    <cellStyle name="Linked 3 5 2 2" xfId="15996"/>
    <cellStyle name="Linked 3 5 3" xfId="15997"/>
    <cellStyle name="Linked 3 5 3 2" xfId="15998"/>
    <cellStyle name="Linked 3 5 4" xfId="15999"/>
    <cellStyle name="Linked 3 5 4 2" xfId="16000"/>
    <cellStyle name="Linked 3 5 5" xfId="16001"/>
    <cellStyle name="Linked 3 5 5 2" xfId="16002"/>
    <cellStyle name="Linked 3 5 6" xfId="16003"/>
    <cellStyle name="Linked 3 5 6 2" xfId="16004"/>
    <cellStyle name="Linked 3 5 7" xfId="16005"/>
    <cellStyle name="Linked 3 6" xfId="16006"/>
    <cellStyle name="Linked 3 6 2" xfId="16007"/>
    <cellStyle name="Linked 3 6 2 2" xfId="16008"/>
    <cellStyle name="Linked 3 6 3" xfId="16009"/>
    <cellStyle name="Linked 3 6 3 2" xfId="16010"/>
    <cellStyle name="Linked 3 6 4" xfId="16011"/>
    <cellStyle name="Linked 3 6 4 2" xfId="16012"/>
    <cellStyle name="Linked 3 6 5" xfId="16013"/>
    <cellStyle name="Linked 3 6 5 2" xfId="16014"/>
    <cellStyle name="Linked 3 6 6" xfId="16015"/>
    <cellStyle name="Linked 3 6 6 2" xfId="16016"/>
    <cellStyle name="Linked 3 6 7" xfId="16017"/>
    <cellStyle name="Linked 3 7" xfId="16018"/>
    <cellStyle name="Linked 3 7 2" xfId="16019"/>
    <cellStyle name="Linked 3 8" xfId="16020"/>
    <cellStyle name="Linked 3 9" xfId="16021"/>
    <cellStyle name="Linked 4" xfId="16022"/>
    <cellStyle name="Linked 4 2" xfId="16023"/>
    <cellStyle name="Linked 4 2 2" xfId="16024"/>
    <cellStyle name="Linked 4 2 2 2" xfId="16025"/>
    <cellStyle name="Linked 4 2 3" xfId="16026"/>
    <cellStyle name="Linked 4 2 3 2" xfId="16027"/>
    <cellStyle name="Linked 4 2 4" xfId="16028"/>
    <cellStyle name="Linked 4 2 4 2" xfId="16029"/>
    <cellStyle name="Linked 4 2 5" xfId="16030"/>
    <cellStyle name="Linked 4 2 5 2" xfId="16031"/>
    <cellStyle name="Linked 4 2 6" xfId="16032"/>
    <cellStyle name="Linked 4 2 7" xfId="16033"/>
    <cellStyle name="Linked 4 3" xfId="16034"/>
    <cellStyle name="Linked 4 3 2" xfId="16035"/>
    <cellStyle name="Linked 4 3 2 2" xfId="16036"/>
    <cellStyle name="Linked 4 3 3" xfId="16037"/>
    <cellStyle name="Linked 4 3 3 2" xfId="16038"/>
    <cellStyle name="Linked 4 3 4" xfId="16039"/>
    <cellStyle name="Linked 4 3 4 2" xfId="16040"/>
    <cellStyle name="Linked 4 3 5" xfId="16041"/>
    <cellStyle name="Linked 4 3 5 2" xfId="16042"/>
    <cellStyle name="Linked 4 3 6" xfId="16043"/>
    <cellStyle name="Linked 4 3 6 2" xfId="16044"/>
    <cellStyle name="Linked 4 3 7" xfId="16045"/>
    <cellStyle name="Linked 4 4" xfId="16046"/>
    <cellStyle name="Linked 4 4 2" xfId="16047"/>
    <cellStyle name="Linked 4 4 2 2" xfId="16048"/>
    <cellStyle name="Linked 4 4 3" xfId="16049"/>
    <cellStyle name="Linked 4 4 3 2" xfId="16050"/>
    <cellStyle name="Linked 4 4 4" xfId="16051"/>
    <cellStyle name="Linked 4 4 4 2" xfId="16052"/>
    <cellStyle name="Linked 4 4 5" xfId="16053"/>
    <cellStyle name="Linked 4 4 5 2" xfId="16054"/>
    <cellStyle name="Linked 4 4 6" xfId="16055"/>
    <cellStyle name="Linked 4 4 6 2" xfId="16056"/>
    <cellStyle name="Linked 4 4 7" xfId="16057"/>
    <cellStyle name="Linked 4 5" xfId="16058"/>
    <cellStyle name="Linked 4 6" xfId="16059"/>
    <cellStyle name="Linked 4 7" xfId="16060"/>
    <cellStyle name="Linked 4 8" xfId="16061"/>
    <cellStyle name="Linked 4 9" xfId="16062"/>
    <cellStyle name="Linked 5" xfId="16063"/>
    <cellStyle name="Linked 5 2" xfId="16064"/>
    <cellStyle name="Linked 5 2 2" xfId="16065"/>
    <cellStyle name="Linked 5 2 2 2" xfId="16066"/>
    <cellStyle name="Linked 5 2 3" xfId="16067"/>
    <cellStyle name="Linked 5 2 3 2" xfId="16068"/>
    <cellStyle name="Linked 5 2 4" xfId="16069"/>
    <cellStyle name="Linked 5 2 4 2" xfId="16070"/>
    <cellStyle name="Linked 5 2 5" xfId="16071"/>
    <cellStyle name="Linked 5 2 5 2" xfId="16072"/>
    <cellStyle name="Linked 5 2 6" xfId="16073"/>
    <cellStyle name="Linked 5 2 6 2" xfId="16074"/>
    <cellStyle name="Linked 5 2 7" xfId="16075"/>
    <cellStyle name="Linked 5 3" xfId="16076"/>
    <cellStyle name="Linked 5 3 2" xfId="16077"/>
    <cellStyle name="Linked 5 3 2 2" xfId="16078"/>
    <cellStyle name="Linked 5 3 3" xfId="16079"/>
    <cellStyle name="Linked 5 3 3 2" xfId="16080"/>
    <cellStyle name="Linked 5 3 4" xfId="16081"/>
    <cellStyle name="Linked 5 3 4 2" xfId="16082"/>
    <cellStyle name="Linked 5 3 5" xfId="16083"/>
    <cellStyle name="Linked 5 3 5 2" xfId="16084"/>
    <cellStyle name="Linked 5 3 6" xfId="16085"/>
    <cellStyle name="Linked 5 3 6 2" xfId="16086"/>
    <cellStyle name="Linked 5 3 7" xfId="16087"/>
    <cellStyle name="Linked 5 4" xfId="16088"/>
    <cellStyle name="Linked 5 4 2" xfId="16089"/>
    <cellStyle name="Linked 5 5" xfId="16090"/>
    <cellStyle name="Linked 5 5 2" xfId="16091"/>
    <cellStyle name="Linked 5 6" xfId="16092"/>
    <cellStyle name="Linked 5 6 2" xfId="16093"/>
    <cellStyle name="Linked 5 7" xfId="16094"/>
    <cellStyle name="Linked 5 8" xfId="16095"/>
    <cellStyle name="Linked 5 9" xfId="16096"/>
    <cellStyle name="Linked 6" xfId="16097"/>
    <cellStyle name="Linked 6 2" xfId="16098"/>
    <cellStyle name="Linked 6 2 2" xfId="16099"/>
    <cellStyle name="Linked 6 2 2 2" xfId="16100"/>
    <cellStyle name="Linked 6 2 3" xfId="16101"/>
    <cellStyle name="Linked 6 2 3 2" xfId="16102"/>
    <cellStyle name="Linked 6 2 4" xfId="16103"/>
    <cellStyle name="Linked 6 2 4 2" xfId="16104"/>
    <cellStyle name="Linked 6 2 5" xfId="16105"/>
    <cellStyle name="Linked 6 2 5 2" xfId="16106"/>
    <cellStyle name="Linked 6 2 6" xfId="16107"/>
    <cellStyle name="Linked 6 2 6 2" xfId="16108"/>
    <cellStyle name="Linked 6 2 7" xfId="16109"/>
    <cellStyle name="Linked 6 3" xfId="16110"/>
    <cellStyle name="Linked 6 3 2" xfId="16111"/>
    <cellStyle name="Linked 6 3 2 2" xfId="16112"/>
    <cellStyle name="Linked 6 3 3" xfId="16113"/>
    <cellStyle name="Linked 6 3 3 2" xfId="16114"/>
    <cellStyle name="Linked 6 3 4" xfId="16115"/>
    <cellStyle name="Linked 6 3 4 2" xfId="16116"/>
    <cellStyle name="Linked 6 3 5" xfId="16117"/>
    <cellStyle name="Linked 6 3 5 2" xfId="16118"/>
    <cellStyle name="Linked 6 3 6" xfId="16119"/>
    <cellStyle name="Linked 6 3 6 2" xfId="16120"/>
    <cellStyle name="Linked 6 3 7" xfId="16121"/>
    <cellStyle name="Linked 6 4" xfId="16122"/>
    <cellStyle name="Linked 6 4 2" xfId="16123"/>
    <cellStyle name="Linked 6 4 2 2" xfId="16124"/>
    <cellStyle name="Linked 6 4 3" xfId="16125"/>
    <cellStyle name="Linked 6 4 3 2" xfId="16126"/>
    <cellStyle name="Linked 6 4 4" xfId="16127"/>
    <cellStyle name="Linked 6 4 4 2" xfId="16128"/>
    <cellStyle name="Linked 6 4 5" xfId="16129"/>
    <cellStyle name="Linked 6 4 5 2" xfId="16130"/>
    <cellStyle name="Linked 6 4 6" xfId="16131"/>
    <cellStyle name="Linked 6 4 6 2" xfId="16132"/>
    <cellStyle name="Linked 6 4 7" xfId="16133"/>
    <cellStyle name="Linked 6 5" xfId="16134"/>
    <cellStyle name="Linked 6 5 2" xfId="16135"/>
    <cellStyle name="Linked 6 6" xfId="16136"/>
    <cellStyle name="Linked 6 7" xfId="16137"/>
    <cellStyle name="Linked 6 8" xfId="16138"/>
    <cellStyle name="Linked 6 9" xfId="16139"/>
    <cellStyle name="Linked 7" xfId="16140"/>
    <cellStyle name="Linked 7 2" xfId="16141"/>
    <cellStyle name="Linked 7 2 2" xfId="16142"/>
    <cellStyle name="Linked 7 3" xfId="16143"/>
    <cellStyle name="Linked 7 3 2" xfId="16144"/>
    <cellStyle name="Linked 7 4" xfId="16145"/>
    <cellStyle name="Linked 7 4 2" xfId="16146"/>
    <cellStyle name="Linked 7 5" xfId="16147"/>
    <cellStyle name="Linked 7 5 2" xfId="16148"/>
    <cellStyle name="Linked 7 6" xfId="16149"/>
    <cellStyle name="Linked 7 6 2" xfId="16150"/>
    <cellStyle name="Linked 7 7" xfId="16151"/>
    <cellStyle name="Linked 7 8" xfId="16152"/>
    <cellStyle name="Linked 7 9" xfId="16153"/>
    <cellStyle name="Linked 8" xfId="16154"/>
    <cellStyle name="Linked 8 2" xfId="16155"/>
    <cellStyle name="Linked 8 2 2" xfId="16156"/>
    <cellStyle name="Linked 8 3" xfId="16157"/>
    <cellStyle name="Linked 8 3 2" xfId="16158"/>
    <cellStyle name="Linked 8 4" xfId="16159"/>
    <cellStyle name="Linked 8 4 2" xfId="16160"/>
    <cellStyle name="Linked 8 5" xfId="16161"/>
    <cellStyle name="Linked 8 5 2" xfId="16162"/>
    <cellStyle name="Linked 8 6" xfId="16163"/>
    <cellStyle name="Linked 8 6 2" xfId="16164"/>
    <cellStyle name="Linked 8 7" xfId="16165"/>
    <cellStyle name="Linked 9" xfId="16166"/>
    <cellStyle name="Linked 9 2" xfId="16167"/>
    <cellStyle name="Linked 9 3" xfId="16168"/>
    <cellStyle name="Linked 9 4" xfId="16169"/>
    <cellStyle name="Linked 9 5" xfId="16170"/>
    <cellStyle name="Linked 9 6" xfId="16171"/>
    <cellStyle name="Linked 9 7" xfId="16172"/>
    <cellStyle name="Linked Cell 2" xfId="16173"/>
    <cellStyle name="Linked Cell 2 2" xfId="16174"/>
    <cellStyle name="Linked Cell 2 2 2" xfId="16175"/>
    <cellStyle name="Linked Cell 2 2 3" xfId="16176"/>
    <cellStyle name="Linked Cell 2 3" xfId="16177"/>
    <cellStyle name="Linked Cell 2 3 2" xfId="16178"/>
    <cellStyle name="Linked Cell 2 4" xfId="16179"/>
    <cellStyle name="Linked Cell 2 4 2" xfId="16180"/>
    <cellStyle name="Linked Cell 2 5" xfId="16181"/>
    <cellStyle name="Linked Cell 2_Interest Allocation" xfId="16182"/>
    <cellStyle name="Linked Cell 3" xfId="16183"/>
    <cellStyle name="Linked Cell 3 2" xfId="16184"/>
    <cellStyle name="Linked Cell 3 3" xfId="16185"/>
    <cellStyle name="Magyarázó szöveg" xfId="16186"/>
    <cellStyle name="Manual" xfId="16187"/>
    <cellStyle name="Manual 10" xfId="16188"/>
    <cellStyle name="Manual 10 2" xfId="16189"/>
    <cellStyle name="Manual 10 3" xfId="16190"/>
    <cellStyle name="Manual 10 4" xfId="16191"/>
    <cellStyle name="Manual 10 5" xfId="16192"/>
    <cellStyle name="Manual 10 6" xfId="16193"/>
    <cellStyle name="Manual 10 7" xfId="16194"/>
    <cellStyle name="Manual 11" xfId="16195"/>
    <cellStyle name="Manual 12" xfId="16196"/>
    <cellStyle name="Manual 13" xfId="16197"/>
    <cellStyle name="Manual 14" xfId="16198"/>
    <cellStyle name="Manual 15" xfId="16199"/>
    <cellStyle name="Manual 16" xfId="16200"/>
    <cellStyle name="Manual 17" xfId="16201"/>
    <cellStyle name="Manual 2" xfId="16202"/>
    <cellStyle name="Manual 2 10" xfId="16203"/>
    <cellStyle name="Manual 2 11" xfId="16204"/>
    <cellStyle name="Manual 2 12" xfId="16205"/>
    <cellStyle name="Manual 2 13" xfId="16206"/>
    <cellStyle name="Manual 2 14" xfId="16207"/>
    <cellStyle name="Manual 2 15" xfId="16208"/>
    <cellStyle name="Manual 2 16" xfId="16209"/>
    <cellStyle name="Manual 2 2" xfId="16210"/>
    <cellStyle name="Manual 2 2 10" xfId="16211"/>
    <cellStyle name="Manual 2 2 2" xfId="16212"/>
    <cellStyle name="Manual 2 2 2 2" xfId="16213"/>
    <cellStyle name="Manual 2 2 2 2 2" xfId="16214"/>
    <cellStyle name="Manual 2 2 2 2 2 2" xfId="16215"/>
    <cellStyle name="Manual 2 2 2 2 3" xfId="16216"/>
    <cellStyle name="Manual 2 2 2 2 3 2" xfId="16217"/>
    <cellStyle name="Manual 2 2 2 2 4" xfId="16218"/>
    <cellStyle name="Manual 2 2 2 2 4 2" xfId="16219"/>
    <cellStyle name="Manual 2 2 2 2 5" xfId="16220"/>
    <cellStyle name="Manual 2 2 2 2 5 2" xfId="16221"/>
    <cellStyle name="Manual 2 2 2 2 6" xfId="16222"/>
    <cellStyle name="Manual 2 2 2 2 7" xfId="16223"/>
    <cellStyle name="Manual 2 2 2 3" xfId="16224"/>
    <cellStyle name="Manual 2 2 2 3 2" xfId="16225"/>
    <cellStyle name="Manual 2 2 2 3 2 2" xfId="16226"/>
    <cellStyle name="Manual 2 2 2 3 3" xfId="16227"/>
    <cellStyle name="Manual 2 2 2 3 3 2" xfId="16228"/>
    <cellStyle name="Manual 2 2 2 3 4" xfId="16229"/>
    <cellStyle name="Manual 2 2 2 3 4 2" xfId="16230"/>
    <cellStyle name="Manual 2 2 2 3 5" xfId="16231"/>
    <cellStyle name="Manual 2 2 2 3 5 2" xfId="16232"/>
    <cellStyle name="Manual 2 2 2 3 6" xfId="16233"/>
    <cellStyle name="Manual 2 2 2 3 6 2" xfId="16234"/>
    <cellStyle name="Manual 2 2 2 3 7" xfId="16235"/>
    <cellStyle name="Manual 2 2 2 4" xfId="16236"/>
    <cellStyle name="Manual 2 2 2 4 2" xfId="16237"/>
    <cellStyle name="Manual 2 2 2 4 2 2" xfId="16238"/>
    <cellStyle name="Manual 2 2 2 4 3" xfId="16239"/>
    <cellStyle name="Manual 2 2 2 4 3 2" xfId="16240"/>
    <cellStyle name="Manual 2 2 2 4 4" xfId="16241"/>
    <cellStyle name="Manual 2 2 2 4 4 2" xfId="16242"/>
    <cellStyle name="Manual 2 2 2 4 5" xfId="16243"/>
    <cellStyle name="Manual 2 2 2 4 5 2" xfId="16244"/>
    <cellStyle name="Manual 2 2 2 4 6" xfId="16245"/>
    <cellStyle name="Manual 2 2 2 4 6 2" xfId="16246"/>
    <cellStyle name="Manual 2 2 2 4 7" xfId="16247"/>
    <cellStyle name="Manual 2 2 2 5" xfId="16248"/>
    <cellStyle name="Manual 2 2 2 5 2" xfId="16249"/>
    <cellStyle name="Manual 2 2 2 6" xfId="16250"/>
    <cellStyle name="Manual 2 2 2 6 2" xfId="16251"/>
    <cellStyle name="Manual 2 2 2 7" xfId="16252"/>
    <cellStyle name="Manual 2 2 2 8" xfId="16253"/>
    <cellStyle name="Manual 2 2 2 9" xfId="16254"/>
    <cellStyle name="Manual 2 2 3" xfId="16255"/>
    <cellStyle name="Manual 2 2 3 2" xfId="16256"/>
    <cellStyle name="Manual 2 2 3 2 2" xfId="16257"/>
    <cellStyle name="Manual 2 2 3 2 2 2" xfId="16258"/>
    <cellStyle name="Manual 2 2 3 2 3" xfId="16259"/>
    <cellStyle name="Manual 2 2 3 2 3 2" xfId="16260"/>
    <cellStyle name="Manual 2 2 3 2 4" xfId="16261"/>
    <cellStyle name="Manual 2 2 3 2 4 2" xfId="16262"/>
    <cellStyle name="Manual 2 2 3 2 5" xfId="16263"/>
    <cellStyle name="Manual 2 2 3 2 5 2" xfId="16264"/>
    <cellStyle name="Manual 2 2 3 2 6" xfId="16265"/>
    <cellStyle name="Manual 2 2 3 2 6 2" xfId="16266"/>
    <cellStyle name="Manual 2 2 3 2 7" xfId="16267"/>
    <cellStyle name="Manual 2 2 3 3" xfId="16268"/>
    <cellStyle name="Manual 2 2 3 3 2" xfId="16269"/>
    <cellStyle name="Manual 2 2 3 3 2 2" xfId="16270"/>
    <cellStyle name="Manual 2 2 3 3 3" xfId="16271"/>
    <cellStyle name="Manual 2 2 3 3 3 2" xfId="16272"/>
    <cellStyle name="Manual 2 2 3 3 4" xfId="16273"/>
    <cellStyle name="Manual 2 2 3 3 4 2" xfId="16274"/>
    <cellStyle name="Manual 2 2 3 3 5" xfId="16275"/>
    <cellStyle name="Manual 2 2 3 3 5 2" xfId="16276"/>
    <cellStyle name="Manual 2 2 3 3 6" xfId="16277"/>
    <cellStyle name="Manual 2 2 3 3 6 2" xfId="16278"/>
    <cellStyle name="Manual 2 2 3 3 7" xfId="16279"/>
    <cellStyle name="Manual 2 2 3 4" xfId="16280"/>
    <cellStyle name="Manual 2 2 3 5" xfId="16281"/>
    <cellStyle name="Manual 2 2 4" xfId="16282"/>
    <cellStyle name="Manual 2 2 4 2" xfId="16283"/>
    <cellStyle name="Manual 2 2 4 2 2" xfId="16284"/>
    <cellStyle name="Manual 2 2 4 2 2 2" xfId="16285"/>
    <cellStyle name="Manual 2 2 4 2 3" xfId="16286"/>
    <cellStyle name="Manual 2 2 4 2 3 2" xfId="16287"/>
    <cellStyle name="Manual 2 2 4 2 4" xfId="16288"/>
    <cellStyle name="Manual 2 2 4 2 4 2" xfId="16289"/>
    <cellStyle name="Manual 2 2 4 2 5" xfId="16290"/>
    <cellStyle name="Manual 2 2 4 2 5 2" xfId="16291"/>
    <cellStyle name="Manual 2 2 4 2 6" xfId="16292"/>
    <cellStyle name="Manual 2 2 4 2 6 2" xfId="16293"/>
    <cellStyle name="Manual 2 2 4 2 7" xfId="16294"/>
    <cellStyle name="Manual 2 2 4 3" xfId="16295"/>
    <cellStyle name="Manual 2 2 4 3 2" xfId="16296"/>
    <cellStyle name="Manual 2 2 4 3 2 2" xfId="16297"/>
    <cellStyle name="Manual 2 2 4 3 3" xfId="16298"/>
    <cellStyle name="Manual 2 2 4 3 3 2" xfId="16299"/>
    <cellStyle name="Manual 2 2 4 3 4" xfId="16300"/>
    <cellStyle name="Manual 2 2 4 3 4 2" xfId="16301"/>
    <cellStyle name="Manual 2 2 4 3 5" xfId="16302"/>
    <cellStyle name="Manual 2 2 4 3 5 2" xfId="16303"/>
    <cellStyle name="Manual 2 2 4 3 6" xfId="16304"/>
    <cellStyle name="Manual 2 2 4 3 6 2" xfId="16305"/>
    <cellStyle name="Manual 2 2 4 3 7" xfId="16306"/>
    <cellStyle name="Manual 2 2 4 4" xfId="16307"/>
    <cellStyle name="Manual 2 2 4 4 2" xfId="16308"/>
    <cellStyle name="Manual 2 2 4 4 2 2" xfId="16309"/>
    <cellStyle name="Manual 2 2 4 4 3" xfId="16310"/>
    <cellStyle name="Manual 2 2 4 4 3 2" xfId="16311"/>
    <cellStyle name="Manual 2 2 4 4 4" xfId="16312"/>
    <cellStyle name="Manual 2 2 4 4 4 2" xfId="16313"/>
    <cellStyle name="Manual 2 2 4 4 5" xfId="16314"/>
    <cellStyle name="Manual 2 2 4 4 5 2" xfId="16315"/>
    <cellStyle name="Manual 2 2 4 4 6" xfId="16316"/>
    <cellStyle name="Manual 2 2 4 4 6 2" xfId="16317"/>
    <cellStyle name="Manual 2 2 4 4 7" xfId="16318"/>
    <cellStyle name="Manual 2 2 4 5" xfId="16319"/>
    <cellStyle name="Manual 2 2 5" xfId="16320"/>
    <cellStyle name="Manual 2 2 5 2" xfId="16321"/>
    <cellStyle name="Manual 2 2 5 2 2" xfId="16322"/>
    <cellStyle name="Manual 2 2 5 3" xfId="16323"/>
    <cellStyle name="Manual 2 2 5 3 2" xfId="16324"/>
    <cellStyle name="Manual 2 2 5 4" xfId="16325"/>
    <cellStyle name="Manual 2 2 5 4 2" xfId="16326"/>
    <cellStyle name="Manual 2 2 5 5" xfId="16327"/>
    <cellStyle name="Manual 2 2 5 5 2" xfId="16328"/>
    <cellStyle name="Manual 2 2 5 6" xfId="16329"/>
    <cellStyle name="Manual 2 2 5 6 2" xfId="16330"/>
    <cellStyle name="Manual 2 2 5 7" xfId="16331"/>
    <cellStyle name="Manual 2 2 6" xfId="16332"/>
    <cellStyle name="Manual 2 2 6 2" xfId="16333"/>
    <cellStyle name="Manual 2 2 6 2 2" xfId="16334"/>
    <cellStyle name="Manual 2 2 6 3" xfId="16335"/>
    <cellStyle name="Manual 2 2 6 3 2" xfId="16336"/>
    <cellStyle name="Manual 2 2 6 4" xfId="16337"/>
    <cellStyle name="Manual 2 2 6 4 2" xfId="16338"/>
    <cellStyle name="Manual 2 2 6 5" xfId="16339"/>
    <cellStyle name="Manual 2 2 6 5 2" xfId="16340"/>
    <cellStyle name="Manual 2 2 6 6" xfId="16341"/>
    <cellStyle name="Manual 2 2 6 6 2" xfId="16342"/>
    <cellStyle name="Manual 2 2 6 7" xfId="16343"/>
    <cellStyle name="Manual 2 2 7" xfId="16344"/>
    <cellStyle name="Manual 2 2 7 2" xfId="16345"/>
    <cellStyle name="Manual 2 2 8" xfId="16346"/>
    <cellStyle name="Manual 2 2 9" xfId="16347"/>
    <cellStyle name="Manual 2 3" xfId="16348"/>
    <cellStyle name="Manual 2 3 2" xfId="16349"/>
    <cellStyle name="Manual 2 3 2 2" xfId="16350"/>
    <cellStyle name="Manual 2 3 2 2 2" xfId="16351"/>
    <cellStyle name="Manual 2 3 2 3" xfId="16352"/>
    <cellStyle name="Manual 2 3 2 3 2" xfId="16353"/>
    <cellStyle name="Manual 2 3 2 4" xfId="16354"/>
    <cellStyle name="Manual 2 3 2 4 2" xfId="16355"/>
    <cellStyle name="Manual 2 3 2 5" xfId="16356"/>
    <cellStyle name="Manual 2 3 2 5 2" xfId="16357"/>
    <cellStyle name="Manual 2 3 2 6" xfId="16358"/>
    <cellStyle name="Manual 2 3 2 7" xfId="16359"/>
    <cellStyle name="Manual 2 3 3" xfId="16360"/>
    <cellStyle name="Manual 2 3 3 2" xfId="16361"/>
    <cellStyle name="Manual 2 3 3 2 2" xfId="16362"/>
    <cellStyle name="Manual 2 3 3 3" xfId="16363"/>
    <cellStyle name="Manual 2 3 3 3 2" xfId="16364"/>
    <cellStyle name="Manual 2 3 3 4" xfId="16365"/>
    <cellStyle name="Manual 2 3 3 4 2" xfId="16366"/>
    <cellStyle name="Manual 2 3 3 5" xfId="16367"/>
    <cellStyle name="Manual 2 3 3 5 2" xfId="16368"/>
    <cellStyle name="Manual 2 3 3 6" xfId="16369"/>
    <cellStyle name="Manual 2 3 3 6 2" xfId="16370"/>
    <cellStyle name="Manual 2 3 3 7" xfId="16371"/>
    <cellStyle name="Manual 2 3 4" xfId="16372"/>
    <cellStyle name="Manual 2 3 4 2" xfId="16373"/>
    <cellStyle name="Manual 2 3 4 2 2" xfId="16374"/>
    <cellStyle name="Manual 2 3 4 3" xfId="16375"/>
    <cellStyle name="Manual 2 3 4 3 2" xfId="16376"/>
    <cellStyle name="Manual 2 3 4 4" xfId="16377"/>
    <cellStyle name="Manual 2 3 4 4 2" xfId="16378"/>
    <cellStyle name="Manual 2 3 4 5" xfId="16379"/>
    <cellStyle name="Manual 2 3 4 5 2" xfId="16380"/>
    <cellStyle name="Manual 2 3 4 6" xfId="16381"/>
    <cellStyle name="Manual 2 3 4 6 2" xfId="16382"/>
    <cellStyle name="Manual 2 3 4 7" xfId="16383"/>
    <cellStyle name="Manual 2 3 5" xfId="16384"/>
    <cellStyle name="Manual 2 3 6" xfId="16385"/>
    <cellStyle name="Manual 2 3 7" xfId="16386"/>
    <cellStyle name="Manual 2 3 8" xfId="16387"/>
    <cellStyle name="Manual 2 3 9" xfId="16388"/>
    <cellStyle name="Manual 2 4" xfId="16389"/>
    <cellStyle name="Manual 2 4 2" xfId="16390"/>
    <cellStyle name="Manual 2 4 2 2" xfId="16391"/>
    <cellStyle name="Manual 2 4 2 2 2" xfId="16392"/>
    <cellStyle name="Manual 2 4 2 3" xfId="16393"/>
    <cellStyle name="Manual 2 4 2 3 2" xfId="16394"/>
    <cellStyle name="Manual 2 4 2 4" xfId="16395"/>
    <cellStyle name="Manual 2 4 2 4 2" xfId="16396"/>
    <cellStyle name="Manual 2 4 2 5" xfId="16397"/>
    <cellStyle name="Manual 2 4 2 5 2" xfId="16398"/>
    <cellStyle name="Manual 2 4 2 6" xfId="16399"/>
    <cellStyle name="Manual 2 4 2 6 2" xfId="16400"/>
    <cellStyle name="Manual 2 4 2 7" xfId="16401"/>
    <cellStyle name="Manual 2 4 3" xfId="16402"/>
    <cellStyle name="Manual 2 4 3 2" xfId="16403"/>
    <cellStyle name="Manual 2 4 3 2 2" xfId="16404"/>
    <cellStyle name="Manual 2 4 3 3" xfId="16405"/>
    <cellStyle name="Manual 2 4 3 3 2" xfId="16406"/>
    <cellStyle name="Manual 2 4 3 4" xfId="16407"/>
    <cellStyle name="Manual 2 4 3 4 2" xfId="16408"/>
    <cellStyle name="Manual 2 4 3 5" xfId="16409"/>
    <cellStyle name="Manual 2 4 3 5 2" xfId="16410"/>
    <cellStyle name="Manual 2 4 3 6" xfId="16411"/>
    <cellStyle name="Manual 2 4 3 6 2" xfId="16412"/>
    <cellStyle name="Manual 2 4 3 7" xfId="16413"/>
    <cellStyle name="Manual 2 4 4" xfId="16414"/>
    <cellStyle name="Manual 2 4 4 2" xfId="16415"/>
    <cellStyle name="Manual 2 4 5" xfId="16416"/>
    <cellStyle name="Manual 2 4 5 2" xfId="16417"/>
    <cellStyle name="Manual 2 4 6" xfId="16418"/>
    <cellStyle name="Manual 2 4 6 2" xfId="16419"/>
    <cellStyle name="Manual 2 4 7" xfId="16420"/>
    <cellStyle name="Manual 2 4 8" xfId="16421"/>
    <cellStyle name="Manual 2 4 9" xfId="16422"/>
    <cellStyle name="Manual 2 5" xfId="16423"/>
    <cellStyle name="Manual 2 5 2" xfId="16424"/>
    <cellStyle name="Manual 2 5 2 2" xfId="16425"/>
    <cellStyle name="Manual 2 5 2 2 2" xfId="16426"/>
    <cellStyle name="Manual 2 5 2 3" xfId="16427"/>
    <cellStyle name="Manual 2 5 2 3 2" xfId="16428"/>
    <cellStyle name="Manual 2 5 2 4" xfId="16429"/>
    <cellStyle name="Manual 2 5 2 4 2" xfId="16430"/>
    <cellStyle name="Manual 2 5 2 5" xfId="16431"/>
    <cellStyle name="Manual 2 5 2 5 2" xfId="16432"/>
    <cellStyle name="Manual 2 5 2 6" xfId="16433"/>
    <cellStyle name="Manual 2 5 2 6 2" xfId="16434"/>
    <cellStyle name="Manual 2 5 2 7" xfId="16435"/>
    <cellStyle name="Manual 2 5 3" xfId="16436"/>
    <cellStyle name="Manual 2 5 3 2" xfId="16437"/>
    <cellStyle name="Manual 2 5 3 2 2" xfId="16438"/>
    <cellStyle name="Manual 2 5 3 3" xfId="16439"/>
    <cellStyle name="Manual 2 5 3 3 2" xfId="16440"/>
    <cellStyle name="Manual 2 5 3 4" xfId="16441"/>
    <cellStyle name="Manual 2 5 3 4 2" xfId="16442"/>
    <cellStyle name="Manual 2 5 3 5" xfId="16443"/>
    <cellStyle name="Manual 2 5 3 5 2" xfId="16444"/>
    <cellStyle name="Manual 2 5 3 6" xfId="16445"/>
    <cellStyle name="Manual 2 5 3 6 2" xfId="16446"/>
    <cellStyle name="Manual 2 5 3 7" xfId="16447"/>
    <cellStyle name="Manual 2 5 4" xfId="16448"/>
    <cellStyle name="Manual 2 5 4 2" xfId="16449"/>
    <cellStyle name="Manual 2 5 4 2 2" xfId="16450"/>
    <cellStyle name="Manual 2 5 4 3" xfId="16451"/>
    <cellStyle name="Manual 2 5 4 3 2" xfId="16452"/>
    <cellStyle name="Manual 2 5 4 4" xfId="16453"/>
    <cellStyle name="Manual 2 5 4 4 2" xfId="16454"/>
    <cellStyle name="Manual 2 5 4 5" xfId="16455"/>
    <cellStyle name="Manual 2 5 4 5 2" xfId="16456"/>
    <cellStyle name="Manual 2 5 4 6" xfId="16457"/>
    <cellStyle name="Manual 2 5 4 6 2" xfId="16458"/>
    <cellStyle name="Manual 2 5 4 7" xfId="16459"/>
    <cellStyle name="Manual 2 5 5" xfId="16460"/>
    <cellStyle name="Manual 2 5 5 2" xfId="16461"/>
    <cellStyle name="Manual 2 5 6" xfId="16462"/>
    <cellStyle name="Manual 2 5 7" xfId="16463"/>
    <cellStyle name="Manual 2 5 8" xfId="16464"/>
    <cellStyle name="Manual 2 5 9" xfId="16465"/>
    <cellStyle name="Manual 2 6" xfId="16466"/>
    <cellStyle name="Manual 2 6 2" xfId="16467"/>
    <cellStyle name="Manual 2 6 2 2" xfId="16468"/>
    <cellStyle name="Manual 2 6 3" xfId="16469"/>
    <cellStyle name="Manual 2 6 3 2" xfId="16470"/>
    <cellStyle name="Manual 2 6 4" xfId="16471"/>
    <cellStyle name="Manual 2 6 4 2" xfId="16472"/>
    <cellStyle name="Manual 2 6 5" xfId="16473"/>
    <cellStyle name="Manual 2 6 5 2" xfId="16474"/>
    <cellStyle name="Manual 2 6 6" xfId="16475"/>
    <cellStyle name="Manual 2 6 6 2" xfId="16476"/>
    <cellStyle name="Manual 2 6 7" xfId="16477"/>
    <cellStyle name="Manual 2 6 8" xfId="16478"/>
    <cellStyle name="Manual 2 6 9" xfId="16479"/>
    <cellStyle name="Manual 2 7" xfId="16480"/>
    <cellStyle name="Manual 2 7 2" xfId="16481"/>
    <cellStyle name="Manual 2 7 2 2" xfId="16482"/>
    <cellStyle name="Manual 2 7 3" xfId="16483"/>
    <cellStyle name="Manual 2 7 3 2" xfId="16484"/>
    <cellStyle name="Manual 2 7 4" xfId="16485"/>
    <cellStyle name="Manual 2 7 4 2" xfId="16486"/>
    <cellStyle name="Manual 2 7 5" xfId="16487"/>
    <cellStyle name="Manual 2 7 5 2" xfId="16488"/>
    <cellStyle name="Manual 2 7 6" xfId="16489"/>
    <cellStyle name="Manual 2 7 6 2" xfId="16490"/>
    <cellStyle name="Manual 2 7 7" xfId="16491"/>
    <cellStyle name="Manual 2 8" xfId="16492"/>
    <cellStyle name="Manual 2 8 2" xfId="16493"/>
    <cellStyle name="Manual 2 8 3" xfId="16494"/>
    <cellStyle name="Manual 2 8 4" xfId="16495"/>
    <cellStyle name="Manual 2 8 5" xfId="16496"/>
    <cellStyle name="Manual 2 8 6" xfId="16497"/>
    <cellStyle name="Manual 2 8 7" xfId="16498"/>
    <cellStyle name="Manual 2 9" xfId="16499"/>
    <cellStyle name="Manual 2 9 2" xfId="16500"/>
    <cellStyle name="Manual 2 9 3" xfId="16501"/>
    <cellStyle name="Manual 2 9 4" xfId="16502"/>
    <cellStyle name="Manual 2 9 5" xfId="16503"/>
    <cellStyle name="Manual 2 9 6" xfId="16504"/>
    <cellStyle name="Manual 2 9 7" xfId="16505"/>
    <cellStyle name="Manual 3" xfId="16506"/>
    <cellStyle name="Manual 3 10" xfId="16507"/>
    <cellStyle name="Manual 3 2" xfId="16508"/>
    <cellStyle name="Manual 3 2 2" xfId="16509"/>
    <cellStyle name="Manual 3 2 2 2" xfId="16510"/>
    <cellStyle name="Manual 3 2 2 2 2" xfId="16511"/>
    <cellStyle name="Manual 3 2 2 3" xfId="16512"/>
    <cellStyle name="Manual 3 2 2 3 2" xfId="16513"/>
    <cellStyle name="Manual 3 2 2 4" xfId="16514"/>
    <cellStyle name="Manual 3 2 2 4 2" xfId="16515"/>
    <cellStyle name="Manual 3 2 2 5" xfId="16516"/>
    <cellStyle name="Manual 3 2 2 5 2" xfId="16517"/>
    <cellStyle name="Manual 3 2 2 6" xfId="16518"/>
    <cellStyle name="Manual 3 2 2 7" xfId="16519"/>
    <cellStyle name="Manual 3 2 3" xfId="16520"/>
    <cellStyle name="Manual 3 2 3 2" xfId="16521"/>
    <cellStyle name="Manual 3 2 3 2 2" xfId="16522"/>
    <cellStyle name="Manual 3 2 3 3" xfId="16523"/>
    <cellStyle name="Manual 3 2 3 3 2" xfId="16524"/>
    <cellStyle name="Manual 3 2 3 4" xfId="16525"/>
    <cellStyle name="Manual 3 2 3 4 2" xfId="16526"/>
    <cellStyle name="Manual 3 2 3 5" xfId="16527"/>
    <cellStyle name="Manual 3 2 3 5 2" xfId="16528"/>
    <cellStyle name="Manual 3 2 3 6" xfId="16529"/>
    <cellStyle name="Manual 3 2 3 6 2" xfId="16530"/>
    <cellStyle name="Manual 3 2 3 7" xfId="16531"/>
    <cellStyle name="Manual 3 2 4" xfId="16532"/>
    <cellStyle name="Manual 3 2 4 2" xfId="16533"/>
    <cellStyle name="Manual 3 2 4 2 2" xfId="16534"/>
    <cellStyle name="Manual 3 2 4 3" xfId="16535"/>
    <cellStyle name="Manual 3 2 4 3 2" xfId="16536"/>
    <cellStyle name="Manual 3 2 4 4" xfId="16537"/>
    <cellStyle name="Manual 3 2 4 4 2" xfId="16538"/>
    <cellStyle name="Manual 3 2 4 5" xfId="16539"/>
    <cellStyle name="Manual 3 2 4 5 2" xfId="16540"/>
    <cellStyle name="Manual 3 2 4 6" xfId="16541"/>
    <cellStyle name="Manual 3 2 4 6 2" xfId="16542"/>
    <cellStyle name="Manual 3 2 4 7" xfId="16543"/>
    <cellStyle name="Manual 3 2 5" xfId="16544"/>
    <cellStyle name="Manual 3 2 5 2" xfId="16545"/>
    <cellStyle name="Manual 3 2 6" xfId="16546"/>
    <cellStyle name="Manual 3 2 6 2" xfId="16547"/>
    <cellStyle name="Manual 3 2 7" xfId="16548"/>
    <cellStyle name="Manual 3 2 8" xfId="16549"/>
    <cellStyle name="Manual 3 2 9" xfId="16550"/>
    <cellStyle name="Manual 3 3" xfId="16551"/>
    <cellStyle name="Manual 3 3 2" xfId="16552"/>
    <cellStyle name="Manual 3 3 2 2" xfId="16553"/>
    <cellStyle name="Manual 3 3 2 2 2" xfId="16554"/>
    <cellStyle name="Manual 3 3 2 3" xfId="16555"/>
    <cellStyle name="Manual 3 3 2 3 2" xfId="16556"/>
    <cellStyle name="Manual 3 3 2 4" xfId="16557"/>
    <cellStyle name="Manual 3 3 2 4 2" xfId="16558"/>
    <cellStyle name="Manual 3 3 2 5" xfId="16559"/>
    <cellStyle name="Manual 3 3 2 5 2" xfId="16560"/>
    <cellStyle name="Manual 3 3 2 6" xfId="16561"/>
    <cellStyle name="Manual 3 3 2 6 2" xfId="16562"/>
    <cellStyle name="Manual 3 3 2 7" xfId="16563"/>
    <cellStyle name="Manual 3 3 3" xfId="16564"/>
    <cellStyle name="Manual 3 3 3 2" xfId="16565"/>
    <cellStyle name="Manual 3 3 3 2 2" xfId="16566"/>
    <cellStyle name="Manual 3 3 3 3" xfId="16567"/>
    <cellStyle name="Manual 3 3 3 3 2" xfId="16568"/>
    <cellStyle name="Manual 3 3 3 4" xfId="16569"/>
    <cellStyle name="Manual 3 3 3 4 2" xfId="16570"/>
    <cellStyle name="Manual 3 3 3 5" xfId="16571"/>
    <cellStyle name="Manual 3 3 3 5 2" xfId="16572"/>
    <cellStyle name="Manual 3 3 3 6" xfId="16573"/>
    <cellStyle name="Manual 3 3 3 6 2" xfId="16574"/>
    <cellStyle name="Manual 3 3 3 7" xfId="16575"/>
    <cellStyle name="Manual 3 3 4" xfId="16576"/>
    <cellStyle name="Manual 3 3 5" xfId="16577"/>
    <cellStyle name="Manual 3 4" xfId="16578"/>
    <cellStyle name="Manual 3 4 2" xfId="16579"/>
    <cellStyle name="Manual 3 4 2 2" xfId="16580"/>
    <cellStyle name="Manual 3 4 2 2 2" xfId="16581"/>
    <cellStyle name="Manual 3 4 2 3" xfId="16582"/>
    <cellStyle name="Manual 3 4 2 3 2" xfId="16583"/>
    <cellStyle name="Manual 3 4 2 4" xfId="16584"/>
    <cellStyle name="Manual 3 4 2 4 2" xfId="16585"/>
    <cellStyle name="Manual 3 4 2 5" xfId="16586"/>
    <cellStyle name="Manual 3 4 2 5 2" xfId="16587"/>
    <cellStyle name="Manual 3 4 2 6" xfId="16588"/>
    <cellStyle name="Manual 3 4 2 6 2" xfId="16589"/>
    <cellStyle name="Manual 3 4 2 7" xfId="16590"/>
    <cellStyle name="Manual 3 4 3" xfId="16591"/>
    <cellStyle name="Manual 3 4 3 2" xfId="16592"/>
    <cellStyle name="Manual 3 4 3 2 2" xfId="16593"/>
    <cellStyle name="Manual 3 4 3 3" xfId="16594"/>
    <cellStyle name="Manual 3 4 3 3 2" xfId="16595"/>
    <cellStyle name="Manual 3 4 3 4" xfId="16596"/>
    <cellStyle name="Manual 3 4 3 4 2" xfId="16597"/>
    <cellStyle name="Manual 3 4 3 5" xfId="16598"/>
    <cellStyle name="Manual 3 4 3 5 2" xfId="16599"/>
    <cellStyle name="Manual 3 4 3 6" xfId="16600"/>
    <cellStyle name="Manual 3 4 3 6 2" xfId="16601"/>
    <cellStyle name="Manual 3 4 3 7" xfId="16602"/>
    <cellStyle name="Manual 3 4 4" xfId="16603"/>
    <cellStyle name="Manual 3 4 4 2" xfId="16604"/>
    <cellStyle name="Manual 3 4 4 2 2" xfId="16605"/>
    <cellStyle name="Manual 3 4 4 3" xfId="16606"/>
    <cellStyle name="Manual 3 4 4 3 2" xfId="16607"/>
    <cellStyle name="Manual 3 4 4 4" xfId="16608"/>
    <cellStyle name="Manual 3 4 4 4 2" xfId="16609"/>
    <cellStyle name="Manual 3 4 4 5" xfId="16610"/>
    <cellStyle name="Manual 3 4 4 5 2" xfId="16611"/>
    <cellStyle name="Manual 3 4 4 6" xfId="16612"/>
    <cellStyle name="Manual 3 4 4 6 2" xfId="16613"/>
    <cellStyle name="Manual 3 4 4 7" xfId="16614"/>
    <cellStyle name="Manual 3 4 5" xfId="16615"/>
    <cellStyle name="Manual 3 5" xfId="16616"/>
    <cellStyle name="Manual 3 5 2" xfId="16617"/>
    <cellStyle name="Manual 3 5 2 2" xfId="16618"/>
    <cellStyle name="Manual 3 5 3" xfId="16619"/>
    <cellStyle name="Manual 3 5 3 2" xfId="16620"/>
    <cellStyle name="Manual 3 5 4" xfId="16621"/>
    <cellStyle name="Manual 3 5 4 2" xfId="16622"/>
    <cellStyle name="Manual 3 5 5" xfId="16623"/>
    <cellStyle name="Manual 3 5 5 2" xfId="16624"/>
    <cellStyle name="Manual 3 5 6" xfId="16625"/>
    <cellStyle name="Manual 3 5 6 2" xfId="16626"/>
    <cellStyle name="Manual 3 5 7" xfId="16627"/>
    <cellStyle name="Manual 3 6" xfId="16628"/>
    <cellStyle name="Manual 3 6 2" xfId="16629"/>
    <cellStyle name="Manual 3 6 2 2" xfId="16630"/>
    <cellStyle name="Manual 3 6 3" xfId="16631"/>
    <cellStyle name="Manual 3 6 3 2" xfId="16632"/>
    <cellStyle name="Manual 3 6 4" xfId="16633"/>
    <cellStyle name="Manual 3 6 4 2" xfId="16634"/>
    <cellStyle name="Manual 3 6 5" xfId="16635"/>
    <cellStyle name="Manual 3 6 5 2" xfId="16636"/>
    <cellStyle name="Manual 3 6 6" xfId="16637"/>
    <cellStyle name="Manual 3 6 6 2" xfId="16638"/>
    <cellStyle name="Manual 3 6 7" xfId="16639"/>
    <cellStyle name="Manual 3 7" xfId="16640"/>
    <cellStyle name="Manual 3 7 2" xfId="16641"/>
    <cellStyle name="Manual 3 8" xfId="16642"/>
    <cellStyle name="Manual 3 9" xfId="16643"/>
    <cellStyle name="Manual 4" xfId="16644"/>
    <cellStyle name="Manual 4 2" xfId="16645"/>
    <cellStyle name="Manual 4 2 2" xfId="16646"/>
    <cellStyle name="Manual 4 2 2 2" xfId="16647"/>
    <cellStyle name="Manual 4 2 3" xfId="16648"/>
    <cellStyle name="Manual 4 2 3 2" xfId="16649"/>
    <cellStyle name="Manual 4 2 4" xfId="16650"/>
    <cellStyle name="Manual 4 2 4 2" xfId="16651"/>
    <cellStyle name="Manual 4 2 5" xfId="16652"/>
    <cellStyle name="Manual 4 2 5 2" xfId="16653"/>
    <cellStyle name="Manual 4 2 6" xfId="16654"/>
    <cellStyle name="Manual 4 2 7" xfId="16655"/>
    <cellStyle name="Manual 4 3" xfId="16656"/>
    <cellStyle name="Manual 4 3 2" xfId="16657"/>
    <cellStyle name="Manual 4 3 2 2" xfId="16658"/>
    <cellStyle name="Manual 4 3 3" xfId="16659"/>
    <cellStyle name="Manual 4 3 3 2" xfId="16660"/>
    <cellStyle name="Manual 4 3 4" xfId="16661"/>
    <cellStyle name="Manual 4 3 4 2" xfId="16662"/>
    <cellStyle name="Manual 4 3 5" xfId="16663"/>
    <cellStyle name="Manual 4 3 5 2" xfId="16664"/>
    <cellStyle name="Manual 4 3 6" xfId="16665"/>
    <cellStyle name="Manual 4 3 6 2" xfId="16666"/>
    <cellStyle name="Manual 4 3 7" xfId="16667"/>
    <cellStyle name="Manual 4 4" xfId="16668"/>
    <cellStyle name="Manual 4 4 2" xfId="16669"/>
    <cellStyle name="Manual 4 4 2 2" xfId="16670"/>
    <cellStyle name="Manual 4 4 3" xfId="16671"/>
    <cellStyle name="Manual 4 4 3 2" xfId="16672"/>
    <cellStyle name="Manual 4 4 4" xfId="16673"/>
    <cellStyle name="Manual 4 4 4 2" xfId="16674"/>
    <cellStyle name="Manual 4 4 5" xfId="16675"/>
    <cellStyle name="Manual 4 4 5 2" xfId="16676"/>
    <cellStyle name="Manual 4 4 6" xfId="16677"/>
    <cellStyle name="Manual 4 4 6 2" xfId="16678"/>
    <cellStyle name="Manual 4 4 7" xfId="16679"/>
    <cellStyle name="Manual 4 5" xfId="16680"/>
    <cellStyle name="Manual 4 6" xfId="16681"/>
    <cellStyle name="Manual 4 7" xfId="16682"/>
    <cellStyle name="Manual 4 8" xfId="16683"/>
    <cellStyle name="Manual 4 9" xfId="16684"/>
    <cellStyle name="Manual 5" xfId="16685"/>
    <cellStyle name="Manual 5 2" xfId="16686"/>
    <cellStyle name="Manual 5 2 2" xfId="16687"/>
    <cellStyle name="Manual 5 2 2 2" xfId="16688"/>
    <cellStyle name="Manual 5 2 3" xfId="16689"/>
    <cellStyle name="Manual 5 2 3 2" xfId="16690"/>
    <cellStyle name="Manual 5 2 4" xfId="16691"/>
    <cellStyle name="Manual 5 2 4 2" xfId="16692"/>
    <cellStyle name="Manual 5 2 5" xfId="16693"/>
    <cellStyle name="Manual 5 2 5 2" xfId="16694"/>
    <cellStyle name="Manual 5 2 6" xfId="16695"/>
    <cellStyle name="Manual 5 2 6 2" xfId="16696"/>
    <cellStyle name="Manual 5 2 7" xfId="16697"/>
    <cellStyle name="Manual 5 3" xfId="16698"/>
    <cellStyle name="Manual 5 3 2" xfId="16699"/>
    <cellStyle name="Manual 5 3 2 2" xfId="16700"/>
    <cellStyle name="Manual 5 3 3" xfId="16701"/>
    <cellStyle name="Manual 5 3 3 2" xfId="16702"/>
    <cellStyle name="Manual 5 3 4" xfId="16703"/>
    <cellStyle name="Manual 5 3 4 2" xfId="16704"/>
    <cellStyle name="Manual 5 3 5" xfId="16705"/>
    <cellStyle name="Manual 5 3 5 2" xfId="16706"/>
    <cellStyle name="Manual 5 3 6" xfId="16707"/>
    <cellStyle name="Manual 5 3 6 2" xfId="16708"/>
    <cellStyle name="Manual 5 3 7" xfId="16709"/>
    <cellStyle name="Manual 5 4" xfId="16710"/>
    <cellStyle name="Manual 5 4 2" xfId="16711"/>
    <cellStyle name="Manual 5 5" xfId="16712"/>
    <cellStyle name="Manual 5 5 2" xfId="16713"/>
    <cellStyle name="Manual 5 6" xfId="16714"/>
    <cellStyle name="Manual 5 6 2" xfId="16715"/>
    <cellStyle name="Manual 5 7" xfId="16716"/>
    <cellStyle name="Manual 5 8" xfId="16717"/>
    <cellStyle name="Manual 5 9" xfId="16718"/>
    <cellStyle name="Manual 6" xfId="16719"/>
    <cellStyle name="Manual 6 2" xfId="16720"/>
    <cellStyle name="Manual 6 2 2" xfId="16721"/>
    <cellStyle name="Manual 6 2 2 2" xfId="16722"/>
    <cellStyle name="Manual 6 2 3" xfId="16723"/>
    <cellStyle name="Manual 6 2 3 2" xfId="16724"/>
    <cellStyle name="Manual 6 2 4" xfId="16725"/>
    <cellStyle name="Manual 6 2 4 2" xfId="16726"/>
    <cellStyle name="Manual 6 2 5" xfId="16727"/>
    <cellStyle name="Manual 6 2 5 2" xfId="16728"/>
    <cellStyle name="Manual 6 2 6" xfId="16729"/>
    <cellStyle name="Manual 6 2 6 2" xfId="16730"/>
    <cellStyle name="Manual 6 2 7" xfId="16731"/>
    <cellStyle name="Manual 6 3" xfId="16732"/>
    <cellStyle name="Manual 6 3 2" xfId="16733"/>
    <cellStyle name="Manual 6 3 2 2" xfId="16734"/>
    <cellStyle name="Manual 6 3 3" xfId="16735"/>
    <cellStyle name="Manual 6 3 3 2" xfId="16736"/>
    <cellStyle name="Manual 6 3 4" xfId="16737"/>
    <cellStyle name="Manual 6 3 4 2" xfId="16738"/>
    <cellStyle name="Manual 6 3 5" xfId="16739"/>
    <cellStyle name="Manual 6 3 5 2" xfId="16740"/>
    <cellStyle name="Manual 6 3 6" xfId="16741"/>
    <cellStyle name="Manual 6 3 6 2" xfId="16742"/>
    <cellStyle name="Manual 6 3 7" xfId="16743"/>
    <cellStyle name="Manual 6 4" xfId="16744"/>
    <cellStyle name="Manual 6 4 2" xfId="16745"/>
    <cellStyle name="Manual 6 4 2 2" xfId="16746"/>
    <cellStyle name="Manual 6 4 3" xfId="16747"/>
    <cellStyle name="Manual 6 4 3 2" xfId="16748"/>
    <cellStyle name="Manual 6 4 4" xfId="16749"/>
    <cellStyle name="Manual 6 4 4 2" xfId="16750"/>
    <cellStyle name="Manual 6 4 5" xfId="16751"/>
    <cellStyle name="Manual 6 4 5 2" xfId="16752"/>
    <cellStyle name="Manual 6 4 6" xfId="16753"/>
    <cellStyle name="Manual 6 4 6 2" xfId="16754"/>
    <cellStyle name="Manual 6 4 7" xfId="16755"/>
    <cellStyle name="Manual 6 5" xfId="16756"/>
    <cellStyle name="Manual 6 5 2" xfId="16757"/>
    <cellStyle name="Manual 6 6" xfId="16758"/>
    <cellStyle name="Manual 6 7" xfId="16759"/>
    <cellStyle name="Manual 6 8" xfId="16760"/>
    <cellStyle name="Manual 6 9" xfId="16761"/>
    <cellStyle name="Manual 7" xfId="16762"/>
    <cellStyle name="Manual 7 2" xfId="16763"/>
    <cellStyle name="Manual 7 2 2" xfId="16764"/>
    <cellStyle name="Manual 7 3" xfId="16765"/>
    <cellStyle name="Manual 7 3 2" xfId="16766"/>
    <cellStyle name="Manual 7 4" xfId="16767"/>
    <cellStyle name="Manual 7 4 2" xfId="16768"/>
    <cellStyle name="Manual 7 5" xfId="16769"/>
    <cellStyle name="Manual 7 5 2" xfId="16770"/>
    <cellStyle name="Manual 7 6" xfId="16771"/>
    <cellStyle name="Manual 7 6 2" xfId="16772"/>
    <cellStyle name="Manual 7 7" xfId="16773"/>
    <cellStyle name="Manual 7 8" xfId="16774"/>
    <cellStyle name="Manual 7 9" xfId="16775"/>
    <cellStyle name="Manual 8" xfId="16776"/>
    <cellStyle name="Manual 8 2" xfId="16777"/>
    <cellStyle name="Manual 8 2 2" xfId="16778"/>
    <cellStyle name="Manual 8 3" xfId="16779"/>
    <cellStyle name="Manual 8 3 2" xfId="16780"/>
    <cellStyle name="Manual 8 4" xfId="16781"/>
    <cellStyle name="Manual 8 4 2" xfId="16782"/>
    <cellStyle name="Manual 8 5" xfId="16783"/>
    <cellStyle name="Manual 8 5 2" xfId="16784"/>
    <cellStyle name="Manual 8 6" xfId="16785"/>
    <cellStyle name="Manual 8 6 2" xfId="16786"/>
    <cellStyle name="Manual 8 7" xfId="16787"/>
    <cellStyle name="Manual 9" xfId="16788"/>
    <cellStyle name="Manual 9 2" xfId="16789"/>
    <cellStyle name="Manual 9 3" xfId="16790"/>
    <cellStyle name="Manual 9 4" xfId="16791"/>
    <cellStyle name="Manual 9 5" xfId="16792"/>
    <cellStyle name="Manual 9 6" xfId="16793"/>
    <cellStyle name="Manual 9 7" xfId="16794"/>
    <cellStyle name="Manual input" xfId="62786"/>
    <cellStyle name="Millares [0]_10 AVERIAS MASIVAS + ANT" xfId="16795"/>
    <cellStyle name="Millares 2" xfId="16796"/>
    <cellStyle name="Millares 2 2" xfId="16797"/>
    <cellStyle name="Millares 2 3" xfId="16798"/>
    <cellStyle name="Millares 3" xfId="16799"/>
    <cellStyle name="Millares 3 2" xfId="16800"/>
    <cellStyle name="Millares 3 3" xfId="16801"/>
    <cellStyle name="Millares 4" xfId="16802"/>
    <cellStyle name="Millares 4 2" xfId="16803"/>
    <cellStyle name="Millares 5" xfId="16804"/>
    <cellStyle name="Millares_10 AVERIAS MASIVAS + ANT" xfId="16805"/>
    <cellStyle name="Milliers [0]_!!!GO" xfId="16806"/>
    <cellStyle name="Milliers_!!!GO" xfId="16807"/>
    <cellStyle name="mm/dd/yy" xfId="16808"/>
    <cellStyle name="mm/dd/yy 2" xfId="16809"/>
    <cellStyle name="Model" xfId="16810"/>
    <cellStyle name="Model 2" xfId="16811"/>
    <cellStyle name="Moeda [0]" xfId="16812"/>
    <cellStyle name="Moeda [0] 2" xfId="16813"/>
    <cellStyle name="Moeda [0] 3" xfId="16814"/>
    <cellStyle name="Moeda_iNDICES" xfId="16815"/>
    <cellStyle name="Moneda [0]_10 AVERIAS MASIVAS + ANT" xfId="16816"/>
    <cellStyle name="Moneda_10 AVERIAS MASIVAS + ANT" xfId="16817"/>
    <cellStyle name="Monétaire [0]_!!!GO" xfId="16818"/>
    <cellStyle name="Monétaire_!!!GO" xfId="16819"/>
    <cellStyle name="Monetario" xfId="16820"/>
    <cellStyle name="Monetario 2" xfId="16821"/>
    <cellStyle name="Monetario 2 2" xfId="16822"/>
    <cellStyle name="Monetario 3" xfId="16823"/>
    <cellStyle name="Monetario 3 2" xfId="16824"/>
    <cellStyle name="Monetario 4" xfId="16825"/>
    <cellStyle name="Monetario_Reconcilement of Investment in Subs Jun 2012" xfId="16826"/>
    <cellStyle name="Multiple" xfId="16827"/>
    <cellStyle name="Navadno_List1" xfId="16828"/>
    <cellStyle name="Neutral 2" xfId="16829"/>
    <cellStyle name="Neutral 2 2" xfId="16830"/>
    <cellStyle name="Neutral 2 2 2" xfId="16831"/>
    <cellStyle name="Neutral 2 2 3" xfId="16832"/>
    <cellStyle name="Neutral 2 3" xfId="16833"/>
    <cellStyle name="Neutral 2 3 2" xfId="16834"/>
    <cellStyle name="Neutral 2 4" xfId="16835"/>
    <cellStyle name="Neutral 2 4 2" xfId="16836"/>
    <cellStyle name="Neutral 2 5" xfId="16837"/>
    <cellStyle name="Neutral 2_Interest Allocation" xfId="16838"/>
    <cellStyle name="Neutral 3" xfId="16839"/>
    <cellStyle name="Neutral 3 2" xfId="16840"/>
    <cellStyle name="Neutral 3 3" xfId="16841"/>
    <cellStyle name="Nivel 1" xfId="16842"/>
    <cellStyle name="Nivel 1 10" xfId="16843"/>
    <cellStyle name="Nivel 1 10 2" xfId="16844"/>
    <cellStyle name="Nivel 1 10 3" xfId="16845"/>
    <cellStyle name="Nivel 1 10 4" xfId="16846"/>
    <cellStyle name="Nivel 1 10 5" xfId="16847"/>
    <cellStyle name="Nivel 1 10 6" xfId="16848"/>
    <cellStyle name="Nivel 1 10 7" xfId="16849"/>
    <cellStyle name="Nivel 1 11" xfId="16850"/>
    <cellStyle name="Nivel 1 12" xfId="16851"/>
    <cellStyle name="Nivel 1 13" xfId="16852"/>
    <cellStyle name="Nivel 1 2" xfId="16853"/>
    <cellStyle name="Nivel 1 2 10" xfId="16854"/>
    <cellStyle name="Nivel 1 2 11" xfId="16855"/>
    <cellStyle name="Nivel 1 2 12" xfId="16856"/>
    <cellStyle name="Nivel 1 2 13" xfId="16857"/>
    <cellStyle name="Nivel 1 2 14" xfId="16858"/>
    <cellStyle name="Nivel 1 2 15" xfId="16859"/>
    <cellStyle name="Nivel 1 2 16" xfId="16860"/>
    <cellStyle name="Nivel 1 2 2" xfId="16861"/>
    <cellStyle name="Nivel 1 2 2 10" xfId="16862"/>
    <cellStyle name="Nivel 1 2 2 2" xfId="16863"/>
    <cellStyle name="Nivel 1 2 2 2 2" xfId="16864"/>
    <cellStyle name="Nivel 1 2 2 2 2 2" xfId="16865"/>
    <cellStyle name="Nivel 1 2 2 2 2 2 2" xfId="16866"/>
    <cellStyle name="Nivel 1 2 2 2 2 3" xfId="16867"/>
    <cellStyle name="Nivel 1 2 2 2 2 3 2" xfId="16868"/>
    <cellStyle name="Nivel 1 2 2 2 2 4" xfId="16869"/>
    <cellStyle name="Nivel 1 2 2 2 2 4 2" xfId="16870"/>
    <cellStyle name="Nivel 1 2 2 2 2 5" xfId="16871"/>
    <cellStyle name="Nivel 1 2 2 2 2 5 2" xfId="16872"/>
    <cellStyle name="Nivel 1 2 2 2 2 6" xfId="16873"/>
    <cellStyle name="Nivel 1 2 2 2 2 7" xfId="16874"/>
    <cellStyle name="Nivel 1 2 2 2 3" xfId="16875"/>
    <cellStyle name="Nivel 1 2 2 2 3 2" xfId="16876"/>
    <cellStyle name="Nivel 1 2 2 2 3 2 2" xfId="16877"/>
    <cellStyle name="Nivel 1 2 2 2 3 3" xfId="16878"/>
    <cellStyle name="Nivel 1 2 2 2 3 3 2" xfId="16879"/>
    <cellStyle name="Nivel 1 2 2 2 3 4" xfId="16880"/>
    <cellStyle name="Nivel 1 2 2 2 3 4 2" xfId="16881"/>
    <cellStyle name="Nivel 1 2 2 2 3 5" xfId="16882"/>
    <cellStyle name="Nivel 1 2 2 2 3 5 2" xfId="16883"/>
    <cellStyle name="Nivel 1 2 2 2 3 6" xfId="16884"/>
    <cellStyle name="Nivel 1 2 2 2 3 6 2" xfId="16885"/>
    <cellStyle name="Nivel 1 2 2 2 3 7" xfId="16886"/>
    <cellStyle name="Nivel 1 2 2 2 4" xfId="16887"/>
    <cellStyle name="Nivel 1 2 2 2 4 2" xfId="16888"/>
    <cellStyle name="Nivel 1 2 2 2 4 2 2" xfId="16889"/>
    <cellStyle name="Nivel 1 2 2 2 4 3" xfId="16890"/>
    <cellStyle name="Nivel 1 2 2 2 4 3 2" xfId="16891"/>
    <cellStyle name="Nivel 1 2 2 2 4 4" xfId="16892"/>
    <cellStyle name="Nivel 1 2 2 2 4 4 2" xfId="16893"/>
    <cellStyle name="Nivel 1 2 2 2 4 5" xfId="16894"/>
    <cellStyle name="Nivel 1 2 2 2 4 5 2" xfId="16895"/>
    <cellStyle name="Nivel 1 2 2 2 4 6" xfId="16896"/>
    <cellStyle name="Nivel 1 2 2 2 4 6 2" xfId="16897"/>
    <cellStyle name="Nivel 1 2 2 2 4 7" xfId="16898"/>
    <cellStyle name="Nivel 1 2 2 2 5" xfId="16899"/>
    <cellStyle name="Nivel 1 2 2 2 5 2" xfId="16900"/>
    <cellStyle name="Nivel 1 2 2 2 6" xfId="16901"/>
    <cellStyle name="Nivel 1 2 2 2 6 2" xfId="16902"/>
    <cellStyle name="Nivel 1 2 2 2 7" xfId="16903"/>
    <cellStyle name="Nivel 1 2 2 2 8" xfId="16904"/>
    <cellStyle name="Nivel 1 2 2 2 9" xfId="16905"/>
    <cellStyle name="Nivel 1 2 2 3" xfId="16906"/>
    <cellStyle name="Nivel 1 2 2 3 2" xfId="16907"/>
    <cellStyle name="Nivel 1 2 2 3 2 2" xfId="16908"/>
    <cellStyle name="Nivel 1 2 2 3 2 2 2" xfId="16909"/>
    <cellStyle name="Nivel 1 2 2 3 2 3" xfId="16910"/>
    <cellStyle name="Nivel 1 2 2 3 2 3 2" xfId="16911"/>
    <cellStyle name="Nivel 1 2 2 3 2 4" xfId="16912"/>
    <cellStyle name="Nivel 1 2 2 3 2 4 2" xfId="16913"/>
    <cellStyle name="Nivel 1 2 2 3 2 5" xfId="16914"/>
    <cellStyle name="Nivel 1 2 2 3 2 5 2" xfId="16915"/>
    <cellStyle name="Nivel 1 2 2 3 2 6" xfId="16916"/>
    <cellStyle name="Nivel 1 2 2 3 2 6 2" xfId="16917"/>
    <cellStyle name="Nivel 1 2 2 3 2 7" xfId="16918"/>
    <cellStyle name="Nivel 1 2 2 3 3" xfId="16919"/>
    <cellStyle name="Nivel 1 2 2 3 3 2" xfId="16920"/>
    <cellStyle name="Nivel 1 2 2 3 3 2 2" xfId="16921"/>
    <cellStyle name="Nivel 1 2 2 3 3 3" xfId="16922"/>
    <cellStyle name="Nivel 1 2 2 3 3 3 2" xfId="16923"/>
    <cellStyle name="Nivel 1 2 2 3 3 4" xfId="16924"/>
    <cellStyle name="Nivel 1 2 2 3 3 4 2" xfId="16925"/>
    <cellStyle name="Nivel 1 2 2 3 3 5" xfId="16926"/>
    <cellStyle name="Nivel 1 2 2 3 3 5 2" xfId="16927"/>
    <cellStyle name="Nivel 1 2 2 3 3 6" xfId="16928"/>
    <cellStyle name="Nivel 1 2 2 3 3 6 2" xfId="16929"/>
    <cellStyle name="Nivel 1 2 2 3 3 7" xfId="16930"/>
    <cellStyle name="Nivel 1 2 2 3 4" xfId="16931"/>
    <cellStyle name="Nivel 1 2 2 3 5" xfId="16932"/>
    <cellStyle name="Nivel 1 2 2 4" xfId="16933"/>
    <cellStyle name="Nivel 1 2 2 4 2" xfId="16934"/>
    <cellStyle name="Nivel 1 2 2 4 2 2" xfId="16935"/>
    <cellStyle name="Nivel 1 2 2 4 2 2 2" xfId="16936"/>
    <cellStyle name="Nivel 1 2 2 4 2 3" xfId="16937"/>
    <cellStyle name="Nivel 1 2 2 4 2 3 2" xfId="16938"/>
    <cellStyle name="Nivel 1 2 2 4 2 4" xfId="16939"/>
    <cellStyle name="Nivel 1 2 2 4 2 4 2" xfId="16940"/>
    <cellStyle name="Nivel 1 2 2 4 2 5" xfId="16941"/>
    <cellStyle name="Nivel 1 2 2 4 2 5 2" xfId="16942"/>
    <cellStyle name="Nivel 1 2 2 4 2 6" xfId="16943"/>
    <cellStyle name="Nivel 1 2 2 4 2 6 2" xfId="16944"/>
    <cellStyle name="Nivel 1 2 2 4 2 7" xfId="16945"/>
    <cellStyle name="Nivel 1 2 2 4 3" xfId="16946"/>
    <cellStyle name="Nivel 1 2 2 4 3 2" xfId="16947"/>
    <cellStyle name="Nivel 1 2 2 4 3 2 2" xfId="16948"/>
    <cellStyle name="Nivel 1 2 2 4 3 3" xfId="16949"/>
    <cellStyle name="Nivel 1 2 2 4 3 3 2" xfId="16950"/>
    <cellStyle name="Nivel 1 2 2 4 3 4" xfId="16951"/>
    <cellStyle name="Nivel 1 2 2 4 3 4 2" xfId="16952"/>
    <cellStyle name="Nivel 1 2 2 4 3 5" xfId="16953"/>
    <cellStyle name="Nivel 1 2 2 4 3 5 2" xfId="16954"/>
    <cellStyle name="Nivel 1 2 2 4 3 6" xfId="16955"/>
    <cellStyle name="Nivel 1 2 2 4 3 6 2" xfId="16956"/>
    <cellStyle name="Nivel 1 2 2 4 3 7" xfId="16957"/>
    <cellStyle name="Nivel 1 2 2 4 4" xfId="16958"/>
    <cellStyle name="Nivel 1 2 2 4 4 2" xfId="16959"/>
    <cellStyle name="Nivel 1 2 2 4 4 2 2" xfId="16960"/>
    <cellStyle name="Nivel 1 2 2 4 4 3" xfId="16961"/>
    <cellStyle name="Nivel 1 2 2 4 4 3 2" xfId="16962"/>
    <cellStyle name="Nivel 1 2 2 4 4 4" xfId="16963"/>
    <cellStyle name="Nivel 1 2 2 4 4 4 2" xfId="16964"/>
    <cellStyle name="Nivel 1 2 2 4 4 5" xfId="16965"/>
    <cellStyle name="Nivel 1 2 2 4 4 5 2" xfId="16966"/>
    <cellStyle name="Nivel 1 2 2 4 4 6" xfId="16967"/>
    <cellStyle name="Nivel 1 2 2 4 4 6 2" xfId="16968"/>
    <cellStyle name="Nivel 1 2 2 4 4 7" xfId="16969"/>
    <cellStyle name="Nivel 1 2 2 4 5" xfId="16970"/>
    <cellStyle name="Nivel 1 2 2 5" xfId="16971"/>
    <cellStyle name="Nivel 1 2 2 5 2" xfId="16972"/>
    <cellStyle name="Nivel 1 2 2 5 2 2" xfId="16973"/>
    <cellStyle name="Nivel 1 2 2 5 3" xfId="16974"/>
    <cellStyle name="Nivel 1 2 2 5 3 2" xfId="16975"/>
    <cellStyle name="Nivel 1 2 2 5 4" xfId="16976"/>
    <cellStyle name="Nivel 1 2 2 5 4 2" xfId="16977"/>
    <cellStyle name="Nivel 1 2 2 5 5" xfId="16978"/>
    <cellStyle name="Nivel 1 2 2 5 5 2" xfId="16979"/>
    <cellStyle name="Nivel 1 2 2 5 6" xfId="16980"/>
    <cellStyle name="Nivel 1 2 2 5 6 2" xfId="16981"/>
    <cellStyle name="Nivel 1 2 2 5 7" xfId="16982"/>
    <cellStyle name="Nivel 1 2 2 6" xfId="16983"/>
    <cellStyle name="Nivel 1 2 2 6 2" xfId="16984"/>
    <cellStyle name="Nivel 1 2 2 6 2 2" xfId="16985"/>
    <cellStyle name="Nivel 1 2 2 6 3" xfId="16986"/>
    <cellStyle name="Nivel 1 2 2 6 3 2" xfId="16987"/>
    <cellStyle name="Nivel 1 2 2 6 4" xfId="16988"/>
    <cellStyle name="Nivel 1 2 2 6 4 2" xfId="16989"/>
    <cellStyle name="Nivel 1 2 2 6 5" xfId="16990"/>
    <cellStyle name="Nivel 1 2 2 6 5 2" xfId="16991"/>
    <cellStyle name="Nivel 1 2 2 6 6" xfId="16992"/>
    <cellStyle name="Nivel 1 2 2 6 6 2" xfId="16993"/>
    <cellStyle name="Nivel 1 2 2 6 7" xfId="16994"/>
    <cellStyle name="Nivel 1 2 2 7" xfId="16995"/>
    <cellStyle name="Nivel 1 2 2 7 2" xfId="16996"/>
    <cellStyle name="Nivel 1 2 2 8" xfId="16997"/>
    <cellStyle name="Nivel 1 2 2 9" xfId="16998"/>
    <cellStyle name="Nivel 1 2 3" xfId="16999"/>
    <cellStyle name="Nivel 1 2 3 2" xfId="17000"/>
    <cellStyle name="Nivel 1 2 3 2 2" xfId="17001"/>
    <cellStyle name="Nivel 1 2 3 2 2 2" xfId="17002"/>
    <cellStyle name="Nivel 1 2 3 2 3" xfId="17003"/>
    <cellStyle name="Nivel 1 2 3 2 3 2" xfId="17004"/>
    <cellStyle name="Nivel 1 2 3 2 4" xfId="17005"/>
    <cellStyle name="Nivel 1 2 3 2 4 2" xfId="17006"/>
    <cellStyle name="Nivel 1 2 3 2 5" xfId="17007"/>
    <cellStyle name="Nivel 1 2 3 2 5 2" xfId="17008"/>
    <cellStyle name="Nivel 1 2 3 2 6" xfId="17009"/>
    <cellStyle name="Nivel 1 2 3 2 7" xfId="17010"/>
    <cellStyle name="Nivel 1 2 3 3" xfId="17011"/>
    <cellStyle name="Nivel 1 2 3 3 2" xfId="17012"/>
    <cellStyle name="Nivel 1 2 3 3 2 2" xfId="17013"/>
    <cellStyle name="Nivel 1 2 3 3 3" xfId="17014"/>
    <cellStyle name="Nivel 1 2 3 3 3 2" xfId="17015"/>
    <cellStyle name="Nivel 1 2 3 3 4" xfId="17016"/>
    <cellStyle name="Nivel 1 2 3 3 4 2" xfId="17017"/>
    <cellStyle name="Nivel 1 2 3 3 5" xfId="17018"/>
    <cellStyle name="Nivel 1 2 3 3 5 2" xfId="17019"/>
    <cellStyle name="Nivel 1 2 3 3 6" xfId="17020"/>
    <cellStyle name="Nivel 1 2 3 3 6 2" xfId="17021"/>
    <cellStyle name="Nivel 1 2 3 3 7" xfId="17022"/>
    <cellStyle name="Nivel 1 2 3 4" xfId="17023"/>
    <cellStyle name="Nivel 1 2 3 4 2" xfId="17024"/>
    <cellStyle name="Nivel 1 2 3 4 2 2" xfId="17025"/>
    <cellStyle name="Nivel 1 2 3 4 3" xfId="17026"/>
    <cellStyle name="Nivel 1 2 3 4 3 2" xfId="17027"/>
    <cellStyle name="Nivel 1 2 3 4 4" xfId="17028"/>
    <cellStyle name="Nivel 1 2 3 4 4 2" xfId="17029"/>
    <cellStyle name="Nivel 1 2 3 4 5" xfId="17030"/>
    <cellStyle name="Nivel 1 2 3 4 5 2" xfId="17031"/>
    <cellStyle name="Nivel 1 2 3 4 6" xfId="17032"/>
    <cellStyle name="Nivel 1 2 3 4 6 2" xfId="17033"/>
    <cellStyle name="Nivel 1 2 3 4 7" xfId="17034"/>
    <cellStyle name="Nivel 1 2 3 5" xfId="17035"/>
    <cellStyle name="Nivel 1 2 3 6" xfId="17036"/>
    <cellStyle name="Nivel 1 2 3 7" xfId="17037"/>
    <cellStyle name="Nivel 1 2 3 8" xfId="17038"/>
    <cellStyle name="Nivel 1 2 3 9" xfId="17039"/>
    <cellStyle name="Nivel 1 2 4" xfId="17040"/>
    <cellStyle name="Nivel 1 2 4 2" xfId="17041"/>
    <cellStyle name="Nivel 1 2 4 2 2" xfId="17042"/>
    <cellStyle name="Nivel 1 2 4 2 2 2" xfId="17043"/>
    <cellStyle name="Nivel 1 2 4 2 3" xfId="17044"/>
    <cellStyle name="Nivel 1 2 4 2 3 2" xfId="17045"/>
    <cellStyle name="Nivel 1 2 4 2 4" xfId="17046"/>
    <cellStyle name="Nivel 1 2 4 2 4 2" xfId="17047"/>
    <cellStyle name="Nivel 1 2 4 2 5" xfId="17048"/>
    <cellStyle name="Nivel 1 2 4 2 5 2" xfId="17049"/>
    <cellStyle name="Nivel 1 2 4 2 6" xfId="17050"/>
    <cellStyle name="Nivel 1 2 4 2 6 2" xfId="17051"/>
    <cellStyle name="Nivel 1 2 4 2 7" xfId="17052"/>
    <cellStyle name="Nivel 1 2 4 3" xfId="17053"/>
    <cellStyle name="Nivel 1 2 4 3 2" xfId="17054"/>
    <cellStyle name="Nivel 1 2 4 3 2 2" xfId="17055"/>
    <cellStyle name="Nivel 1 2 4 3 3" xfId="17056"/>
    <cellStyle name="Nivel 1 2 4 3 3 2" xfId="17057"/>
    <cellStyle name="Nivel 1 2 4 3 4" xfId="17058"/>
    <cellStyle name="Nivel 1 2 4 3 4 2" xfId="17059"/>
    <cellStyle name="Nivel 1 2 4 3 5" xfId="17060"/>
    <cellStyle name="Nivel 1 2 4 3 5 2" xfId="17061"/>
    <cellStyle name="Nivel 1 2 4 3 6" xfId="17062"/>
    <cellStyle name="Nivel 1 2 4 3 6 2" xfId="17063"/>
    <cellStyle name="Nivel 1 2 4 3 7" xfId="17064"/>
    <cellStyle name="Nivel 1 2 4 4" xfId="17065"/>
    <cellStyle name="Nivel 1 2 4 4 2" xfId="17066"/>
    <cellStyle name="Nivel 1 2 4 5" xfId="17067"/>
    <cellStyle name="Nivel 1 2 4 5 2" xfId="17068"/>
    <cellStyle name="Nivel 1 2 4 6" xfId="17069"/>
    <cellStyle name="Nivel 1 2 4 6 2" xfId="17070"/>
    <cellStyle name="Nivel 1 2 4 7" xfId="17071"/>
    <cellStyle name="Nivel 1 2 4 8" xfId="17072"/>
    <cellStyle name="Nivel 1 2 4 9" xfId="17073"/>
    <cellStyle name="Nivel 1 2 5" xfId="17074"/>
    <cellStyle name="Nivel 1 2 5 2" xfId="17075"/>
    <cellStyle name="Nivel 1 2 5 2 2" xfId="17076"/>
    <cellStyle name="Nivel 1 2 5 2 2 2" xfId="17077"/>
    <cellStyle name="Nivel 1 2 5 2 3" xfId="17078"/>
    <cellStyle name="Nivel 1 2 5 2 3 2" xfId="17079"/>
    <cellStyle name="Nivel 1 2 5 2 4" xfId="17080"/>
    <cellStyle name="Nivel 1 2 5 2 4 2" xfId="17081"/>
    <cellStyle name="Nivel 1 2 5 2 5" xfId="17082"/>
    <cellStyle name="Nivel 1 2 5 2 5 2" xfId="17083"/>
    <cellStyle name="Nivel 1 2 5 2 6" xfId="17084"/>
    <cellStyle name="Nivel 1 2 5 2 6 2" xfId="17085"/>
    <cellStyle name="Nivel 1 2 5 2 7" xfId="17086"/>
    <cellStyle name="Nivel 1 2 5 3" xfId="17087"/>
    <cellStyle name="Nivel 1 2 5 3 2" xfId="17088"/>
    <cellStyle name="Nivel 1 2 5 3 2 2" xfId="17089"/>
    <cellStyle name="Nivel 1 2 5 3 3" xfId="17090"/>
    <cellStyle name="Nivel 1 2 5 3 3 2" xfId="17091"/>
    <cellStyle name="Nivel 1 2 5 3 4" xfId="17092"/>
    <cellStyle name="Nivel 1 2 5 3 4 2" xfId="17093"/>
    <cellStyle name="Nivel 1 2 5 3 5" xfId="17094"/>
    <cellStyle name="Nivel 1 2 5 3 5 2" xfId="17095"/>
    <cellStyle name="Nivel 1 2 5 3 6" xfId="17096"/>
    <cellStyle name="Nivel 1 2 5 3 6 2" xfId="17097"/>
    <cellStyle name="Nivel 1 2 5 3 7" xfId="17098"/>
    <cellStyle name="Nivel 1 2 5 4" xfId="17099"/>
    <cellStyle name="Nivel 1 2 5 4 2" xfId="17100"/>
    <cellStyle name="Nivel 1 2 5 4 2 2" xfId="17101"/>
    <cellStyle name="Nivel 1 2 5 4 3" xfId="17102"/>
    <cellStyle name="Nivel 1 2 5 4 3 2" xfId="17103"/>
    <cellStyle name="Nivel 1 2 5 4 4" xfId="17104"/>
    <cellStyle name="Nivel 1 2 5 4 4 2" xfId="17105"/>
    <cellStyle name="Nivel 1 2 5 4 5" xfId="17106"/>
    <cellStyle name="Nivel 1 2 5 4 5 2" xfId="17107"/>
    <cellStyle name="Nivel 1 2 5 4 6" xfId="17108"/>
    <cellStyle name="Nivel 1 2 5 4 6 2" xfId="17109"/>
    <cellStyle name="Nivel 1 2 5 4 7" xfId="17110"/>
    <cellStyle name="Nivel 1 2 5 5" xfId="17111"/>
    <cellStyle name="Nivel 1 2 5 5 2" xfId="17112"/>
    <cellStyle name="Nivel 1 2 5 6" xfId="17113"/>
    <cellStyle name="Nivel 1 2 5 7" xfId="17114"/>
    <cellStyle name="Nivel 1 2 5 8" xfId="17115"/>
    <cellStyle name="Nivel 1 2 5 9" xfId="17116"/>
    <cellStyle name="Nivel 1 2 6" xfId="17117"/>
    <cellStyle name="Nivel 1 2 6 2" xfId="17118"/>
    <cellStyle name="Nivel 1 2 6 2 2" xfId="17119"/>
    <cellStyle name="Nivel 1 2 6 3" xfId="17120"/>
    <cellStyle name="Nivel 1 2 6 3 2" xfId="17121"/>
    <cellStyle name="Nivel 1 2 6 4" xfId="17122"/>
    <cellStyle name="Nivel 1 2 6 4 2" xfId="17123"/>
    <cellStyle name="Nivel 1 2 6 5" xfId="17124"/>
    <cellStyle name="Nivel 1 2 6 5 2" xfId="17125"/>
    <cellStyle name="Nivel 1 2 6 6" xfId="17126"/>
    <cellStyle name="Nivel 1 2 6 6 2" xfId="17127"/>
    <cellStyle name="Nivel 1 2 6 7" xfId="17128"/>
    <cellStyle name="Nivel 1 2 6 8" xfId="17129"/>
    <cellStyle name="Nivel 1 2 6 9" xfId="17130"/>
    <cellStyle name="Nivel 1 2 7" xfId="17131"/>
    <cellStyle name="Nivel 1 2 7 2" xfId="17132"/>
    <cellStyle name="Nivel 1 2 7 2 2" xfId="17133"/>
    <cellStyle name="Nivel 1 2 7 3" xfId="17134"/>
    <cellStyle name="Nivel 1 2 7 3 2" xfId="17135"/>
    <cellStyle name="Nivel 1 2 7 4" xfId="17136"/>
    <cellStyle name="Nivel 1 2 7 4 2" xfId="17137"/>
    <cellStyle name="Nivel 1 2 7 5" xfId="17138"/>
    <cellStyle name="Nivel 1 2 7 5 2" xfId="17139"/>
    <cellStyle name="Nivel 1 2 7 6" xfId="17140"/>
    <cellStyle name="Nivel 1 2 7 6 2" xfId="17141"/>
    <cellStyle name="Nivel 1 2 7 7" xfId="17142"/>
    <cellStyle name="Nivel 1 2 8" xfId="17143"/>
    <cellStyle name="Nivel 1 2 8 2" xfId="17144"/>
    <cellStyle name="Nivel 1 2 8 3" xfId="17145"/>
    <cellStyle name="Nivel 1 2 8 4" xfId="17146"/>
    <cellStyle name="Nivel 1 2 8 5" xfId="17147"/>
    <cellStyle name="Nivel 1 2 8 6" xfId="17148"/>
    <cellStyle name="Nivel 1 2 8 7" xfId="17149"/>
    <cellStyle name="Nivel 1 2 9" xfId="17150"/>
    <cellStyle name="Nivel 1 2 9 2" xfId="17151"/>
    <cellStyle name="Nivel 1 2 9 3" xfId="17152"/>
    <cellStyle name="Nivel 1 2 9 4" xfId="17153"/>
    <cellStyle name="Nivel 1 2 9 5" xfId="17154"/>
    <cellStyle name="Nivel 1 2 9 6" xfId="17155"/>
    <cellStyle name="Nivel 1 2 9 7" xfId="17156"/>
    <cellStyle name="Nivel 1 3" xfId="17157"/>
    <cellStyle name="Nivel 1 3 10" xfId="17158"/>
    <cellStyle name="Nivel 1 3 2" xfId="17159"/>
    <cellStyle name="Nivel 1 3 2 2" xfId="17160"/>
    <cellStyle name="Nivel 1 3 2 2 2" xfId="17161"/>
    <cellStyle name="Nivel 1 3 2 2 2 2" xfId="17162"/>
    <cellStyle name="Nivel 1 3 2 2 3" xfId="17163"/>
    <cellStyle name="Nivel 1 3 2 2 3 2" xfId="17164"/>
    <cellStyle name="Nivel 1 3 2 2 4" xfId="17165"/>
    <cellStyle name="Nivel 1 3 2 2 4 2" xfId="17166"/>
    <cellStyle name="Nivel 1 3 2 2 5" xfId="17167"/>
    <cellStyle name="Nivel 1 3 2 2 5 2" xfId="17168"/>
    <cellStyle name="Nivel 1 3 2 2 6" xfId="17169"/>
    <cellStyle name="Nivel 1 3 2 2 7" xfId="17170"/>
    <cellStyle name="Nivel 1 3 2 3" xfId="17171"/>
    <cellStyle name="Nivel 1 3 2 3 2" xfId="17172"/>
    <cellStyle name="Nivel 1 3 2 3 2 2" xfId="17173"/>
    <cellStyle name="Nivel 1 3 2 3 3" xfId="17174"/>
    <cellStyle name="Nivel 1 3 2 3 3 2" xfId="17175"/>
    <cellStyle name="Nivel 1 3 2 3 4" xfId="17176"/>
    <cellStyle name="Nivel 1 3 2 3 4 2" xfId="17177"/>
    <cellStyle name="Nivel 1 3 2 3 5" xfId="17178"/>
    <cellStyle name="Nivel 1 3 2 3 5 2" xfId="17179"/>
    <cellStyle name="Nivel 1 3 2 3 6" xfId="17180"/>
    <cellStyle name="Nivel 1 3 2 3 6 2" xfId="17181"/>
    <cellStyle name="Nivel 1 3 2 3 7" xfId="17182"/>
    <cellStyle name="Nivel 1 3 2 4" xfId="17183"/>
    <cellStyle name="Nivel 1 3 2 4 2" xfId="17184"/>
    <cellStyle name="Nivel 1 3 2 4 2 2" xfId="17185"/>
    <cellStyle name="Nivel 1 3 2 4 3" xfId="17186"/>
    <cellStyle name="Nivel 1 3 2 4 3 2" xfId="17187"/>
    <cellStyle name="Nivel 1 3 2 4 4" xfId="17188"/>
    <cellStyle name="Nivel 1 3 2 4 4 2" xfId="17189"/>
    <cellStyle name="Nivel 1 3 2 4 5" xfId="17190"/>
    <cellStyle name="Nivel 1 3 2 4 5 2" xfId="17191"/>
    <cellStyle name="Nivel 1 3 2 4 6" xfId="17192"/>
    <cellStyle name="Nivel 1 3 2 4 6 2" xfId="17193"/>
    <cellStyle name="Nivel 1 3 2 4 7" xfId="17194"/>
    <cellStyle name="Nivel 1 3 2 5" xfId="17195"/>
    <cellStyle name="Nivel 1 3 2 6" xfId="17196"/>
    <cellStyle name="Nivel 1 3 2 7" xfId="17197"/>
    <cellStyle name="Nivel 1 3 3" xfId="17198"/>
    <cellStyle name="Nivel 1 3 3 2" xfId="17199"/>
    <cellStyle name="Nivel 1 3 3 2 2" xfId="17200"/>
    <cellStyle name="Nivel 1 3 3 2 2 2" xfId="17201"/>
    <cellStyle name="Nivel 1 3 3 2 3" xfId="17202"/>
    <cellStyle name="Nivel 1 3 3 2 3 2" xfId="17203"/>
    <cellStyle name="Nivel 1 3 3 2 4" xfId="17204"/>
    <cellStyle name="Nivel 1 3 3 2 4 2" xfId="17205"/>
    <cellStyle name="Nivel 1 3 3 2 5" xfId="17206"/>
    <cellStyle name="Nivel 1 3 3 2 5 2" xfId="17207"/>
    <cellStyle name="Nivel 1 3 3 2 6" xfId="17208"/>
    <cellStyle name="Nivel 1 3 3 2 6 2" xfId="17209"/>
    <cellStyle name="Nivel 1 3 3 2 7" xfId="17210"/>
    <cellStyle name="Nivel 1 3 3 3" xfId="17211"/>
    <cellStyle name="Nivel 1 3 3 3 2" xfId="17212"/>
    <cellStyle name="Nivel 1 3 3 3 2 2" xfId="17213"/>
    <cellStyle name="Nivel 1 3 3 3 3" xfId="17214"/>
    <cellStyle name="Nivel 1 3 3 3 3 2" xfId="17215"/>
    <cellStyle name="Nivel 1 3 3 3 4" xfId="17216"/>
    <cellStyle name="Nivel 1 3 3 3 4 2" xfId="17217"/>
    <cellStyle name="Nivel 1 3 3 3 5" xfId="17218"/>
    <cellStyle name="Nivel 1 3 3 3 5 2" xfId="17219"/>
    <cellStyle name="Nivel 1 3 3 3 6" xfId="17220"/>
    <cellStyle name="Nivel 1 3 3 3 6 2" xfId="17221"/>
    <cellStyle name="Nivel 1 3 3 3 7" xfId="17222"/>
    <cellStyle name="Nivel 1 3 3 4" xfId="17223"/>
    <cellStyle name="Nivel 1 3 3 5" xfId="17224"/>
    <cellStyle name="Nivel 1 3 4" xfId="17225"/>
    <cellStyle name="Nivel 1 3 4 2" xfId="17226"/>
    <cellStyle name="Nivel 1 3 4 2 2" xfId="17227"/>
    <cellStyle name="Nivel 1 3 4 2 2 2" xfId="17228"/>
    <cellStyle name="Nivel 1 3 4 2 3" xfId="17229"/>
    <cellStyle name="Nivel 1 3 4 2 3 2" xfId="17230"/>
    <cellStyle name="Nivel 1 3 4 2 4" xfId="17231"/>
    <cellStyle name="Nivel 1 3 4 2 4 2" xfId="17232"/>
    <cellStyle name="Nivel 1 3 4 2 5" xfId="17233"/>
    <cellStyle name="Nivel 1 3 4 2 5 2" xfId="17234"/>
    <cellStyle name="Nivel 1 3 4 2 6" xfId="17235"/>
    <cellStyle name="Nivel 1 3 4 2 6 2" xfId="17236"/>
    <cellStyle name="Nivel 1 3 4 2 7" xfId="17237"/>
    <cellStyle name="Nivel 1 3 4 3" xfId="17238"/>
    <cellStyle name="Nivel 1 3 4 3 2" xfId="17239"/>
    <cellStyle name="Nivel 1 3 4 3 2 2" xfId="17240"/>
    <cellStyle name="Nivel 1 3 4 3 3" xfId="17241"/>
    <cellStyle name="Nivel 1 3 4 3 3 2" xfId="17242"/>
    <cellStyle name="Nivel 1 3 4 3 4" xfId="17243"/>
    <cellStyle name="Nivel 1 3 4 3 4 2" xfId="17244"/>
    <cellStyle name="Nivel 1 3 4 3 5" xfId="17245"/>
    <cellStyle name="Nivel 1 3 4 3 5 2" xfId="17246"/>
    <cellStyle name="Nivel 1 3 4 3 6" xfId="17247"/>
    <cellStyle name="Nivel 1 3 4 3 6 2" xfId="17248"/>
    <cellStyle name="Nivel 1 3 4 3 7" xfId="17249"/>
    <cellStyle name="Nivel 1 3 4 4" xfId="17250"/>
    <cellStyle name="Nivel 1 3 4 4 2" xfId="17251"/>
    <cellStyle name="Nivel 1 3 4 4 2 2" xfId="17252"/>
    <cellStyle name="Nivel 1 3 4 4 3" xfId="17253"/>
    <cellStyle name="Nivel 1 3 4 4 3 2" xfId="17254"/>
    <cellStyle name="Nivel 1 3 4 4 4" xfId="17255"/>
    <cellStyle name="Nivel 1 3 4 4 4 2" xfId="17256"/>
    <cellStyle name="Nivel 1 3 4 4 5" xfId="17257"/>
    <cellStyle name="Nivel 1 3 4 4 5 2" xfId="17258"/>
    <cellStyle name="Nivel 1 3 4 4 6" xfId="17259"/>
    <cellStyle name="Nivel 1 3 4 4 6 2" xfId="17260"/>
    <cellStyle name="Nivel 1 3 4 4 7" xfId="17261"/>
    <cellStyle name="Nivel 1 3 4 5" xfId="17262"/>
    <cellStyle name="Nivel 1 3 5" xfId="17263"/>
    <cellStyle name="Nivel 1 3 5 2" xfId="17264"/>
    <cellStyle name="Nivel 1 3 5 2 2" xfId="17265"/>
    <cellStyle name="Nivel 1 3 5 3" xfId="17266"/>
    <cellStyle name="Nivel 1 3 5 3 2" xfId="17267"/>
    <cellStyle name="Nivel 1 3 5 4" xfId="17268"/>
    <cellStyle name="Nivel 1 3 5 4 2" xfId="17269"/>
    <cellStyle name="Nivel 1 3 5 5" xfId="17270"/>
    <cellStyle name="Nivel 1 3 5 5 2" xfId="17271"/>
    <cellStyle name="Nivel 1 3 5 6" xfId="17272"/>
    <cellStyle name="Nivel 1 3 5 6 2" xfId="17273"/>
    <cellStyle name="Nivel 1 3 5 7" xfId="17274"/>
    <cellStyle name="Nivel 1 3 6" xfId="17275"/>
    <cellStyle name="Nivel 1 3 6 2" xfId="17276"/>
    <cellStyle name="Nivel 1 3 6 2 2" xfId="17277"/>
    <cellStyle name="Nivel 1 3 6 3" xfId="17278"/>
    <cellStyle name="Nivel 1 3 6 3 2" xfId="17279"/>
    <cellStyle name="Nivel 1 3 6 4" xfId="17280"/>
    <cellStyle name="Nivel 1 3 6 4 2" xfId="17281"/>
    <cellStyle name="Nivel 1 3 6 5" xfId="17282"/>
    <cellStyle name="Nivel 1 3 6 5 2" xfId="17283"/>
    <cellStyle name="Nivel 1 3 6 6" xfId="17284"/>
    <cellStyle name="Nivel 1 3 6 6 2" xfId="17285"/>
    <cellStyle name="Nivel 1 3 6 7" xfId="17286"/>
    <cellStyle name="Nivel 1 3 7" xfId="17287"/>
    <cellStyle name="Nivel 1 3 8" xfId="17288"/>
    <cellStyle name="Nivel 1 3 9" xfId="17289"/>
    <cellStyle name="Nivel 1 4" xfId="17290"/>
    <cellStyle name="Nivel 1 4 2" xfId="17291"/>
    <cellStyle name="Nivel 1 4 2 2" xfId="17292"/>
    <cellStyle name="Nivel 1 4 2 2 2" xfId="17293"/>
    <cellStyle name="Nivel 1 4 2 3" xfId="17294"/>
    <cellStyle name="Nivel 1 4 2 3 2" xfId="17295"/>
    <cellStyle name="Nivel 1 4 2 4" xfId="17296"/>
    <cellStyle name="Nivel 1 4 2 4 2" xfId="17297"/>
    <cellStyle name="Nivel 1 4 2 5" xfId="17298"/>
    <cellStyle name="Nivel 1 4 2 5 2" xfId="17299"/>
    <cellStyle name="Nivel 1 4 2 6" xfId="17300"/>
    <cellStyle name="Nivel 1 4 2 6 2" xfId="17301"/>
    <cellStyle name="Nivel 1 4 2 7" xfId="17302"/>
    <cellStyle name="Nivel 1 4 3" xfId="17303"/>
    <cellStyle name="Nivel 1 4 3 2" xfId="17304"/>
    <cellStyle name="Nivel 1 4 3 2 2" xfId="17305"/>
    <cellStyle name="Nivel 1 4 3 3" xfId="17306"/>
    <cellStyle name="Nivel 1 4 3 3 2" xfId="17307"/>
    <cellStyle name="Nivel 1 4 3 4" xfId="17308"/>
    <cellStyle name="Nivel 1 4 3 4 2" xfId="17309"/>
    <cellStyle name="Nivel 1 4 3 5" xfId="17310"/>
    <cellStyle name="Nivel 1 4 3 5 2" xfId="17311"/>
    <cellStyle name="Nivel 1 4 3 6" xfId="17312"/>
    <cellStyle name="Nivel 1 4 3 6 2" xfId="17313"/>
    <cellStyle name="Nivel 1 4 3 7" xfId="17314"/>
    <cellStyle name="Nivel 1 4 4" xfId="17315"/>
    <cellStyle name="Nivel 1 4 5" xfId="17316"/>
    <cellStyle name="Nivel 1 4 6" xfId="17317"/>
    <cellStyle name="Nivel 1 4 7" xfId="17318"/>
    <cellStyle name="Nivel 1 5" xfId="17319"/>
    <cellStyle name="Nivel 1 5 2" xfId="17320"/>
    <cellStyle name="Nivel 1 5 2 2" xfId="17321"/>
    <cellStyle name="Nivel 1 5 2 2 2" xfId="17322"/>
    <cellStyle name="Nivel 1 5 2 3" xfId="17323"/>
    <cellStyle name="Nivel 1 5 2 3 2" xfId="17324"/>
    <cellStyle name="Nivel 1 5 2 4" xfId="17325"/>
    <cellStyle name="Nivel 1 5 2 4 2" xfId="17326"/>
    <cellStyle name="Nivel 1 5 2 5" xfId="17327"/>
    <cellStyle name="Nivel 1 5 2 5 2" xfId="17328"/>
    <cellStyle name="Nivel 1 5 2 6" xfId="17329"/>
    <cellStyle name="Nivel 1 5 2 6 2" xfId="17330"/>
    <cellStyle name="Nivel 1 5 2 7" xfId="17331"/>
    <cellStyle name="Nivel 1 5 3" xfId="17332"/>
    <cellStyle name="Nivel 1 5 3 2" xfId="17333"/>
    <cellStyle name="Nivel 1 5 3 2 2" xfId="17334"/>
    <cellStyle name="Nivel 1 5 3 3" xfId="17335"/>
    <cellStyle name="Nivel 1 5 3 3 2" xfId="17336"/>
    <cellStyle name="Nivel 1 5 3 4" xfId="17337"/>
    <cellStyle name="Nivel 1 5 3 4 2" xfId="17338"/>
    <cellStyle name="Nivel 1 5 3 5" xfId="17339"/>
    <cellStyle name="Nivel 1 5 3 5 2" xfId="17340"/>
    <cellStyle name="Nivel 1 5 3 6" xfId="17341"/>
    <cellStyle name="Nivel 1 5 3 6 2" xfId="17342"/>
    <cellStyle name="Nivel 1 5 3 7" xfId="17343"/>
    <cellStyle name="Nivel 1 5 4" xfId="17344"/>
    <cellStyle name="Nivel 1 5 5" xfId="17345"/>
    <cellStyle name="Nivel 1 5 6" xfId="17346"/>
    <cellStyle name="Nivel 1 5 7" xfId="17347"/>
    <cellStyle name="Nivel 1 6" xfId="17348"/>
    <cellStyle name="Nivel 1 6 2" xfId="17349"/>
    <cellStyle name="Nivel 1 6 2 2" xfId="17350"/>
    <cellStyle name="Nivel 1 6 2 2 2" xfId="17351"/>
    <cellStyle name="Nivel 1 6 2 3" xfId="17352"/>
    <cellStyle name="Nivel 1 6 2 3 2" xfId="17353"/>
    <cellStyle name="Nivel 1 6 2 4" xfId="17354"/>
    <cellStyle name="Nivel 1 6 2 4 2" xfId="17355"/>
    <cellStyle name="Nivel 1 6 2 5" xfId="17356"/>
    <cellStyle name="Nivel 1 6 2 5 2" xfId="17357"/>
    <cellStyle name="Nivel 1 6 2 6" xfId="17358"/>
    <cellStyle name="Nivel 1 6 2 6 2" xfId="17359"/>
    <cellStyle name="Nivel 1 6 2 7" xfId="17360"/>
    <cellStyle name="Nivel 1 6 3" xfId="17361"/>
    <cellStyle name="Nivel 1 6 3 2" xfId="17362"/>
    <cellStyle name="Nivel 1 6 3 2 2" xfId="17363"/>
    <cellStyle name="Nivel 1 6 3 3" xfId="17364"/>
    <cellStyle name="Nivel 1 6 3 3 2" xfId="17365"/>
    <cellStyle name="Nivel 1 6 3 4" xfId="17366"/>
    <cellStyle name="Nivel 1 6 3 4 2" xfId="17367"/>
    <cellStyle name="Nivel 1 6 3 5" xfId="17368"/>
    <cellStyle name="Nivel 1 6 3 5 2" xfId="17369"/>
    <cellStyle name="Nivel 1 6 3 6" xfId="17370"/>
    <cellStyle name="Nivel 1 6 3 6 2" xfId="17371"/>
    <cellStyle name="Nivel 1 6 3 7" xfId="17372"/>
    <cellStyle name="Nivel 1 6 4" xfId="17373"/>
    <cellStyle name="Nivel 1 6 4 2" xfId="17374"/>
    <cellStyle name="Nivel 1 6 4 2 2" xfId="17375"/>
    <cellStyle name="Nivel 1 6 4 3" xfId="17376"/>
    <cellStyle name="Nivel 1 6 4 3 2" xfId="17377"/>
    <cellStyle name="Nivel 1 6 4 4" xfId="17378"/>
    <cellStyle name="Nivel 1 6 4 4 2" xfId="17379"/>
    <cellStyle name="Nivel 1 6 4 5" xfId="17380"/>
    <cellStyle name="Nivel 1 6 4 5 2" xfId="17381"/>
    <cellStyle name="Nivel 1 6 4 6" xfId="17382"/>
    <cellStyle name="Nivel 1 6 4 6 2" xfId="17383"/>
    <cellStyle name="Nivel 1 6 4 7" xfId="17384"/>
    <cellStyle name="Nivel 1 6 5" xfId="17385"/>
    <cellStyle name="Nivel 1 6 6" xfId="17386"/>
    <cellStyle name="Nivel 1 6 7" xfId="17387"/>
    <cellStyle name="Nivel 1 7" xfId="17388"/>
    <cellStyle name="Nivel 1 7 2" xfId="17389"/>
    <cellStyle name="Nivel 1 7 2 2" xfId="17390"/>
    <cellStyle name="Nivel 1 7 3" xfId="17391"/>
    <cellStyle name="Nivel 1 7 3 2" xfId="17392"/>
    <cellStyle name="Nivel 1 7 4" xfId="17393"/>
    <cellStyle name="Nivel 1 7 4 2" xfId="17394"/>
    <cellStyle name="Nivel 1 7 5" xfId="17395"/>
    <cellStyle name="Nivel 1 7 5 2" xfId="17396"/>
    <cellStyle name="Nivel 1 7 6" xfId="17397"/>
    <cellStyle name="Nivel 1 7 7" xfId="17398"/>
    <cellStyle name="Nivel 1 8" xfId="17399"/>
    <cellStyle name="Nivel 1 8 2" xfId="17400"/>
    <cellStyle name="Nivel 1 8 2 2" xfId="17401"/>
    <cellStyle name="Nivel 1 8 3" xfId="17402"/>
    <cellStyle name="Nivel 1 8 3 2" xfId="17403"/>
    <cellStyle name="Nivel 1 8 4" xfId="17404"/>
    <cellStyle name="Nivel 1 8 4 2" xfId="17405"/>
    <cellStyle name="Nivel 1 8 5" xfId="17406"/>
    <cellStyle name="Nivel 1 8 5 2" xfId="17407"/>
    <cellStyle name="Nivel 1 8 6" xfId="17408"/>
    <cellStyle name="Nivel 1 8 6 2" xfId="17409"/>
    <cellStyle name="Nivel 1 8 7" xfId="17410"/>
    <cellStyle name="Nivel 1 9" xfId="17411"/>
    <cellStyle name="Nivel 1 9 2" xfId="17412"/>
    <cellStyle name="Nivel 1 9 2 2" xfId="17413"/>
    <cellStyle name="Nivel 1 9 3" xfId="17414"/>
    <cellStyle name="Nivel 1 9 3 2" xfId="17415"/>
    <cellStyle name="Nivel 1 9 4" xfId="17416"/>
    <cellStyle name="Nivel 1 9 4 2" xfId="17417"/>
    <cellStyle name="Nivel 1 9 5" xfId="17418"/>
    <cellStyle name="Nivel 1 9 5 2" xfId="17419"/>
    <cellStyle name="Nivel 1 9 6" xfId="17420"/>
    <cellStyle name="Nivel 1 9 6 2" xfId="17421"/>
    <cellStyle name="Nivel 1 9 7" xfId="17422"/>
    <cellStyle name="Nivel2" xfId="17423"/>
    <cellStyle name="Nivel2 2" xfId="17424"/>
    <cellStyle name="Nivel2 3" xfId="17425"/>
    <cellStyle name="Nivel3" xfId="17426"/>
    <cellStyle name="Nivel3 2" xfId="17427"/>
    <cellStyle name="Nivel3 3" xfId="17428"/>
    <cellStyle name="Nivel4" xfId="17429"/>
    <cellStyle name="Nivel4 2" xfId="17430"/>
    <cellStyle name="Nivel4 3" xfId="17431"/>
    <cellStyle name="Nivel5" xfId="17432"/>
    <cellStyle name="no dec" xfId="17433"/>
    <cellStyle name="no dec 2" xfId="17434"/>
    <cellStyle name="no dec 2 2" xfId="17435"/>
    <cellStyle name="no dec 3" xfId="17436"/>
    <cellStyle name="no dec 3 2" xfId="17437"/>
    <cellStyle name="no dec 4" xfId="17438"/>
    <cellStyle name="no dec_Reconcilement of Investment in Subs Jun 2012" xfId="17439"/>
    <cellStyle name="No-definido" xfId="17440"/>
    <cellStyle name="No-definido 2" xfId="17441"/>
    <cellStyle name="No-definido 2 2" xfId="17442"/>
    <cellStyle name="No-definido 3" xfId="17443"/>
    <cellStyle name="No-definido 3 2" xfId="17444"/>
    <cellStyle name="No-definido 4" xfId="17445"/>
    <cellStyle name="No-definido_Reconcilement of Investment in Subs Jun 2012" xfId="17446"/>
    <cellStyle name="Norma2ÑINC INSTAL LOANS" xfId="17447"/>
    <cellStyle name="Normal" xfId="0" builtinId="0"/>
    <cellStyle name="Normal - Modelo1" xfId="17448"/>
    <cellStyle name="Normal - Style1" xfId="17449"/>
    <cellStyle name="Normal - Style1 2" xfId="17450"/>
    <cellStyle name="Normal 10" xfId="17451"/>
    <cellStyle name="Normal 10 10" xfId="17452"/>
    <cellStyle name="Normal 10 2" xfId="17453"/>
    <cellStyle name="Normal 10 2 2" xfId="17454"/>
    <cellStyle name="Normal 10 2 2 2" xfId="17455"/>
    <cellStyle name="Normal 10 2 2 3" xfId="17456"/>
    <cellStyle name="Normal 10 2 3" xfId="17457"/>
    <cellStyle name="Normal 10 2 3 2" xfId="17458"/>
    <cellStyle name="Normal 10 2 3 2 2" xfId="17459"/>
    <cellStyle name="Normal 10 2 3 2 2 2" xfId="17460"/>
    <cellStyle name="Normal 10 2 3 2 2 3" xfId="17461"/>
    <cellStyle name="Normal 10 2 3 2 2 4" xfId="17462"/>
    <cellStyle name="Normal 10 2 3 2 3" xfId="17463"/>
    <cellStyle name="Normal 10 2 3 2 3 2" xfId="17464"/>
    <cellStyle name="Normal 10 2 3 2 3 3" xfId="17465"/>
    <cellStyle name="Normal 10 2 3 2 3 4" xfId="17466"/>
    <cellStyle name="Normal 10 2 3 2 4" xfId="17467"/>
    <cellStyle name="Normal 10 2 3 2 5" xfId="17468"/>
    <cellStyle name="Normal 10 2 3 2 6" xfId="17469"/>
    <cellStyle name="Normal 10 2 3 2 7" xfId="17470"/>
    <cellStyle name="Normal 10 2 3 3" xfId="17471"/>
    <cellStyle name="Normal 10 2 3 3 2" xfId="17472"/>
    <cellStyle name="Normal 10 2 3 3 3" xfId="17473"/>
    <cellStyle name="Normal 10 2 3 3 4" xfId="17474"/>
    <cellStyle name="Normal 10 2 3 3 5" xfId="17475"/>
    <cellStyle name="Normal 10 2 3 4" xfId="17476"/>
    <cellStyle name="Normal 10 2 3 4 2" xfId="17477"/>
    <cellStyle name="Normal 10 2 3 4 3" xfId="17478"/>
    <cellStyle name="Normal 10 2 3 4 4" xfId="17479"/>
    <cellStyle name="Normal 10 2 3 5" xfId="17480"/>
    <cellStyle name="Normal 10 2 3 6" xfId="17481"/>
    <cellStyle name="Normal 10 2 3 7" xfId="17482"/>
    <cellStyle name="Normal 10 2 3 8" xfId="17483"/>
    <cellStyle name="Normal 10 2 3 9" xfId="17484"/>
    <cellStyle name="Normal 10 2 4" xfId="17485"/>
    <cellStyle name="Normal 10 2 5" xfId="17486"/>
    <cellStyle name="Normal 10 2 6" xfId="17487"/>
    <cellStyle name="Normal 10 2 7" xfId="17488"/>
    <cellStyle name="Normal 10 2_Interest Allocation" xfId="17489"/>
    <cellStyle name="Normal 10 3" xfId="17490"/>
    <cellStyle name="Normal 10 3 2" xfId="17491"/>
    <cellStyle name="Normal 10 3 2 2" xfId="17492"/>
    <cellStyle name="Normal 10 3 2 2 2" xfId="17493"/>
    <cellStyle name="Normal 10 3 2 2 3" xfId="17494"/>
    <cellStyle name="Normal 10 3 2 2 4" xfId="17495"/>
    <cellStyle name="Normal 10 3 2 2 5" xfId="17496"/>
    <cellStyle name="Normal 10 3 2 3" xfId="17497"/>
    <cellStyle name="Normal 10 3 2 3 2" xfId="17498"/>
    <cellStyle name="Normal 10 3 2 3 3" xfId="17499"/>
    <cellStyle name="Normal 10 3 2 3 4" xfId="17500"/>
    <cellStyle name="Normal 10 3 2 4" xfId="17501"/>
    <cellStyle name="Normal 10 3 2 5" xfId="17502"/>
    <cellStyle name="Normal 10 3 2 6" xfId="17503"/>
    <cellStyle name="Normal 10 3 2 7" xfId="17504"/>
    <cellStyle name="Normal 10 3 2 8" xfId="17505"/>
    <cellStyle name="Normal 10 3 3" xfId="17506"/>
    <cellStyle name="Normal 10 3 3 2" xfId="17507"/>
    <cellStyle name="Normal 10 3 3 3" xfId="17508"/>
    <cellStyle name="Normal 10 3 3 4" xfId="17509"/>
    <cellStyle name="Normal 10 3 3 5" xfId="17510"/>
    <cellStyle name="Normal 10 3 4" xfId="17511"/>
    <cellStyle name="Normal 10 3 4 2" xfId="17512"/>
    <cellStyle name="Normal 10 3 4 3" xfId="17513"/>
    <cellStyle name="Normal 10 3 4 4" xfId="17514"/>
    <cellStyle name="Normal 10 3 4 5" xfId="17515"/>
    <cellStyle name="Normal 10 3 5" xfId="17516"/>
    <cellStyle name="Normal 10 3 6" xfId="17517"/>
    <cellStyle name="Normal 10 3 7" xfId="17518"/>
    <cellStyle name="Normal 10 3 8" xfId="17519"/>
    <cellStyle name="Normal 10 4" xfId="17520"/>
    <cellStyle name="Normal 10 4 2" xfId="17521"/>
    <cellStyle name="Normal 10 4 3" xfId="17522"/>
    <cellStyle name="Normal 10 5" xfId="17523"/>
    <cellStyle name="Normal 10 6" xfId="17524"/>
    <cellStyle name="Normal 10 7" xfId="17525"/>
    <cellStyle name="Normal 10 8" xfId="17526"/>
    <cellStyle name="Normal 10 9" xfId="17527"/>
    <cellStyle name="Normal 10_Essbase B_25" xfId="17528"/>
    <cellStyle name="Normal 100" xfId="17529"/>
    <cellStyle name="Normal 101" xfId="17530"/>
    <cellStyle name="Normal 102" xfId="17531"/>
    <cellStyle name="Normal 103" xfId="17532"/>
    <cellStyle name="Normal 104" xfId="17533"/>
    <cellStyle name="Normal 105" xfId="17534"/>
    <cellStyle name="Normal 106" xfId="17535"/>
    <cellStyle name="Normal 107" xfId="17536"/>
    <cellStyle name="Normal 108" xfId="17537"/>
    <cellStyle name="Normal 109" xfId="17538"/>
    <cellStyle name="Normal 11" xfId="17539"/>
    <cellStyle name="Normal 11 10" xfId="17540"/>
    <cellStyle name="Normal 11 10 2" xfId="17541"/>
    <cellStyle name="Normal 11 11" xfId="17542"/>
    <cellStyle name="Normal 11 12" xfId="17543"/>
    <cellStyle name="Normal 11 2" xfId="17544"/>
    <cellStyle name="Normal 11 2 2" xfId="17545"/>
    <cellStyle name="Normal 11 2 2 2" xfId="17546"/>
    <cellStyle name="Normal 11 2 3" xfId="17547"/>
    <cellStyle name="Normal 11 2 4" xfId="17548"/>
    <cellStyle name="Normal 11 2 5" xfId="17549"/>
    <cellStyle name="Normal 11 2_Interest Allocation" xfId="17550"/>
    <cellStyle name="Normal 11 3" xfId="17551"/>
    <cellStyle name="Normal 11 3 10" xfId="17552"/>
    <cellStyle name="Normal 11 3 2" xfId="17553"/>
    <cellStyle name="Normal 11 3 2 2" xfId="17554"/>
    <cellStyle name="Normal 11 3 2 2 2" xfId="17555"/>
    <cellStyle name="Normal 11 3 2 2 2 2" xfId="17556"/>
    <cellStyle name="Normal 11 3 2 2 2 2 2" xfId="17557"/>
    <cellStyle name="Normal 11 3 2 2 2 2 3" xfId="17558"/>
    <cellStyle name="Normal 11 3 2 2 2 2 4" xfId="17559"/>
    <cellStyle name="Normal 11 3 2 2 2 3" xfId="17560"/>
    <cellStyle name="Normal 11 3 2 2 2 3 2" xfId="17561"/>
    <cellStyle name="Normal 11 3 2 2 2 3 3" xfId="17562"/>
    <cellStyle name="Normal 11 3 2 2 2 3 4" xfId="17563"/>
    <cellStyle name="Normal 11 3 2 2 2 4" xfId="17564"/>
    <cellStyle name="Normal 11 3 2 2 2 5" xfId="17565"/>
    <cellStyle name="Normal 11 3 2 2 2 6" xfId="17566"/>
    <cellStyle name="Normal 11 3 2 2 2 7" xfId="17567"/>
    <cellStyle name="Normal 11 3 2 2 3" xfId="17568"/>
    <cellStyle name="Normal 11 3 2 2 3 2" xfId="17569"/>
    <cellStyle name="Normal 11 3 2 2 3 3" xfId="17570"/>
    <cellStyle name="Normal 11 3 2 2 3 4" xfId="17571"/>
    <cellStyle name="Normal 11 3 2 2 4" xfId="17572"/>
    <cellStyle name="Normal 11 3 2 2 4 2" xfId="17573"/>
    <cellStyle name="Normal 11 3 2 2 4 3" xfId="17574"/>
    <cellStyle name="Normal 11 3 2 2 4 4" xfId="17575"/>
    <cellStyle name="Normal 11 3 2 2 5" xfId="17576"/>
    <cellStyle name="Normal 11 3 2 2 6" xfId="17577"/>
    <cellStyle name="Normal 11 3 2 2 7" xfId="17578"/>
    <cellStyle name="Normal 11 3 2 2 8" xfId="17579"/>
    <cellStyle name="Normal 11 3 2 3" xfId="17580"/>
    <cellStyle name="Normal 11 3 2 3 2" xfId="17581"/>
    <cellStyle name="Normal 11 3 2 3 2 2" xfId="17582"/>
    <cellStyle name="Normal 11 3 2 3 2 3" xfId="17583"/>
    <cellStyle name="Normal 11 3 2 3 2 4" xfId="17584"/>
    <cellStyle name="Normal 11 3 2 3 3" xfId="17585"/>
    <cellStyle name="Normal 11 3 2 3 3 2" xfId="17586"/>
    <cellStyle name="Normal 11 3 2 3 3 3" xfId="17587"/>
    <cellStyle name="Normal 11 3 2 3 3 4" xfId="17588"/>
    <cellStyle name="Normal 11 3 2 3 4" xfId="17589"/>
    <cellStyle name="Normal 11 3 2 3 5" xfId="17590"/>
    <cellStyle name="Normal 11 3 2 3 6" xfId="17591"/>
    <cellStyle name="Normal 11 3 2 3 7" xfId="17592"/>
    <cellStyle name="Normal 11 3 2 4" xfId="17593"/>
    <cellStyle name="Normal 11 3 2 4 2" xfId="17594"/>
    <cellStyle name="Normal 11 3 2 4 3" xfId="17595"/>
    <cellStyle name="Normal 11 3 2 4 4" xfId="17596"/>
    <cellStyle name="Normal 11 3 2 4 5" xfId="17597"/>
    <cellStyle name="Normal 11 3 2 5" xfId="17598"/>
    <cellStyle name="Normal 11 3 2 5 2" xfId="17599"/>
    <cellStyle name="Normal 11 3 2 5 3" xfId="17600"/>
    <cellStyle name="Normal 11 3 2 5 4" xfId="17601"/>
    <cellStyle name="Normal 11 3 2 6" xfId="17602"/>
    <cellStyle name="Normal 11 3 2 7" xfId="17603"/>
    <cellStyle name="Normal 11 3 2 8" xfId="17604"/>
    <cellStyle name="Normal 11 3 2 9" xfId="17605"/>
    <cellStyle name="Normal 11 3 3" xfId="17606"/>
    <cellStyle name="Normal 11 3 3 2" xfId="17607"/>
    <cellStyle name="Normal 11 3 3 2 2" xfId="17608"/>
    <cellStyle name="Normal 11 3 3 2 2 2" xfId="17609"/>
    <cellStyle name="Normal 11 3 3 2 2 3" xfId="17610"/>
    <cellStyle name="Normal 11 3 3 2 2 4" xfId="17611"/>
    <cellStyle name="Normal 11 3 3 2 3" xfId="17612"/>
    <cellStyle name="Normal 11 3 3 2 3 2" xfId="17613"/>
    <cellStyle name="Normal 11 3 3 2 3 3" xfId="17614"/>
    <cellStyle name="Normal 11 3 3 2 3 4" xfId="17615"/>
    <cellStyle name="Normal 11 3 3 2 4" xfId="17616"/>
    <cellStyle name="Normal 11 3 3 2 5" xfId="17617"/>
    <cellStyle name="Normal 11 3 3 2 6" xfId="17618"/>
    <cellStyle name="Normal 11 3 3 2 7" xfId="17619"/>
    <cellStyle name="Normal 11 3 3 3" xfId="17620"/>
    <cellStyle name="Normal 11 3 3 3 2" xfId="17621"/>
    <cellStyle name="Normal 11 3 3 3 3" xfId="17622"/>
    <cellStyle name="Normal 11 3 3 3 4" xfId="17623"/>
    <cellStyle name="Normal 11 3 3 4" xfId="17624"/>
    <cellStyle name="Normal 11 3 3 4 2" xfId="17625"/>
    <cellStyle name="Normal 11 3 3 4 3" xfId="17626"/>
    <cellStyle name="Normal 11 3 3 4 4" xfId="17627"/>
    <cellStyle name="Normal 11 3 3 5" xfId="17628"/>
    <cellStyle name="Normal 11 3 3 6" xfId="17629"/>
    <cellStyle name="Normal 11 3 3 7" xfId="17630"/>
    <cellStyle name="Normal 11 3 3 8" xfId="17631"/>
    <cellStyle name="Normal 11 3 4" xfId="17632"/>
    <cellStyle name="Normal 11 3 4 2" xfId="17633"/>
    <cellStyle name="Normal 11 3 4 2 2" xfId="17634"/>
    <cellStyle name="Normal 11 3 4 2 3" xfId="17635"/>
    <cellStyle name="Normal 11 3 4 2 4" xfId="17636"/>
    <cellStyle name="Normal 11 3 4 3" xfId="17637"/>
    <cellStyle name="Normal 11 3 4 3 2" xfId="17638"/>
    <cellStyle name="Normal 11 3 4 3 3" xfId="17639"/>
    <cellStyle name="Normal 11 3 4 3 4" xfId="17640"/>
    <cellStyle name="Normal 11 3 4 4" xfId="17641"/>
    <cellStyle name="Normal 11 3 4 5" xfId="17642"/>
    <cellStyle name="Normal 11 3 4 6" xfId="17643"/>
    <cellStyle name="Normal 11 3 4 7" xfId="17644"/>
    <cellStyle name="Normal 11 3 5" xfId="17645"/>
    <cellStyle name="Normal 11 3 5 2" xfId="17646"/>
    <cellStyle name="Normal 11 3 5 3" xfId="17647"/>
    <cellStyle name="Normal 11 3 5 4" xfId="17648"/>
    <cellStyle name="Normal 11 3 5 5" xfId="17649"/>
    <cellStyle name="Normal 11 3 6" xfId="17650"/>
    <cellStyle name="Normal 11 3 6 2" xfId="17651"/>
    <cellStyle name="Normal 11 3 6 3" xfId="17652"/>
    <cellStyle name="Normal 11 3 6 4" xfId="17653"/>
    <cellStyle name="Normal 11 3 7" xfId="17654"/>
    <cellStyle name="Normal 11 3 8" xfId="17655"/>
    <cellStyle name="Normal 11 3 9" xfId="17656"/>
    <cellStyle name="Normal 11 4" xfId="17657"/>
    <cellStyle name="Normal 11 4 2" xfId="17658"/>
    <cellStyle name="Normal 11 4 2 2" xfId="17659"/>
    <cellStyle name="Normal 11 4 2 2 2" xfId="17660"/>
    <cellStyle name="Normal 11 4 2 2 2 2" xfId="17661"/>
    <cellStyle name="Normal 11 4 2 2 2 3" xfId="17662"/>
    <cellStyle name="Normal 11 4 2 2 2 4" xfId="17663"/>
    <cellStyle name="Normal 11 4 2 2 3" xfId="17664"/>
    <cellStyle name="Normal 11 4 2 2 3 2" xfId="17665"/>
    <cellStyle name="Normal 11 4 2 2 3 3" xfId="17666"/>
    <cellStyle name="Normal 11 4 2 2 3 4" xfId="17667"/>
    <cellStyle name="Normal 11 4 2 2 4" xfId="17668"/>
    <cellStyle name="Normal 11 4 2 2 5" xfId="17669"/>
    <cellStyle name="Normal 11 4 2 2 6" xfId="17670"/>
    <cellStyle name="Normal 11 4 2 2 7" xfId="17671"/>
    <cellStyle name="Normal 11 4 2 3" xfId="17672"/>
    <cellStyle name="Normal 11 4 2 3 2" xfId="17673"/>
    <cellStyle name="Normal 11 4 2 3 3" xfId="17674"/>
    <cellStyle name="Normal 11 4 2 3 4" xfId="17675"/>
    <cellStyle name="Normal 11 4 2 4" xfId="17676"/>
    <cellStyle name="Normal 11 4 2 4 2" xfId="17677"/>
    <cellStyle name="Normal 11 4 2 4 3" xfId="17678"/>
    <cellStyle name="Normal 11 4 2 4 4" xfId="17679"/>
    <cellStyle name="Normal 11 4 2 5" xfId="17680"/>
    <cellStyle name="Normal 11 4 2 6" xfId="17681"/>
    <cellStyle name="Normal 11 4 2 7" xfId="17682"/>
    <cellStyle name="Normal 11 4 2 8" xfId="17683"/>
    <cellStyle name="Normal 11 4 3" xfId="17684"/>
    <cellStyle name="Normal 11 4 3 2" xfId="17685"/>
    <cellStyle name="Normal 11 4 3 2 2" xfId="17686"/>
    <cellStyle name="Normal 11 4 3 2 3" xfId="17687"/>
    <cellStyle name="Normal 11 4 3 2 4" xfId="17688"/>
    <cellStyle name="Normal 11 4 3 3" xfId="17689"/>
    <cellStyle name="Normal 11 4 3 3 2" xfId="17690"/>
    <cellStyle name="Normal 11 4 3 3 3" xfId="17691"/>
    <cellStyle name="Normal 11 4 3 3 4" xfId="17692"/>
    <cellStyle name="Normal 11 4 3 4" xfId="17693"/>
    <cellStyle name="Normal 11 4 3 5" xfId="17694"/>
    <cellStyle name="Normal 11 4 3 6" xfId="17695"/>
    <cellStyle name="Normal 11 4 3 7" xfId="17696"/>
    <cellStyle name="Normal 11 4 4" xfId="17697"/>
    <cellStyle name="Normal 11 4 4 2" xfId="17698"/>
    <cellStyle name="Normal 11 4 4 3" xfId="17699"/>
    <cellStyle name="Normal 11 4 4 4" xfId="17700"/>
    <cellStyle name="Normal 11 4 4 5" xfId="17701"/>
    <cellStyle name="Normal 11 4 5" xfId="17702"/>
    <cellStyle name="Normal 11 4 5 2" xfId="17703"/>
    <cellStyle name="Normal 11 4 5 3" xfId="17704"/>
    <cellStyle name="Normal 11 4 5 4" xfId="17705"/>
    <cellStyle name="Normal 11 4 6" xfId="17706"/>
    <cellStyle name="Normal 11 4 7" xfId="17707"/>
    <cellStyle name="Normal 11 4 8" xfId="17708"/>
    <cellStyle name="Normal 11 4 9" xfId="17709"/>
    <cellStyle name="Normal 11 5" xfId="17710"/>
    <cellStyle name="Normal 11 5 2" xfId="17711"/>
    <cellStyle name="Normal 11 5 2 2" xfId="17712"/>
    <cellStyle name="Normal 11 5 2 2 2" xfId="17713"/>
    <cellStyle name="Normal 11 5 2 2 3" xfId="17714"/>
    <cellStyle name="Normal 11 5 2 2 4" xfId="17715"/>
    <cellStyle name="Normal 11 5 2 3" xfId="17716"/>
    <cellStyle name="Normal 11 5 2 3 2" xfId="17717"/>
    <cellStyle name="Normal 11 5 2 3 3" xfId="17718"/>
    <cellStyle name="Normal 11 5 2 3 4" xfId="17719"/>
    <cellStyle name="Normal 11 5 2 4" xfId="17720"/>
    <cellStyle name="Normal 11 5 2 5" xfId="17721"/>
    <cellStyle name="Normal 11 5 2 6" xfId="17722"/>
    <cellStyle name="Normal 11 5 2 7" xfId="17723"/>
    <cellStyle name="Normal 11 5 3" xfId="17724"/>
    <cellStyle name="Normal 11 5 3 2" xfId="17725"/>
    <cellStyle name="Normal 11 5 3 3" xfId="17726"/>
    <cellStyle name="Normal 11 5 3 4" xfId="17727"/>
    <cellStyle name="Normal 11 5 4" xfId="17728"/>
    <cellStyle name="Normal 11 5 4 2" xfId="17729"/>
    <cellStyle name="Normal 11 5 4 3" xfId="17730"/>
    <cellStyle name="Normal 11 5 4 4" xfId="17731"/>
    <cellStyle name="Normal 11 5 5" xfId="17732"/>
    <cellStyle name="Normal 11 5 6" xfId="17733"/>
    <cellStyle name="Normal 11 5 7" xfId="17734"/>
    <cellStyle name="Normal 11 5 8" xfId="17735"/>
    <cellStyle name="Normal 11 6" xfId="17736"/>
    <cellStyle name="Normal 11 6 2" xfId="17737"/>
    <cellStyle name="Normal 11 6 2 2" xfId="17738"/>
    <cellStyle name="Normal 11 6 2 3" xfId="17739"/>
    <cellStyle name="Normal 11 6 2 4" xfId="17740"/>
    <cellStyle name="Normal 11 6 3" xfId="17741"/>
    <cellStyle name="Normal 11 6 3 2" xfId="17742"/>
    <cellStyle name="Normal 11 6 3 3" xfId="17743"/>
    <cellStyle name="Normal 11 6 3 4" xfId="17744"/>
    <cellStyle name="Normal 11 6 4" xfId="17745"/>
    <cellStyle name="Normal 11 6 5" xfId="17746"/>
    <cellStyle name="Normal 11 6 6" xfId="17747"/>
    <cellStyle name="Normal 11 6 7" xfId="17748"/>
    <cellStyle name="Normal 11 7" xfId="17749"/>
    <cellStyle name="Normal 11 7 2" xfId="17750"/>
    <cellStyle name="Normal 11 7 3" xfId="17751"/>
    <cellStyle name="Normal 11 7 4" xfId="17752"/>
    <cellStyle name="Normal 11 7 5" xfId="17753"/>
    <cellStyle name="Normal 11 8" xfId="17754"/>
    <cellStyle name="Normal 11 8 2" xfId="17755"/>
    <cellStyle name="Normal 11 8 3" xfId="17756"/>
    <cellStyle name="Normal 11 8 4" xfId="17757"/>
    <cellStyle name="Normal 11 8 5" xfId="17758"/>
    <cellStyle name="Normal 11 9" xfId="17759"/>
    <cellStyle name="Normal 11 9 2" xfId="17760"/>
    <cellStyle name="Normal 11_Essbase B_25" xfId="17761"/>
    <cellStyle name="Normal 110" xfId="17762"/>
    <cellStyle name="Normal 111" xfId="17763"/>
    <cellStyle name="Normal 112" xfId="17764"/>
    <cellStyle name="Normal 113" xfId="17765"/>
    <cellStyle name="Normal 114" xfId="17766"/>
    <cellStyle name="Normal 115" xfId="17767"/>
    <cellStyle name="Normal 116" xfId="17768"/>
    <cellStyle name="Normal 117" xfId="17769"/>
    <cellStyle name="Normal 118" xfId="17770"/>
    <cellStyle name="Normal 119" xfId="17771"/>
    <cellStyle name="Normal 12" xfId="17772"/>
    <cellStyle name="Normal 12 10" xfId="17773"/>
    <cellStyle name="Normal 12 10 2" xfId="17774"/>
    <cellStyle name="Normal 12 11" xfId="17775"/>
    <cellStyle name="Normal 12 12" xfId="17776"/>
    <cellStyle name="Normal 12 13" xfId="17777"/>
    <cellStyle name="Normal 12 2" xfId="17778"/>
    <cellStyle name="Normal 12 2 10" xfId="17779"/>
    <cellStyle name="Normal 12 2 2" xfId="17780"/>
    <cellStyle name="Normal 12 2 2 2" xfId="17781"/>
    <cellStyle name="Normal 12 2 2 2 2" xfId="17782"/>
    <cellStyle name="Normal 12 2 2 2 2 2" xfId="17783"/>
    <cellStyle name="Normal 12 2 2 2 2 2 2" xfId="17784"/>
    <cellStyle name="Normal 12 2 2 2 2 2 3" xfId="17785"/>
    <cellStyle name="Normal 12 2 2 2 2 2 4" xfId="17786"/>
    <cellStyle name="Normal 12 2 2 2 2 3" xfId="17787"/>
    <cellStyle name="Normal 12 2 2 2 2 3 2" xfId="17788"/>
    <cellStyle name="Normal 12 2 2 2 2 3 3" xfId="17789"/>
    <cellStyle name="Normal 12 2 2 2 2 3 4" xfId="17790"/>
    <cellStyle name="Normal 12 2 2 2 2 4" xfId="17791"/>
    <cellStyle name="Normal 12 2 2 2 2 5" xfId="17792"/>
    <cellStyle name="Normal 12 2 2 2 2 6" xfId="17793"/>
    <cellStyle name="Normal 12 2 2 2 2 7" xfId="17794"/>
    <cellStyle name="Normal 12 2 2 2 3" xfId="17795"/>
    <cellStyle name="Normal 12 2 2 2 3 2" xfId="17796"/>
    <cellStyle name="Normal 12 2 2 2 3 3" xfId="17797"/>
    <cellStyle name="Normal 12 2 2 2 3 4" xfId="17798"/>
    <cellStyle name="Normal 12 2 2 2 4" xfId="17799"/>
    <cellStyle name="Normal 12 2 2 2 4 2" xfId="17800"/>
    <cellStyle name="Normal 12 2 2 2 4 3" xfId="17801"/>
    <cellStyle name="Normal 12 2 2 2 4 4" xfId="17802"/>
    <cellStyle name="Normal 12 2 2 2 5" xfId="17803"/>
    <cellStyle name="Normal 12 2 2 2 6" xfId="17804"/>
    <cellStyle name="Normal 12 2 2 2 7" xfId="17805"/>
    <cellStyle name="Normal 12 2 2 2 8" xfId="17806"/>
    <cellStyle name="Normal 12 2 2 3" xfId="17807"/>
    <cellStyle name="Normal 12 2 2 3 2" xfId="17808"/>
    <cellStyle name="Normal 12 2 2 3 2 2" xfId="17809"/>
    <cellStyle name="Normal 12 2 2 3 2 3" xfId="17810"/>
    <cellStyle name="Normal 12 2 2 3 2 4" xfId="17811"/>
    <cellStyle name="Normal 12 2 2 3 3" xfId="17812"/>
    <cellStyle name="Normal 12 2 2 3 3 2" xfId="17813"/>
    <cellStyle name="Normal 12 2 2 3 3 3" xfId="17814"/>
    <cellStyle name="Normal 12 2 2 3 3 4" xfId="17815"/>
    <cellStyle name="Normal 12 2 2 3 4" xfId="17816"/>
    <cellStyle name="Normal 12 2 2 3 5" xfId="17817"/>
    <cellStyle name="Normal 12 2 2 3 6" xfId="17818"/>
    <cellStyle name="Normal 12 2 2 3 7" xfId="17819"/>
    <cellStyle name="Normal 12 2 2 4" xfId="17820"/>
    <cellStyle name="Normal 12 2 2 4 2" xfId="17821"/>
    <cellStyle name="Normal 12 2 2 4 3" xfId="17822"/>
    <cellStyle name="Normal 12 2 2 4 4" xfId="17823"/>
    <cellStyle name="Normal 12 2 2 4 5" xfId="17824"/>
    <cellStyle name="Normal 12 2 2 5" xfId="17825"/>
    <cellStyle name="Normal 12 2 2 5 2" xfId="17826"/>
    <cellStyle name="Normal 12 2 2 5 3" xfId="17827"/>
    <cellStyle name="Normal 12 2 2 5 4" xfId="17828"/>
    <cellStyle name="Normal 12 2 2 5 5" xfId="17829"/>
    <cellStyle name="Normal 12 2 2 6" xfId="17830"/>
    <cellStyle name="Normal 12 2 2 7" xfId="17831"/>
    <cellStyle name="Normal 12 2 2 8" xfId="17832"/>
    <cellStyle name="Normal 12 2 2 9" xfId="17833"/>
    <cellStyle name="Normal 12 2 3" xfId="17834"/>
    <cellStyle name="Normal 12 2 3 2" xfId="17835"/>
    <cellStyle name="Normal 12 2 3 2 2" xfId="17836"/>
    <cellStyle name="Normal 12 2 3 2 2 2" xfId="17837"/>
    <cellStyle name="Normal 12 2 3 2 2 3" xfId="17838"/>
    <cellStyle name="Normal 12 2 3 2 2 4" xfId="17839"/>
    <cellStyle name="Normal 12 2 3 2 3" xfId="17840"/>
    <cellStyle name="Normal 12 2 3 2 3 2" xfId="17841"/>
    <cellStyle name="Normal 12 2 3 2 3 3" xfId="17842"/>
    <cellStyle name="Normal 12 2 3 2 3 4" xfId="17843"/>
    <cellStyle name="Normal 12 2 3 2 4" xfId="17844"/>
    <cellStyle name="Normal 12 2 3 2 5" xfId="17845"/>
    <cellStyle name="Normal 12 2 3 2 6" xfId="17846"/>
    <cellStyle name="Normal 12 2 3 2 7" xfId="17847"/>
    <cellStyle name="Normal 12 2 3 3" xfId="17848"/>
    <cellStyle name="Normal 12 2 3 3 2" xfId="17849"/>
    <cellStyle name="Normal 12 2 3 3 3" xfId="17850"/>
    <cellStyle name="Normal 12 2 3 3 4" xfId="17851"/>
    <cellStyle name="Normal 12 2 3 3 5" xfId="17852"/>
    <cellStyle name="Normal 12 2 3 4" xfId="17853"/>
    <cellStyle name="Normal 12 2 3 4 2" xfId="17854"/>
    <cellStyle name="Normal 12 2 3 4 3" xfId="17855"/>
    <cellStyle name="Normal 12 2 3 4 4" xfId="17856"/>
    <cellStyle name="Normal 12 2 3 4 5" xfId="17857"/>
    <cellStyle name="Normal 12 2 3 5" xfId="17858"/>
    <cellStyle name="Normal 12 2 3 6" xfId="17859"/>
    <cellStyle name="Normal 12 2 3 7" xfId="17860"/>
    <cellStyle name="Normal 12 2 3 8" xfId="17861"/>
    <cellStyle name="Normal 12 2 4" xfId="17862"/>
    <cellStyle name="Normal 12 2 4 2" xfId="17863"/>
    <cellStyle name="Normal 12 2 4 2 2" xfId="17864"/>
    <cellStyle name="Normal 12 2 4 2 3" xfId="17865"/>
    <cellStyle name="Normal 12 2 4 2 4" xfId="17866"/>
    <cellStyle name="Normal 12 2 4 3" xfId="17867"/>
    <cellStyle name="Normal 12 2 4 3 2" xfId="17868"/>
    <cellStyle name="Normal 12 2 4 3 3" xfId="17869"/>
    <cellStyle name="Normal 12 2 4 3 4" xfId="17870"/>
    <cellStyle name="Normal 12 2 4 4" xfId="17871"/>
    <cellStyle name="Normal 12 2 4 5" xfId="17872"/>
    <cellStyle name="Normal 12 2 4 6" xfId="17873"/>
    <cellStyle name="Normal 12 2 4 7" xfId="17874"/>
    <cellStyle name="Normal 12 2 5" xfId="17875"/>
    <cellStyle name="Normal 12 2 5 2" xfId="17876"/>
    <cellStyle name="Normal 12 2 5 3" xfId="17877"/>
    <cellStyle name="Normal 12 2 5 4" xfId="17878"/>
    <cellStyle name="Normal 12 2 5 5" xfId="17879"/>
    <cellStyle name="Normal 12 2 6" xfId="17880"/>
    <cellStyle name="Normal 12 2 6 2" xfId="17881"/>
    <cellStyle name="Normal 12 2 6 3" xfId="17882"/>
    <cellStyle name="Normal 12 2 6 4" xfId="17883"/>
    <cellStyle name="Normal 12 2 7" xfId="17884"/>
    <cellStyle name="Normal 12 2 8" xfId="17885"/>
    <cellStyle name="Normal 12 2 9" xfId="17886"/>
    <cellStyle name="Normal 12 2_Interest Allocation" xfId="17887"/>
    <cellStyle name="Normal 12 3" xfId="17888"/>
    <cellStyle name="Normal 12 3 2" xfId="17889"/>
    <cellStyle name="Normal 12 3 2 2" xfId="17890"/>
    <cellStyle name="Normal 12 3 2 2 2" xfId="17891"/>
    <cellStyle name="Normal 12 3 2 2 2 2" xfId="17892"/>
    <cellStyle name="Normal 12 3 2 2 2 3" xfId="17893"/>
    <cellStyle name="Normal 12 3 2 2 2 4" xfId="17894"/>
    <cellStyle name="Normal 12 3 2 2 3" xfId="17895"/>
    <cellStyle name="Normal 12 3 2 2 3 2" xfId="17896"/>
    <cellStyle name="Normal 12 3 2 2 3 3" xfId="17897"/>
    <cellStyle name="Normal 12 3 2 2 3 4" xfId="17898"/>
    <cellStyle name="Normal 12 3 2 2 4" xfId="17899"/>
    <cellStyle name="Normal 12 3 2 2 5" xfId="17900"/>
    <cellStyle name="Normal 12 3 2 2 6" xfId="17901"/>
    <cellStyle name="Normal 12 3 2 2 7" xfId="17902"/>
    <cellStyle name="Normal 12 3 2 3" xfId="17903"/>
    <cellStyle name="Normal 12 3 2 3 2" xfId="17904"/>
    <cellStyle name="Normal 12 3 2 3 3" xfId="17905"/>
    <cellStyle name="Normal 12 3 2 3 4" xfId="17906"/>
    <cellStyle name="Normal 12 3 2 4" xfId="17907"/>
    <cellStyle name="Normal 12 3 2 4 2" xfId="17908"/>
    <cellStyle name="Normal 12 3 2 4 3" xfId="17909"/>
    <cellStyle name="Normal 12 3 2 4 4" xfId="17910"/>
    <cellStyle name="Normal 12 3 2 5" xfId="17911"/>
    <cellStyle name="Normal 12 3 2 6" xfId="17912"/>
    <cellStyle name="Normal 12 3 2 7" xfId="17913"/>
    <cellStyle name="Normal 12 3 2 8" xfId="17914"/>
    <cellStyle name="Normal 12 3 3" xfId="17915"/>
    <cellStyle name="Normal 12 3 3 2" xfId="17916"/>
    <cellStyle name="Normal 12 3 3 2 2" xfId="17917"/>
    <cellStyle name="Normal 12 3 3 2 3" xfId="17918"/>
    <cellStyle name="Normal 12 3 3 2 4" xfId="17919"/>
    <cellStyle name="Normal 12 3 3 3" xfId="17920"/>
    <cellStyle name="Normal 12 3 3 3 2" xfId="17921"/>
    <cellStyle name="Normal 12 3 3 3 3" xfId="17922"/>
    <cellStyle name="Normal 12 3 3 3 4" xfId="17923"/>
    <cellStyle name="Normal 12 3 3 4" xfId="17924"/>
    <cellStyle name="Normal 12 3 3 5" xfId="17925"/>
    <cellStyle name="Normal 12 3 3 6" xfId="17926"/>
    <cellStyle name="Normal 12 3 3 7" xfId="17927"/>
    <cellStyle name="Normal 12 3 4" xfId="17928"/>
    <cellStyle name="Normal 12 3 4 2" xfId="17929"/>
    <cellStyle name="Normal 12 3 4 3" xfId="17930"/>
    <cellStyle name="Normal 12 3 4 4" xfId="17931"/>
    <cellStyle name="Normal 12 3 4 5" xfId="17932"/>
    <cellStyle name="Normal 12 3 5" xfId="17933"/>
    <cellStyle name="Normal 12 3 5 2" xfId="17934"/>
    <cellStyle name="Normal 12 3 5 3" xfId="17935"/>
    <cellStyle name="Normal 12 3 5 4" xfId="17936"/>
    <cellStyle name="Normal 12 3 5 5" xfId="17937"/>
    <cellStyle name="Normal 12 3 6" xfId="17938"/>
    <cellStyle name="Normal 12 3 7" xfId="17939"/>
    <cellStyle name="Normal 12 3 8" xfId="17940"/>
    <cellStyle name="Normal 12 3 9" xfId="17941"/>
    <cellStyle name="Normal 12 4" xfId="17942"/>
    <cellStyle name="Normal 12 4 2" xfId="17943"/>
    <cellStyle name="Normal 12 4 2 2" xfId="17944"/>
    <cellStyle name="Normal 12 4 2 2 2" xfId="17945"/>
    <cellStyle name="Normal 12 4 2 2 3" xfId="17946"/>
    <cellStyle name="Normal 12 4 2 2 4" xfId="17947"/>
    <cellStyle name="Normal 12 4 2 3" xfId="17948"/>
    <cellStyle name="Normal 12 4 2 3 2" xfId="17949"/>
    <cellStyle name="Normal 12 4 2 3 3" xfId="17950"/>
    <cellStyle name="Normal 12 4 2 3 4" xfId="17951"/>
    <cellStyle name="Normal 12 4 2 4" xfId="17952"/>
    <cellStyle name="Normal 12 4 2 5" xfId="17953"/>
    <cellStyle name="Normal 12 4 2 6" xfId="17954"/>
    <cellStyle name="Normal 12 4 2 7" xfId="17955"/>
    <cellStyle name="Normal 12 4 3" xfId="17956"/>
    <cellStyle name="Normal 12 4 3 2" xfId="17957"/>
    <cellStyle name="Normal 12 4 3 3" xfId="17958"/>
    <cellStyle name="Normal 12 4 3 4" xfId="17959"/>
    <cellStyle name="Normal 12 4 3 5" xfId="17960"/>
    <cellStyle name="Normal 12 4 4" xfId="17961"/>
    <cellStyle name="Normal 12 4 4 2" xfId="17962"/>
    <cellStyle name="Normal 12 4 4 3" xfId="17963"/>
    <cellStyle name="Normal 12 4 4 4" xfId="17964"/>
    <cellStyle name="Normal 12 4 4 5" xfId="17965"/>
    <cellStyle name="Normal 12 4 5" xfId="17966"/>
    <cellStyle name="Normal 12 4 6" xfId="17967"/>
    <cellStyle name="Normal 12 4 7" xfId="17968"/>
    <cellStyle name="Normal 12 4 8" xfId="17969"/>
    <cellStyle name="Normal 12 5" xfId="17970"/>
    <cellStyle name="Normal 12 5 2" xfId="17971"/>
    <cellStyle name="Normal 12 5 3" xfId="17972"/>
    <cellStyle name="Normal 12 6" xfId="17973"/>
    <cellStyle name="Normal 12 6 2" xfId="17974"/>
    <cellStyle name="Normal 12 6 2 2" xfId="17975"/>
    <cellStyle name="Normal 12 6 3" xfId="17976"/>
    <cellStyle name="Normal 12 6 4" xfId="17977"/>
    <cellStyle name="Normal 12 6 5" xfId="17978"/>
    <cellStyle name="Normal 12 7" xfId="17979"/>
    <cellStyle name="Normal 12 7 2" xfId="17980"/>
    <cellStyle name="Normal 12 7 2 2" xfId="17981"/>
    <cellStyle name="Normal 12 7 2 3" xfId="17982"/>
    <cellStyle name="Normal 12 7 2 4" xfId="17983"/>
    <cellStyle name="Normal 12 7 3" xfId="17984"/>
    <cellStyle name="Normal 12 7 3 2" xfId="17985"/>
    <cellStyle name="Normal 12 7 3 3" xfId="17986"/>
    <cellStyle name="Normal 12 7 3 4" xfId="17987"/>
    <cellStyle name="Normal 12 7 4" xfId="17988"/>
    <cellStyle name="Normal 12 7 5" xfId="17989"/>
    <cellStyle name="Normal 12 7 6" xfId="17990"/>
    <cellStyle name="Normal 12 7 7" xfId="17991"/>
    <cellStyle name="Normal 12 8" xfId="17992"/>
    <cellStyle name="Normal 12 8 2" xfId="17993"/>
    <cellStyle name="Normal 12 8 3" xfId="17994"/>
    <cellStyle name="Normal 12 8 4" xfId="17995"/>
    <cellStyle name="Normal 12 8 5" xfId="17996"/>
    <cellStyle name="Normal 12 9" xfId="17997"/>
    <cellStyle name="Normal 12 9 2" xfId="17998"/>
    <cellStyle name="Normal 12 9 3" xfId="17999"/>
    <cellStyle name="Normal 12 9 4" xfId="18000"/>
    <cellStyle name="Normal 12 9 5" xfId="18001"/>
    <cellStyle name="Normal 12_Interest Allocation" xfId="18002"/>
    <cellStyle name="Normal 120" xfId="18003"/>
    <cellStyle name="Normal 121" xfId="18004"/>
    <cellStyle name="Normal 122" xfId="18005"/>
    <cellStyle name="Normal 123" xfId="18006"/>
    <cellStyle name="Normal 124" xfId="18007"/>
    <cellStyle name="Normal 125" xfId="18008"/>
    <cellStyle name="Normal 126" xfId="18009"/>
    <cellStyle name="Normal 127" xfId="18010"/>
    <cellStyle name="Normal 128" xfId="18011"/>
    <cellStyle name="Normal 129" xfId="18012"/>
    <cellStyle name="Normal 13" xfId="18013"/>
    <cellStyle name="Normal 13 10" xfId="18014"/>
    <cellStyle name="Normal 13 11" xfId="18015"/>
    <cellStyle name="Normal 13 12" xfId="18016"/>
    <cellStyle name="Normal 13 2" xfId="18017"/>
    <cellStyle name="Normal 13 2 10" xfId="18018"/>
    <cellStyle name="Normal 13 2 11" xfId="18019"/>
    <cellStyle name="Normal 13 2 2" xfId="18020"/>
    <cellStyle name="Normal 13 2 2 2" xfId="18021"/>
    <cellStyle name="Normal 13 2 2 2 2" xfId="18022"/>
    <cellStyle name="Normal 13 2 2 2 2 2" xfId="18023"/>
    <cellStyle name="Normal 13 2 2 2 2 2 2" xfId="18024"/>
    <cellStyle name="Normal 13 2 2 2 2 2 3" xfId="18025"/>
    <cellStyle name="Normal 13 2 2 2 2 2 4" xfId="18026"/>
    <cellStyle name="Normal 13 2 2 2 2 3" xfId="18027"/>
    <cellStyle name="Normal 13 2 2 2 2 3 2" xfId="18028"/>
    <cellStyle name="Normal 13 2 2 2 2 3 3" xfId="18029"/>
    <cellStyle name="Normal 13 2 2 2 2 3 4" xfId="18030"/>
    <cellStyle name="Normal 13 2 2 2 2 4" xfId="18031"/>
    <cellStyle name="Normal 13 2 2 2 2 5" xfId="18032"/>
    <cellStyle name="Normal 13 2 2 2 2 6" xfId="18033"/>
    <cellStyle name="Normal 13 2 2 2 2 7" xfId="18034"/>
    <cellStyle name="Normal 13 2 2 2 3" xfId="18035"/>
    <cellStyle name="Normal 13 2 2 2 3 2" xfId="18036"/>
    <cellStyle name="Normal 13 2 2 2 3 3" xfId="18037"/>
    <cellStyle name="Normal 13 2 2 2 3 4" xfId="18038"/>
    <cellStyle name="Normal 13 2 2 2 4" xfId="18039"/>
    <cellStyle name="Normal 13 2 2 2 4 2" xfId="18040"/>
    <cellStyle name="Normal 13 2 2 2 4 3" xfId="18041"/>
    <cellStyle name="Normal 13 2 2 2 4 4" xfId="18042"/>
    <cellStyle name="Normal 13 2 2 2 5" xfId="18043"/>
    <cellStyle name="Normal 13 2 2 2 6" xfId="18044"/>
    <cellStyle name="Normal 13 2 2 2 7" xfId="18045"/>
    <cellStyle name="Normal 13 2 2 2 8" xfId="18046"/>
    <cellStyle name="Normal 13 2 2 3" xfId="18047"/>
    <cellStyle name="Normal 13 2 2 3 2" xfId="18048"/>
    <cellStyle name="Normal 13 2 2 3 2 2" xfId="18049"/>
    <cellStyle name="Normal 13 2 2 3 2 3" xfId="18050"/>
    <cellStyle name="Normal 13 2 2 3 2 4" xfId="18051"/>
    <cellStyle name="Normal 13 2 2 3 3" xfId="18052"/>
    <cellStyle name="Normal 13 2 2 3 3 2" xfId="18053"/>
    <cellStyle name="Normal 13 2 2 3 3 3" xfId="18054"/>
    <cellStyle name="Normal 13 2 2 3 3 4" xfId="18055"/>
    <cellStyle name="Normal 13 2 2 3 4" xfId="18056"/>
    <cellStyle name="Normal 13 2 2 3 5" xfId="18057"/>
    <cellStyle name="Normal 13 2 2 3 6" xfId="18058"/>
    <cellStyle name="Normal 13 2 2 3 7" xfId="18059"/>
    <cellStyle name="Normal 13 2 2 4" xfId="18060"/>
    <cellStyle name="Normal 13 2 2 4 2" xfId="18061"/>
    <cellStyle name="Normal 13 2 2 4 3" xfId="18062"/>
    <cellStyle name="Normal 13 2 2 4 4" xfId="18063"/>
    <cellStyle name="Normal 13 2 2 4 5" xfId="18064"/>
    <cellStyle name="Normal 13 2 2 5" xfId="18065"/>
    <cellStyle name="Normal 13 2 2 5 2" xfId="18066"/>
    <cellStyle name="Normal 13 2 2 5 3" xfId="18067"/>
    <cellStyle name="Normal 13 2 2 5 4" xfId="18068"/>
    <cellStyle name="Normal 13 2 2 6" xfId="18069"/>
    <cellStyle name="Normal 13 2 2 7" xfId="18070"/>
    <cellStyle name="Normal 13 2 2 8" xfId="18071"/>
    <cellStyle name="Normal 13 2 2 9" xfId="18072"/>
    <cellStyle name="Normal 13 2 3" xfId="18073"/>
    <cellStyle name="Normal 13 2 3 2" xfId="18074"/>
    <cellStyle name="Normal 13 2 3 2 2" xfId="18075"/>
    <cellStyle name="Normal 13 2 3 2 2 2" xfId="18076"/>
    <cellStyle name="Normal 13 2 3 2 2 3" xfId="18077"/>
    <cellStyle name="Normal 13 2 3 2 2 4" xfId="18078"/>
    <cellStyle name="Normal 13 2 3 2 3" xfId="18079"/>
    <cellStyle name="Normal 13 2 3 2 3 2" xfId="18080"/>
    <cellStyle name="Normal 13 2 3 2 3 3" xfId="18081"/>
    <cellStyle name="Normal 13 2 3 2 3 4" xfId="18082"/>
    <cellStyle name="Normal 13 2 3 2 4" xfId="18083"/>
    <cellStyle name="Normal 13 2 3 2 5" xfId="18084"/>
    <cellStyle name="Normal 13 2 3 2 6" xfId="18085"/>
    <cellStyle name="Normal 13 2 3 2 7" xfId="18086"/>
    <cellStyle name="Normal 13 2 3 3" xfId="18087"/>
    <cellStyle name="Normal 13 2 3 3 2" xfId="18088"/>
    <cellStyle name="Normal 13 2 3 3 3" xfId="18089"/>
    <cellStyle name="Normal 13 2 3 3 4" xfId="18090"/>
    <cellStyle name="Normal 13 2 3 4" xfId="18091"/>
    <cellStyle name="Normal 13 2 3 4 2" xfId="18092"/>
    <cellStyle name="Normal 13 2 3 4 3" xfId="18093"/>
    <cellStyle name="Normal 13 2 3 4 4" xfId="18094"/>
    <cellStyle name="Normal 13 2 3 5" xfId="18095"/>
    <cellStyle name="Normal 13 2 3 6" xfId="18096"/>
    <cellStyle name="Normal 13 2 3 7" xfId="18097"/>
    <cellStyle name="Normal 13 2 3 8" xfId="18098"/>
    <cellStyle name="Normal 13 2 4" xfId="18099"/>
    <cellStyle name="Normal 13 2 4 2" xfId="18100"/>
    <cellStyle name="Normal 13 2 4 2 2" xfId="18101"/>
    <cellStyle name="Normal 13 2 4 2 3" xfId="18102"/>
    <cellStyle name="Normal 13 2 4 2 4" xfId="18103"/>
    <cellStyle name="Normal 13 2 4 3" xfId="18104"/>
    <cellStyle name="Normal 13 2 4 3 2" xfId="18105"/>
    <cellStyle name="Normal 13 2 4 3 3" xfId="18106"/>
    <cellStyle name="Normal 13 2 4 3 4" xfId="18107"/>
    <cellStyle name="Normal 13 2 4 4" xfId="18108"/>
    <cellStyle name="Normal 13 2 4 5" xfId="18109"/>
    <cellStyle name="Normal 13 2 4 6" xfId="18110"/>
    <cellStyle name="Normal 13 2 4 7" xfId="18111"/>
    <cellStyle name="Normal 13 2 5" xfId="18112"/>
    <cellStyle name="Normal 13 2 5 2" xfId="18113"/>
    <cellStyle name="Normal 13 2 5 3" xfId="18114"/>
    <cellStyle name="Normal 13 2 5 4" xfId="18115"/>
    <cellStyle name="Normal 13 2 5 5" xfId="18116"/>
    <cellStyle name="Normal 13 2 6" xfId="18117"/>
    <cellStyle name="Normal 13 2 6 2" xfId="18118"/>
    <cellStyle name="Normal 13 2 6 3" xfId="18119"/>
    <cellStyle name="Normal 13 2 6 4" xfId="18120"/>
    <cellStyle name="Normal 13 2 6 5" xfId="18121"/>
    <cellStyle name="Normal 13 2 7" xfId="18122"/>
    <cellStyle name="Normal 13 2 8" xfId="18123"/>
    <cellStyle name="Normal 13 2 9" xfId="18124"/>
    <cellStyle name="Normal 13 3" xfId="18125"/>
    <cellStyle name="Normal 13 3 10" xfId="18126"/>
    <cellStyle name="Normal 13 3 2" xfId="18127"/>
    <cellStyle name="Normal 13 3 2 2" xfId="18128"/>
    <cellStyle name="Normal 13 3 2 2 2" xfId="18129"/>
    <cellStyle name="Normal 13 3 2 2 2 2" xfId="18130"/>
    <cellStyle name="Normal 13 3 2 2 2 3" xfId="18131"/>
    <cellStyle name="Normal 13 3 2 2 2 4" xfId="18132"/>
    <cellStyle name="Normal 13 3 2 2 3" xfId="18133"/>
    <cellStyle name="Normal 13 3 2 2 3 2" xfId="18134"/>
    <cellStyle name="Normal 13 3 2 2 3 3" xfId="18135"/>
    <cellStyle name="Normal 13 3 2 2 3 4" xfId="18136"/>
    <cellStyle name="Normal 13 3 2 2 4" xfId="18137"/>
    <cellStyle name="Normal 13 3 2 2 5" xfId="18138"/>
    <cellStyle name="Normal 13 3 2 2 6" xfId="18139"/>
    <cellStyle name="Normal 13 3 2 2 7" xfId="18140"/>
    <cellStyle name="Normal 13 3 2 3" xfId="18141"/>
    <cellStyle name="Normal 13 3 2 3 2" xfId="18142"/>
    <cellStyle name="Normal 13 3 2 3 3" xfId="18143"/>
    <cellStyle name="Normal 13 3 2 3 4" xfId="18144"/>
    <cellStyle name="Normal 13 3 2 4" xfId="18145"/>
    <cellStyle name="Normal 13 3 2 4 2" xfId="18146"/>
    <cellStyle name="Normal 13 3 2 4 3" xfId="18147"/>
    <cellStyle name="Normal 13 3 2 4 4" xfId="18148"/>
    <cellStyle name="Normal 13 3 2 5" xfId="18149"/>
    <cellStyle name="Normal 13 3 2 6" xfId="18150"/>
    <cellStyle name="Normal 13 3 2 7" xfId="18151"/>
    <cellStyle name="Normal 13 3 2 8" xfId="18152"/>
    <cellStyle name="Normal 13 3 3" xfId="18153"/>
    <cellStyle name="Normal 13 3 3 2" xfId="18154"/>
    <cellStyle name="Normal 13 3 3 2 2" xfId="18155"/>
    <cellStyle name="Normal 13 3 3 2 3" xfId="18156"/>
    <cellStyle name="Normal 13 3 3 2 4" xfId="18157"/>
    <cellStyle name="Normal 13 3 3 3" xfId="18158"/>
    <cellStyle name="Normal 13 3 3 3 2" xfId="18159"/>
    <cellStyle name="Normal 13 3 3 3 3" xfId="18160"/>
    <cellStyle name="Normal 13 3 3 3 4" xfId="18161"/>
    <cellStyle name="Normal 13 3 3 4" xfId="18162"/>
    <cellStyle name="Normal 13 3 3 5" xfId="18163"/>
    <cellStyle name="Normal 13 3 3 6" xfId="18164"/>
    <cellStyle name="Normal 13 3 3 7" xfId="18165"/>
    <cellStyle name="Normal 13 3 4" xfId="18166"/>
    <cellStyle name="Normal 13 3 4 2" xfId="18167"/>
    <cellStyle name="Normal 13 3 4 3" xfId="18168"/>
    <cellStyle name="Normal 13 3 4 4" xfId="18169"/>
    <cellStyle name="Normal 13 3 4 5" xfId="18170"/>
    <cellStyle name="Normal 13 3 5" xfId="18171"/>
    <cellStyle name="Normal 13 3 5 2" xfId="18172"/>
    <cellStyle name="Normal 13 3 5 3" xfId="18173"/>
    <cellStyle name="Normal 13 3 5 4" xfId="18174"/>
    <cellStyle name="Normal 13 3 6" xfId="18175"/>
    <cellStyle name="Normal 13 3 7" xfId="18176"/>
    <cellStyle name="Normal 13 3 8" xfId="18177"/>
    <cellStyle name="Normal 13 3 9" xfId="18178"/>
    <cellStyle name="Normal 13 4" xfId="18179"/>
    <cellStyle name="Normal 13 4 2" xfId="18180"/>
    <cellStyle name="Normal 13 4 2 2" xfId="18181"/>
    <cellStyle name="Normal 13 4 2 2 2" xfId="18182"/>
    <cellStyle name="Normal 13 4 2 2 3" xfId="18183"/>
    <cellStyle name="Normal 13 4 2 2 4" xfId="18184"/>
    <cellStyle name="Normal 13 4 2 3" xfId="18185"/>
    <cellStyle name="Normal 13 4 2 3 2" xfId="18186"/>
    <cellStyle name="Normal 13 4 2 3 3" xfId="18187"/>
    <cellStyle name="Normal 13 4 2 3 4" xfId="18188"/>
    <cellStyle name="Normal 13 4 2 4" xfId="18189"/>
    <cellStyle name="Normal 13 4 2 5" xfId="18190"/>
    <cellStyle name="Normal 13 4 2 6" xfId="18191"/>
    <cellStyle name="Normal 13 4 2 7" xfId="18192"/>
    <cellStyle name="Normal 13 4 3" xfId="18193"/>
    <cellStyle name="Normal 13 4 3 2" xfId="18194"/>
    <cellStyle name="Normal 13 4 3 3" xfId="18195"/>
    <cellStyle name="Normal 13 4 3 4" xfId="18196"/>
    <cellStyle name="Normal 13 4 4" xfId="18197"/>
    <cellStyle name="Normal 13 4 4 2" xfId="18198"/>
    <cellStyle name="Normal 13 4 4 3" xfId="18199"/>
    <cellStyle name="Normal 13 4 4 4" xfId="18200"/>
    <cellStyle name="Normal 13 4 5" xfId="18201"/>
    <cellStyle name="Normal 13 4 6" xfId="18202"/>
    <cellStyle name="Normal 13 4 7" xfId="18203"/>
    <cellStyle name="Normal 13 4 8" xfId="18204"/>
    <cellStyle name="Normal 13 4 9" xfId="18205"/>
    <cellStyle name="Normal 13 5" xfId="18206"/>
    <cellStyle name="Normal 13 5 2" xfId="18207"/>
    <cellStyle name="Normal 13 5 2 2" xfId="18208"/>
    <cellStyle name="Normal 13 5 2 3" xfId="18209"/>
    <cellStyle name="Normal 13 5 2 4" xfId="18210"/>
    <cellStyle name="Normal 13 5 3" xfId="18211"/>
    <cellStyle name="Normal 13 5 3 2" xfId="18212"/>
    <cellStyle name="Normal 13 5 3 3" xfId="18213"/>
    <cellStyle name="Normal 13 5 3 4" xfId="18214"/>
    <cellStyle name="Normal 13 5 4" xfId="18215"/>
    <cellStyle name="Normal 13 5 5" xfId="18216"/>
    <cellStyle name="Normal 13 5 6" xfId="18217"/>
    <cellStyle name="Normal 13 5 7" xfId="18218"/>
    <cellStyle name="Normal 13 6" xfId="18219"/>
    <cellStyle name="Normal 13 6 2" xfId="18220"/>
    <cellStyle name="Normal 13 6 3" xfId="18221"/>
    <cellStyle name="Normal 13 6 4" xfId="18222"/>
    <cellStyle name="Normal 13 6 5" xfId="18223"/>
    <cellStyle name="Normal 13 7" xfId="18224"/>
    <cellStyle name="Normal 13 7 2" xfId="18225"/>
    <cellStyle name="Normal 13 7 3" xfId="18226"/>
    <cellStyle name="Normal 13 7 4" xfId="18227"/>
    <cellStyle name="Normal 13 7 5" xfId="18228"/>
    <cellStyle name="Normal 13 8" xfId="18229"/>
    <cellStyle name="Normal 13 9" xfId="18230"/>
    <cellStyle name="Normal 13_C1 GL" xfId="18231"/>
    <cellStyle name="Normal 130" xfId="18232"/>
    <cellStyle name="Normal 130 2" xfId="18233"/>
    <cellStyle name="Normal 130 3" xfId="18234"/>
    <cellStyle name="Normal 130 4" xfId="18235"/>
    <cellStyle name="Normal 131" xfId="18236"/>
    <cellStyle name="Normal 131 2" xfId="18237"/>
    <cellStyle name="Normal 131 3" xfId="18238"/>
    <cellStyle name="Normal 131 4" xfId="18239"/>
    <cellStyle name="Normal 132" xfId="18240"/>
    <cellStyle name="Normal 132 2" xfId="18241"/>
    <cellStyle name="Normal 132 3" xfId="18242"/>
    <cellStyle name="Normal 132 4" xfId="18243"/>
    <cellStyle name="Normal 133" xfId="18244"/>
    <cellStyle name="Normal 134" xfId="18245"/>
    <cellStyle name="Normal 134 2" xfId="18246"/>
    <cellStyle name="Normal 134 3" xfId="18247"/>
    <cellStyle name="Normal 134 4" xfId="18248"/>
    <cellStyle name="Normal 135" xfId="18249"/>
    <cellStyle name="Normal 136" xfId="18250"/>
    <cellStyle name="Normal 136 2" xfId="18251"/>
    <cellStyle name="Normal 136 3" xfId="18252"/>
    <cellStyle name="Normal 136 4" xfId="18253"/>
    <cellStyle name="Normal 137" xfId="18254"/>
    <cellStyle name="Normal 137 2" xfId="18255"/>
    <cellStyle name="Normal 137 3" xfId="18256"/>
    <cellStyle name="Normal 137 4" xfId="18257"/>
    <cellStyle name="Normal 138" xfId="18258"/>
    <cellStyle name="Normal 139" xfId="18259"/>
    <cellStyle name="Normal 14" xfId="18260"/>
    <cellStyle name="Normal 14 10" xfId="18261"/>
    <cellStyle name="Normal 14 10 2" xfId="18262"/>
    <cellStyle name="Normal 14 10 3" xfId="18263"/>
    <cellStyle name="Normal 14 10 4" xfId="18264"/>
    <cellStyle name="Normal 14 10 5" xfId="18265"/>
    <cellStyle name="Normal 14 11" xfId="18266"/>
    <cellStyle name="Normal 14 12" xfId="18267"/>
    <cellStyle name="Normal 14 13" xfId="18268"/>
    <cellStyle name="Normal 14 14" xfId="18269"/>
    <cellStyle name="Normal 14 15" xfId="18270"/>
    <cellStyle name="Normal 14 2" xfId="18271"/>
    <cellStyle name="Normal 14 2 10" xfId="18272"/>
    <cellStyle name="Normal 14 2 2" xfId="18273"/>
    <cellStyle name="Normal 14 2 2 2" xfId="18274"/>
    <cellStyle name="Normal 14 2 2 2 2" xfId="18275"/>
    <cellStyle name="Normal 14 2 2 2 2 2" xfId="18276"/>
    <cellStyle name="Normal 14 2 2 2 2 2 2" xfId="18277"/>
    <cellStyle name="Normal 14 2 2 2 2 2 3" xfId="18278"/>
    <cellStyle name="Normal 14 2 2 2 2 2 4" xfId="18279"/>
    <cellStyle name="Normal 14 2 2 2 2 3" xfId="18280"/>
    <cellStyle name="Normal 14 2 2 2 2 3 2" xfId="18281"/>
    <cellStyle name="Normal 14 2 2 2 2 3 3" xfId="18282"/>
    <cellStyle name="Normal 14 2 2 2 2 3 4" xfId="18283"/>
    <cellStyle name="Normal 14 2 2 2 2 4" xfId="18284"/>
    <cellStyle name="Normal 14 2 2 2 2 5" xfId="18285"/>
    <cellStyle name="Normal 14 2 2 2 2 6" xfId="18286"/>
    <cellStyle name="Normal 14 2 2 2 2 7" xfId="18287"/>
    <cellStyle name="Normal 14 2 2 2 3" xfId="18288"/>
    <cellStyle name="Normal 14 2 2 2 3 2" xfId="18289"/>
    <cellStyle name="Normal 14 2 2 2 3 3" xfId="18290"/>
    <cellStyle name="Normal 14 2 2 2 3 4" xfId="18291"/>
    <cellStyle name="Normal 14 2 2 2 4" xfId="18292"/>
    <cellStyle name="Normal 14 2 2 2 4 2" xfId="18293"/>
    <cellStyle name="Normal 14 2 2 2 4 3" xfId="18294"/>
    <cellStyle name="Normal 14 2 2 2 4 4" xfId="18295"/>
    <cellStyle name="Normal 14 2 2 2 5" xfId="18296"/>
    <cellStyle name="Normal 14 2 2 2 6" xfId="18297"/>
    <cellStyle name="Normal 14 2 2 2 7" xfId="18298"/>
    <cellStyle name="Normal 14 2 2 2 8" xfId="18299"/>
    <cellStyle name="Normal 14 2 2 3" xfId="18300"/>
    <cellStyle name="Normal 14 2 2 3 2" xfId="18301"/>
    <cellStyle name="Normal 14 2 2 3 2 2" xfId="18302"/>
    <cellStyle name="Normal 14 2 2 3 2 3" xfId="18303"/>
    <cellStyle name="Normal 14 2 2 3 2 4" xfId="18304"/>
    <cellStyle name="Normal 14 2 2 3 3" xfId="18305"/>
    <cellStyle name="Normal 14 2 2 3 3 2" xfId="18306"/>
    <cellStyle name="Normal 14 2 2 3 3 3" xfId="18307"/>
    <cellStyle name="Normal 14 2 2 3 3 4" xfId="18308"/>
    <cellStyle name="Normal 14 2 2 3 4" xfId="18309"/>
    <cellStyle name="Normal 14 2 2 3 5" xfId="18310"/>
    <cellStyle name="Normal 14 2 2 3 6" xfId="18311"/>
    <cellStyle name="Normal 14 2 2 3 7" xfId="18312"/>
    <cellStyle name="Normal 14 2 2 4" xfId="18313"/>
    <cellStyle name="Normal 14 2 2 4 2" xfId="18314"/>
    <cellStyle name="Normal 14 2 2 4 3" xfId="18315"/>
    <cellStyle name="Normal 14 2 2 4 4" xfId="18316"/>
    <cellStyle name="Normal 14 2 2 5" xfId="18317"/>
    <cellStyle name="Normal 14 2 2 5 2" xfId="18318"/>
    <cellStyle name="Normal 14 2 2 5 3" xfId="18319"/>
    <cellStyle name="Normal 14 2 2 5 4" xfId="18320"/>
    <cellStyle name="Normal 14 2 2 6" xfId="18321"/>
    <cellStyle name="Normal 14 2 2 7" xfId="18322"/>
    <cellStyle name="Normal 14 2 2 8" xfId="18323"/>
    <cellStyle name="Normal 14 2 2 9" xfId="18324"/>
    <cellStyle name="Normal 14 2 3" xfId="18325"/>
    <cellStyle name="Normal 14 2 3 2" xfId="18326"/>
    <cellStyle name="Normal 14 2 3 2 2" xfId="18327"/>
    <cellStyle name="Normal 14 2 3 2 2 2" xfId="18328"/>
    <cellStyle name="Normal 14 2 3 2 2 3" xfId="18329"/>
    <cellStyle name="Normal 14 2 3 2 2 4" xfId="18330"/>
    <cellStyle name="Normal 14 2 3 2 3" xfId="18331"/>
    <cellStyle name="Normal 14 2 3 2 3 2" xfId="18332"/>
    <cellStyle name="Normal 14 2 3 2 3 3" xfId="18333"/>
    <cellStyle name="Normal 14 2 3 2 3 4" xfId="18334"/>
    <cellStyle name="Normal 14 2 3 2 4" xfId="18335"/>
    <cellStyle name="Normal 14 2 3 2 5" xfId="18336"/>
    <cellStyle name="Normal 14 2 3 2 6" xfId="18337"/>
    <cellStyle name="Normal 14 2 3 2 7" xfId="18338"/>
    <cellStyle name="Normal 14 2 3 3" xfId="18339"/>
    <cellStyle name="Normal 14 2 3 3 2" xfId="18340"/>
    <cellStyle name="Normal 14 2 3 3 3" xfId="18341"/>
    <cellStyle name="Normal 14 2 3 3 4" xfId="18342"/>
    <cellStyle name="Normal 14 2 3 4" xfId="18343"/>
    <cellStyle name="Normal 14 2 3 4 2" xfId="18344"/>
    <cellStyle name="Normal 14 2 3 4 3" xfId="18345"/>
    <cellStyle name="Normal 14 2 3 4 4" xfId="18346"/>
    <cellStyle name="Normal 14 2 3 5" xfId="18347"/>
    <cellStyle name="Normal 14 2 3 6" xfId="18348"/>
    <cellStyle name="Normal 14 2 3 7" xfId="18349"/>
    <cellStyle name="Normal 14 2 3 8" xfId="18350"/>
    <cellStyle name="Normal 14 2 4" xfId="18351"/>
    <cellStyle name="Normal 14 2 4 2" xfId="18352"/>
    <cellStyle name="Normal 14 2 4 2 2" xfId="18353"/>
    <cellStyle name="Normal 14 2 4 2 3" xfId="18354"/>
    <cellStyle name="Normal 14 2 4 2 4" xfId="18355"/>
    <cellStyle name="Normal 14 2 4 3" xfId="18356"/>
    <cellStyle name="Normal 14 2 4 3 2" xfId="18357"/>
    <cellStyle name="Normal 14 2 4 3 3" xfId="18358"/>
    <cellStyle name="Normal 14 2 4 3 4" xfId="18359"/>
    <cellStyle name="Normal 14 2 4 4" xfId="18360"/>
    <cellStyle name="Normal 14 2 4 5" xfId="18361"/>
    <cellStyle name="Normal 14 2 4 6" xfId="18362"/>
    <cellStyle name="Normal 14 2 4 7" xfId="18363"/>
    <cellStyle name="Normal 14 2 5" xfId="18364"/>
    <cellStyle name="Normal 14 2 5 2" xfId="18365"/>
    <cellStyle name="Normal 14 2 5 3" xfId="18366"/>
    <cellStyle name="Normal 14 2 5 4" xfId="18367"/>
    <cellStyle name="Normal 14 2 5 5" xfId="18368"/>
    <cellStyle name="Normal 14 2 6" xfId="18369"/>
    <cellStyle name="Normal 14 2 6 2" xfId="18370"/>
    <cellStyle name="Normal 14 2 6 3" xfId="18371"/>
    <cellStyle name="Normal 14 2 6 4" xfId="18372"/>
    <cellStyle name="Normal 14 2 6 5" xfId="18373"/>
    <cellStyle name="Normal 14 2 7" xfId="18374"/>
    <cellStyle name="Normal 14 2 8" xfId="18375"/>
    <cellStyle name="Normal 14 2 9" xfId="18376"/>
    <cellStyle name="Normal 14 3" xfId="18377"/>
    <cellStyle name="Normal 14 3 2" xfId="18378"/>
    <cellStyle name="Normal 14 3 2 2" xfId="18379"/>
    <cellStyle name="Normal 14 3 2 3" xfId="18380"/>
    <cellStyle name="Normal 14 3 2 3 2" xfId="18381"/>
    <cellStyle name="Normal 14 3 2 3 2 2" xfId="18382"/>
    <cellStyle name="Normal 14 3 2 3 2 3" xfId="18383"/>
    <cellStyle name="Normal 14 3 2 3 2 4" xfId="18384"/>
    <cellStyle name="Normal 14 3 2 3 3" xfId="18385"/>
    <cellStyle name="Normal 14 3 2 3 3 2" xfId="18386"/>
    <cellStyle name="Normal 14 3 2 3 3 3" xfId="18387"/>
    <cellStyle name="Normal 14 3 2 3 3 4" xfId="18388"/>
    <cellStyle name="Normal 14 3 2 3 4" xfId="18389"/>
    <cellStyle name="Normal 14 3 2 3 5" xfId="18390"/>
    <cellStyle name="Normal 14 3 2 3 6" xfId="18391"/>
    <cellStyle name="Normal 14 3 2 3 7" xfId="18392"/>
    <cellStyle name="Normal 14 3 2 4" xfId="18393"/>
    <cellStyle name="Normal 14 3 2 4 2" xfId="18394"/>
    <cellStyle name="Normal 14 3 2 4 3" xfId="18395"/>
    <cellStyle name="Normal 14 3 2 4 4" xfId="18396"/>
    <cellStyle name="Normal 14 3 2 5" xfId="18397"/>
    <cellStyle name="Normal 14 3 2 5 2" xfId="18398"/>
    <cellStyle name="Normal 14 3 2 5 3" xfId="18399"/>
    <cellStyle name="Normal 14 3 2 5 4" xfId="18400"/>
    <cellStyle name="Normal 14 3 2 6" xfId="18401"/>
    <cellStyle name="Normal 14 3 2 7" xfId="18402"/>
    <cellStyle name="Normal 14 3 2 8" xfId="18403"/>
    <cellStyle name="Normal 14 3 2 9" xfId="18404"/>
    <cellStyle name="Normal 14 3 3" xfId="18405"/>
    <cellStyle name="Normal 14 3 3 2" xfId="18406"/>
    <cellStyle name="Normal 14 3 3 2 2" xfId="18407"/>
    <cellStyle name="Normal 14 3 3 2 3" xfId="18408"/>
    <cellStyle name="Normal 14 3 3 2 4" xfId="18409"/>
    <cellStyle name="Normal 14 3 3 3" xfId="18410"/>
    <cellStyle name="Normal 14 3 3 3 2" xfId="18411"/>
    <cellStyle name="Normal 14 3 3 3 3" xfId="18412"/>
    <cellStyle name="Normal 14 3 3 3 4" xfId="18413"/>
    <cellStyle name="Normal 14 3 3 4" xfId="18414"/>
    <cellStyle name="Normal 14 3 3 5" xfId="18415"/>
    <cellStyle name="Normal 14 3 3 6" xfId="18416"/>
    <cellStyle name="Normal 14 3 3 7" xfId="18417"/>
    <cellStyle name="Normal 14 3 4" xfId="18418"/>
    <cellStyle name="Normal 14 3 4 2" xfId="18419"/>
    <cellStyle name="Normal 14 3 4 3" xfId="18420"/>
    <cellStyle name="Normal 14 3 4 4" xfId="18421"/>
    <cellStyle name="Normal 14 3 4 5" xfId="18422"/>
    <cellStyle name="Normal 14 3 5" xfId="18423"/>
    <cellStyle name="Normal 14 3 5 2" xfId="18424"/>
    <cellStyle name="Normal 14 3 5 3" xfId="18425"/>
    <cellStyle name="Normal 14 3 5 4" xfId="18426"/>
    <cellStyle name="Normal 14 3 5 5" xfId="18427"/>
    <cellStyle name="Normal 14 3 6" xfId="18428"/>
    <cellStyle name="Normal 14 3 7" xfId="18429"/>
    <cellStyle name="Normal 14 3 8" xfId="18430"/>
    <cellStyle name="Normal 14 3 9" xfId="18431"/>
    <cellStyle name="Normal 14 4" xfId="18432"/>
    <cellStyle name="Normal 14 4 2" xfId="18433"/>
    <cellStyle name="Normal 14 4 2 2" xfId="18434"/>
    <cellStyle name="Normal 14 4 2 3" xfId="18435"/>
    <cellStyle name="Normal 14 4 3" xfId="18436"/>
    <cellStyle name="Normal 14 4 4" xfId="18437"/>
    <cellStyle name="Normal 14 4 5" xfId="18438"/>
    <cellStyle name="Normal 14 5" xfId="18439"/>
    <cellStyle name="Normal 14 5 2" xfId="18440"/>
    <cellStyle name="Normal 14 5 2 2" xfId="18441"/>
    <cellStyle name="Normal 14 5 2 2 2" xfId="18442"/>
    <cellStyle name="Normal 14 5 2 2 3" xfId="18443"/>
    <cellStyle name="Normal 14 5 2 2 4" xfId="18444"/>
    <cellStyle name="Normal 14 5 2 3" xfId="18445"/>
    <cellStyle name="Normal 14 5 2 3 2" xfId="18446"/>
    <cellStyle name="Normal 14 5 2 3 3" xfId="18447"/>
    <cellStyle name="Normal 14 5 2 3 4" xfId="18448"/>
    <cellStyle name="Normal 14 5 2 4" xfId="18449"/>
    <cellStyle name="Normal 14 5 2 5" xfId="18450"/>
    <cellStyle name="Normal 14 5 2 6" xfId="18451"/>
    <cellStyle name="Normal 14 5 2 7" xfId="18452"/>
    <cellStyle name="Normal 14 5 3" xfId="18453"/>
    <cellStyle name="Normal 14 5 3 2" xfId="18454"/>
    <cellStyle name="Normal 14 5 3 3" xfId="18455"/>
    <cellStyle name="Normal 14 5 3 4" xfId="18456"/>
    <cellStyle name="Normal 14 5 3 5" xfId="18457"/>
    <cellStyle name="Normal 14 5 4" xfId="18458"/>
    <cellStyle name="Normal 14 5 4 2" xfId="18459"/>
    <cellStyle name="Normal 14 5 4 3" xfId="18460"/>
    <cellStyle name="Normal 14 5 4 4" xfId="18461"/>
    <cellStyle name="Normal 14 5 5" xfId="18462"/>
    <cellStyle name="Normal 14 5 6" xfId="18463"/>
    <cellStyle name="Normal 14 5 7" xfId="18464"/>
    <cellStyle name="Normal 14 5 8" xfId="18465"/>
    <cellStyle name="Normal 14 5 9" xfId="18466"/>
    <cellStyle name="Normal 14 6" xfId="18467"/>
    <cellStyle name="Normal 14 6 10" xfId="18468"/>
    <cellStyle name="Normal 14 6 2" xfId="18469"/>
    <cellStyle name="Normal 14 6 2 2" xfId="18470"/>
    <cellStyle name="Normal 14 6 2 2 2" xfId="18471"/>
    <cellStyle name="Normal 14 6 2 2 2 2" xfId="18472"/>
    <cellStyle name="Normal 14 6 2 2 2 3" xfId="18473"/>
    <cellStyle name="Normal 14 6 2 2 2 4" xfId="18474"/>
    <cellStyle name="Normal 14 6 2 2 3" xfId="18475"/>
    <cellStyle name="Normal 14 6 2 2 3 2" xfId="18476"/>
    <cellStyle name="Normal 14 6 2 2 3 3" xfId="18477"/>
    <cellStyle name="Normal 14 6 2 2 3 4" xfId="18478"/>
    <cellStyle name="Normal 14 6 2 2 4" xfId="18479"/>
    <cellStyle name="Normal 14 6 2 2 5" xfId="18480"/>
    <cellStyle name="Normal 14 6 2 2 6" xfId="18481"/>
    <cellStyle name="Normal 14 6 2 2 7" xfId="18482"/>
    <cellStyle name="Normal 14 6 2 3" xfId="18483"/>
    <cellStyle name="Normal 14 6 2 3 2" xfId="18484"/>
    <cellStyle name="Normal 14 6 2 3 3" xfId="18485"/>
    <cellStyle name="Normal 14 6 2 3 4" xfId="18486"/>
    <cellStyle name="Normal 14 6 2 4" xfId="18487"/>
    <cellStyle name="Normal 14 6 2 4 2" xfId="18488"/>
    <cellStyle name="Normal 14 6 2 4 3" xfId="18489"/>
    <cellStyle name="Normal 14 6 2 4 4" xfId="18490"/>
    <cellStyle name="Normal 14 6 2 5" xfId="18491"/>
    <cellStyle name="Normal 14 6 2 6" xfId="18492"/>
    <cellStyle name="Normal 14 6 2 7" xfId="18493"/>
    <cellStyle name="Normal 14 6 2 8" xfId="18494"/>
    <cellStyle name="Normal 14 6 3" xfId="18495"/>
    <cellStyle name="Normal 14 6 3 2" xfId="18496"/>
    <cellStyle name="Normal 14 6 3 2 2" xfId="18497"/>
    <cellStyle name="Normal 14 6 3 2 3" xfId="18498"/>
    <cellStyle name="Normal 14 6 3 2 4" xfId="18499"/>
    <cellStyle name="Normal 14 6 3 3" xfId="18500"/>
    <cellStyle name="Normal 14 6 3 3 2" xfId="18501"/>
    <cellStyle name="Normal 14 6 3 3 3" xfId="18502"/>
    <cellStyle name="Normal 14 6 3 3 4" xfId="18503"/>
    <cellStyle name="Normal 14 6 3 4" xfId="18504"/>
    <cellStyle name="Normal 14 6 3 5" xfId="18505"/>
    <cellStyle name="Normal 14 6 3 6" xfId="18506"/>
    <cellStyle name="Normal 14 6 3 7" xfId="18507"/>
    <cellStyle name="Normal 14 6 4" xfId="18508"/>
    <cellStyle name="Normal 14 6 4 2" xfId="18509"/>
    <cellStyle name="Normal 14 6 4 3" xfId="18510"/>
    <cellStyle name="Normal 14 6 4 4" xfId="18511"/>
    <cellStyle name="Normal 14 6 4 5" xfId="18512"/>
    <cellStyle name="Normal 14 6 5" xfId="18513"/>
    <cellStyle name="Normal 14 6 5 2" xfId="18514"/>
    <cellStyle name="Normal 14 6 5 3" xfId="18515"/>
    <cellStyle name="Normal 14 6 5 4" xfId="18516"/>
    <cellStyle name="Normal 14 6 6" xfId="18517"/>
    <cellStyle name="Normal 14 6 7" xfId="18518"/>
    <cellStyle name="Normal 14 6 8" xfId="18519"/>
    <cellStyle name="Normal 14 6 9" xfId="18520"/>
    <cellStyle name="Normal 14 7" xfId="18521"/>
    <cellStyle name="Normal 14 7 2" xfId="18522"/>
    <cellStyle name="Normal 14 7 2 2" xfId="18523"/>
    <cellStyle name="Normal 14 7 2 2 2" xfId="18524"/>
    <cellStyle name="Normal 14 7 2 2 3" xfId="18525"/>
    <cellStyle name="Normal 14 7 2 2 4" xfId="18526"/>
    <cellStyle name="Normal 14 7 2 3" xfId="18527"/>
    <cellStyle name="Normal 14 7 2 3 2" xfId="18528"/>
    <cellStyle name="Normal 14 7 2 3 3" xfId="18529"/>
    <cellStyle name="Normal 14 7 2 3 4" xfId="18530"/>
    <cellStyle name="Normal 14 7 2 4" xfId="18531"/>
    <cellStyle name="Normal 14 7 2 5" xfId="18532"/>
    <cellStyle name="Normal 14 7 2 6" xfId="18533"/>
    <cellStyle name="Normal 14 7 2 7" xfId="18534"/>
    <cellStyle name="Normal 14 7 3" xfId="18535"/>
    <cellStyle name="Normal 14 7 3 2" xfId="18536"/>
    <cellStyle name="Normal 14 7 3 3" xfId="18537"/>
    <cellStyle name="Normal 14 7 3 4" xfId="18538"/>
    <cellStyle name="Normal 14 7 4" xfId="18539"/>
    <cellStyle name="Normal 14 7 4 2" xfId="18540"/>
    <cellStyle name="Normal 14 7 4 3" xfId="18541"/>
    <cellStyle name="Normal 14 7 4 4" xfId="18542"/>
    <cellStyle name="Normal 14 7 5" xfId="18543"/>
    <cellStyle name="Normal 14 7 6" xfId="18544"/>
    <cellStyle name="Normal 14 7 7" xfId="18545"/>
    <cellStyle name="Normal 14 7 8" xfId="18546"/>
    <cellStyle name="Normal 14 8" xfId="18547"/>
    <cellStyle name="Normal 14 8 2" xfId="18548"/>
    <cellStyle name="Normal 14 8 2 2" xfId="18549"/>
    <cellStyle name="Normal 14 8 2 3" xfId="18550"/>
    <cellStyle name="Normal 14 8 2 4" xfId="18551"/>
    <cellStyle name="Normal 14 8 3" xfId="18552"/>
    <cellStyle name="Normal 14 8 3 2" xfId="18553"/>
    <cellStyle name="Normal 14 8 3 3" xfId="18554"/>
    <cellStyle name="Normal 14 8 3 4" xfId="18555"/>
    <cellStyle name="Normal 14 8 4" xfId="18556"/>
    <cellStyle name="Normal 14 8 5" xfId="18557"/>
    <cellStyle name="Normal 14 8 6" xfId="18558"/>
    <cellStyle name="Normal 14 8 7" xfId="18559"/>
    <cellStyle name="Normal 14 9" xfId="18560"/>
    <cellStyle name="Normal 14 9 2" xfId="18561"/>
    <cellStyle name="Normal 14 9 3" xfId="18562"/>
    <cellStyle name="Normal 14 9 4" xfId="18563"/>
    <cellStyle name="Normal 14 9 5" xfId="18564"/>
    <cellStyle name="Normal 14_Interest Allocation" xfId="18565"/>
    <cellStyle name="Normal 140" xfId="18566"/>
    <cellStyle name="Normal 141" xfId="18567"/>
    <cellStyle name="Normal 142" xfId="18568"/>
    <cellStyle name="Normal 143" xfId="18569"/>
    <cellStyle name="Normal 144" xfId="18570"/>
    <cellStyle name="Normal 145" xfId="18571"/>
    <cellStyle name="Normal 146" xfId="18572"/>
    <cellStyle name="Normal 147" xfId="18573"/>
    <cellStyle name="Normal 148" xfId="18574"/>
    <cellStyle name="Normal 148 2" xfId="18575"/>
    <cellStyle name="Normal 148 3" xfId="18576"/>
    <cellStyle name="Normal 149" xfId="18577"/>
    <cellStyle name="Normal 149 2" xfId="18578"/>
    <cellStyle name="Normal 149 3" xfId="18579"/>
    <cellStyle name="Normal 15" xfId="18580"/>
    <cellStyle name="Normal 15 10" xfId="18581"/>
    <cellStyle name="Normal 15 11" xfId="18582"/>
    <cellStyle name="Normal 15 12" xfId="18583"/>
    <cellStyle name="Normal 15 2" xfId="18584"/>
    <cellStyle name="Normal 15 2 10" xfId="18585"/>
    <cellStyle name="Normal 15 2 2" xfId="18586"/>
    <cellStyle name="Normal 15 2 2 2" xfId="18587"/>
    <cellStyle name="Normal 15 2 2 2 2" xfId="18588"/>
    <cellStyle name="Normal 15 2 2 2 2 2" xfId="18589"/>
    <cellStyle name="Normal 15 2 2 2 2 2 2" xfId="18590"/>
    <cellStyle name="Normal 15 2 2 2 2 2 3" xfId="18591"/>
    <cellStyle name="Normal 15 2 2 2 2 2 4" xfId="18592"/>
    <cellStyle name="Normal 15 2 2 2 2 3" xfId="18593"/>
    <cellStyle name="Normal 15 2 2 2 2 3 2" xfId="18594"/>
    <cellStyle name="Normal 15 2 2 2 2 3 3" xfId="18595"/>
    <cellStyle name="Normal 15 2 2 2 2 3 4" xfId="18596"/>
    <cellStyle name="Normal 15 2 2 2 2 4" xfId="18597"/>
    <cellStyle name="Normal 15 2 2 2 2 5" xfId="18598"/>
    <cellStyle name="Normal 15 2 2 2 2 6" xfId="18599"/>
    <cellStyle name="Normal 15 2 2 2 2 7" xfId="18600"/>
    <cellStyle name="Normal 15 2 2 2 3" xfId="18601"/>
    <cellStyle name="Normal 15 2 2 2 3 2" xfId="18602"/>
    <cellStyle name="Normal 15 2 2 2 3 3" xfId="18603"/>
    <cellStyle name="Normal 15 2 2 2 3 4" xfId="18604"/>
    <cellStyle name="Normal 15 2 2 2 4" xfId="18605"/>
    <cellStyle name="Normal 15 2 2 2 4 2" xfId="18606"/>
    <cellStyle name="Normal 15 2 2 2 4 3" xfId="18607"/>
    <cellStyle name="Normal 15 2 2 2 4 4" xfId="18608"/>
    <cellStyle name="Normal 15 2 2 2 5" xfId="18609"/>
    <cellStyle name="Normal 15 2 2 2 6" xfId="18610"/>
    <cellStyle name="Normal 15 2 2 2 7" xfId="18611"/>
    <cellStyle name="Normal 15 2 2 2 8" xfId="18612"/>
    <cellStyle name="Normal 15 2 2 3" xfId="18613"/>
    <cellStyle name="Normal 15 2 2 3 2" xfId="18614"/>
    <cellStyle name="Normal 15 2 2 3 2 2" xfId="18615"/>
    <cellStyle name="Normal 15 2 2 3 2 3" xfId="18616"/>
    <cellStyle name="Normal 15 2 2 3 2 4" xfId="18617"/>
    <cellStyle name="Normal 15 2 2 3 3" xfId="18618"/>
    <cellStyle name="Normal 15 2 2 3 3 2" xfId="18619"/>
    <cellStyle name="Normal 15 2 2 3 3 3" xfId="18620"/>
    <cellStyle name="Normal 15 2 2 3 3 4" xfId="18621"/>
    <cellStyle name="Normal 15 2 2 3 4" xfId="18622"/>
    <cellStyle name="Normal 15 2 2 3 5" xfId="18623"/>
    <cellStyle name="Normal 15 2 2 3 6" xfId="18624"/>
    <cellStyle name="Normal 15 2 2 3 7" xfId="18625"/>
    <cellStyle name="Normal 15 2 2 4" xfId="18626"/>
    <cellStyle name="Normal 15 2 2 4 2" xfId="18627"/>
    <cellStyle name="Normal 15 2 2 4 3" xfId="18628"/>
    <cellStyle name="Normal 15 2 2 4 4" xfId="18629"/>
    <cellStyle name="Normal 15 2 2 5" xfId="18630"/>
    <cellStyle name="Normal 15 2 2 5 2" xfId="18631"/>
    <cellStyle name="Normal 15 2 2 5 3" xfId="18632"/>
    <cellStyle name="Normal 15 2 2 5 4" xfId="18633"/>
    <cellStyle name="Normal 15 2 2 6" xfId="18634"/>
    <cellStyle name="Normal 15 2 2 7" xfId="18635"/>
    <cellStyle name="Normal 15 2 2 8" xfId="18636"/>
    <cellStyle name="Normal 15 2 2 9" xfId="18637"/>
    <cellStyle name="Normal 15 2 3" xfId="18638"/>
    <cellStyle name="Normal 15 2 3 2" xfId="18639"/>
    <cellStyle name="Normal 15 2 3 2 2" xfId="18640"/>
    <cellStyle name="Normal 15 2 3 2 2 2" xfId="18641"/>
    <cellStyle name="Normal 15 2 3 2 2 3" xfId="18642"/>
    <cellStyle name="Normal 15 2 3 2 2 4" xfId="18643"/>
    <cellStyle name="Normal 15 2 3 2 3" xfId="18644"/>
    <cellStyle name="Normal 15 2 3 2 3 2" xfId="18645"/>
    <cellStyle name="Normal 15 2 3 2 3 3" xfId="18646"/>
    <cellStyle name="Normal 15 2 3 2 3 4" xfId="18647"/>
    <cellStyle name="Normal 15 2 3 2 4" xfId="18648"/>
    <cellStyle name="Normal 15 2 3 2 5" xfId="18649"/>
    <cellStyle name="Normal 15 2 3 2 6" xfId="18650"/>
    <cellStyle name="Normal 15 2 3 2 7" xfId="18651"/>
    <cellStyle name="Normal 15 2 3 3" xfId="18652"/>
    <cellStyle name="Normal 15 2 3 3 2" xfId="18653"/>
    <cellStyle name="Normal 15 2 3 3 3" xfId="18654"/>
    <cellStyle name="Normal 15 2 3 3 4" xfId="18655"/>
    <cellStyle name="Normal 15 2 3 4" xfId="18656"/>
    <cellStyle name="Normal 15 2 3 4 2" xfId="18657"/>
    <cellStyle name="Normal 15 2 3 4 3" xfId="18658"/>
    <cellStyle name="Normal 15 2 3 4 4" xfId="18659"/>
    <cellStyle name="Normal 15 2 3 5" xfId="18660"/>
    <cellStyle name="Normal 15 2 3 6" xfId="18661"/>
    <cellStyle name="Normal 15 2 3 7" xfId="18662"/>
    <cellStyle name="Normal 15 2 3 8" xfId="18663"/>
    <cellStyle name="Normal 15 2 4" xfId="18664"/>
    <cellStyle name="Normal 15 2 4 2" xfId="18665"/>
    <cellStyle name="Normal 15 2 4 2 2" xfId="18666"/>
    <cellStyle name="Normal 15 2 4 2 3" xfId="18667"/>
    <cellStyle name="Normal 15 2 4 2 4" xfId="18668"/>
    <cellStyle name="Normal 15 2 4 3" xfId="18669"/>
    <cellStyle name="Normal 15 2 4 3 2" xfId="18670"/>
    <cellStyle name="Normal 15 2 4 3 3" xfId="18671"/>
    <cellStyle name="Normal 15 2 4 3 4" xfId="18672"/>
    <cellStyle name="Normal 15 2 4 4" xfId="18673"/>
    <cellStyle name="Normal 15 2 4 5" xfId="18674"/>
    <cellStyle name="Normal 15 2 4 6" xfId="18675"/>
    <cellStyle name="Normal 15 2 4 7" xfId="18676"/>
    <cellStyle name="Normal 15 2 5" xfId="18677"/>
    <cellStyle name="Normal 15 2 5 2" xfId="18678"/>
    <cellStyle name="Normal 15 2 5 3" xfId="18679"/>
    <cellStyle name="Normal 15 2 5 4" xfId="18680"/>
    <cellStyle name="Normal 15 2 5 5" xfId="18681"/>
    <cellStyle name="Normal 15 2 6" xfId="18682"/>
    <cellStyle name="Normal 15 2 6 2" xfId="18683"/>
    <cellStyle name="Normal 15 2 6 3" xfId="18684"/>
    <cellStyle name="Normal 15 2 6 4" xfId="18685"/>
    <cellStyle name="Normal 15 2 6 5" xfId="18686"/>
    <cellStyle name="Normal 15 2 7" xfId="18687"/>
    <cellStyle name="Normal 15 2 8" xfId="18688"/>
    <cellStyle name="Normal 15 2 9" xfId="18689"/>
    <cellStyle name="Normal 15 3" xfId="18690"/>
    <cellStyle name="Normal 15 3 10" xfId="18691"/>
    <cellStyle name="Normal 15 3 2" xfId="18692"/>
    <cellStyle name="Normal 15 3 2 2" xfId="18693"/>
    <cellStyle name="Normal 15 3 2 2 2" xfId="18694"/>
    <cellStyle name="Normal 15 3 2 2 2 2" xfId="18695"/>
    <cellStyle name="Normal 15 3 2 2 2 3" xfId="18696"/>
    <cellStyle name="Normal 15 3 2 2 2 4" xfId="18697"/>
    <cellStyle name="Normal 15 3 2 2 3" xfId="18698"/>
    <cellStyle name="Normal 15 3 2 2 3 2" xfId="18699"/>
    <cellStyle name="Normal 15 3 2 2 3 3" xfId="18700"/>
    <cellStyle name="Normal 15 3 2 2 3 4" xfId="18701"/>
    <cellStyle name="Normal 15 3 2 2 4" xfId="18702"/>
    <cellStyle name="Normal 15 3 2 2 5" xfId="18703"/>
    <cellStyle name="Normal 15 3 2 2 6" xfId="18704"/>
    <cellStyle name="Normal 15 3 2 2 7" xfId="18705"/>
    <cellStyle name="Normal 15 3 2 3" xfId="18706"/>
    <cellStyle name="Normal 15 3 2 3 2" xfId="18707"/>
    <cellStyle name="Normal 15 3 2 3 3" xfId="18708"/>
    <cellStyle name="Normal 15 3 2 3 4" xfId="18709"/>
    <cellStyle name="Normal 15 3 2 3 5" xfId="18710"/>
    <cellStyle name="Normal 15 3 2 4" xfId="18711"/>
    <cellStyle name="Normal 15 3 2 4 2" xfId="18712"/>
    <cellStyle name="Normal 15 3 2 4 3" xfId="18713"/>
    <cellStyle name="Normal 15 3 2 4 4" xfId="18714"/>
    <cellStyle name="Normal 15 3 2 5" xfId="18715"/>
    <cellStyle name="Normal 15 3 2 6" xfId="18716"/>
    <cellStyle name="Normal 15 3 2 7" xfId="18717"/>
    <cellStyle name="Normal 15 3 2 8" xfId="18718"/>
    <cellStyle name="Normal 15 3 3" xfId="18719"/>
    <cellStyle name="Normal 15 3 3 2" xfId="18720"/>
    <cellStyle name="Normal 15 3 3 2 2" xfId="18721"/>
    <cellStyle name="Normal 15 3 3 2 3" xfId="18722"/>
    <cellStyle name="Normal 15 3 3 2 4" xfId="18723"/>
    <cellStyle name="Normal 15 3 3 3" xfId="18724"/>
    <cellStyle name="Normal 15 3 3 3 2" xfId="18725"/>
    <cellStyle name="Normal 15 3 3 3 3" xfId="18726"/>
    <cellStyle name="Normal 15 3 3 3 4" xfId="18727"/>
    <cellStyle name="Normal 15 3 3 4" xfId="18728"/>
    <cellStyle name="Normal 15 3 3 5" xfId="18729"/>
    <cellStyle name="Normal 15 3 3 6" xfId="18730"/>
    <cellStyle name="Normal 15 3 3 7" xfId="18731"/>
    <cellStyle name="Normal 15 3 4" xfId="18732"/>
    <cellStyle name="Normal 15 3 4 2" xfId="18733"/>
    <cellStyle name="Normal 15 3 4 3" xfId="18734"/>
    <cellStyle name="Normal 15 3 4 4" xfId="18735"/>
    <cellStyle name="Normal 15 3 4 5" xfId="18736"/>
    <cellStyle name="Normal 15 3 5" xfId="18737"/>
    <cellStyle name="Normal 15 3 5 2" xfId="18738"/>
    <cellStyle name="Normal 15 3 5 3" xfId="18739"/>
    <cellStyle name="Normal 15 3 5 4" xfId="18740"/>
    <cellStyle name="Normal 15 3 6" xfId="18741"/>
    <cellStyle name="Normal 15 3 7" xfId="18742"/>
    <cellStyle name="Normal 15 3 8" xfId="18743"/>
    <cellStyle name="Normal 15 3 9" xfId="18744"/>
    <cellStyle name="Normal 15 4" xfId="18745"/>
    <cellStyle name="Normal 15 4 2" xfId="18746"/>
    <cellStyle name="Normal 15 4 2 2" xfId="18747"/>
    <cellStyle name="Normal 15 4 2 2 2" xfId="18748"/>
    <cellStyle name="Normal 15 4 2 2 3" xfId="18749"/>
    <cellStyle name="Normal 15 4 2 2 4" xfId="18750"/>
    <cellStyle name="Normal 15 4 2 3" xfId="18751"/>
    <cellStyle name="Normal 15 4 2 3 2" xfId="18752"/>
    <cellStyle name="Normal 15 4 2 3 3" xfId="18753"/>
    <cellStyle name="Normal 15 4 2 3 4" xfId="18754"/>
    <cellStyle name="Normal 15 4 2 4" xfId="18755"/>
    <cellStyle name="Normal 15 4 2 5" xfId="18756"/>
    <cellStyle name="Normal 15 4 2 6" xfId="18757"/>
    <cellStyle name="Normal 15 4 2 7" xfId="18758"/>
    <cellStyle name="Normal 15 4 3" xfId="18759"/>
    <cellStyle name="Normal 15 4 3 2" xfId="18760"/>
    <cellStyle name="Normal 15 4 3 3" xfId="18761"/>
    <cellStyle name="Normal 15 4 3 4" xfId="18762"/>
    <cellStyle name="Normal 15 4 3 5" xfId="18763"/>
    <cellStyle name="Normal 15 4 4" xfId="18764"/>
    <cellStyle name="Normal 15 4 4 2" xfId="18765"/>
    <cellStyle name="Normal 15 4 4 3" xfId="18766"/>
    <cellStyle name="Normal 15 4 4 4" xfId="18767"/>
    <cellStyle name="Normal 15 4 5" xfId="18768"/>
    <cellStyle name="Normal 15 4 6" xfId="18769"/>
    <cellStyle name="Normal 15 4 7" xfId="18770"/>
    <cellStyle name="Normal 15 4 8" xfId="18771"/>
    <cellStyle name="Normal 15 4 9" xfId="18772"/>
    <cellStyle name="Normal 15 5" xfId="18773"/>
    <cellStyle name="Normal 15 5 2" xfId="18774"/>
    <cellStyle name="Normal 15 5 2 2" xfId="18775"/>
    <cellStyle name="Normal 15 5 2 3" xfId="18776"/>
    <cellStyle name="Normal 15 5 2 4" xfId="18777"/>
    <cellStyle name="Normal 15 5 3" xfId="18778"/>
    <cellStyle name="Normal 15 5 3 2" xfId="18779"/>
    <cellStyle name="Normal 15 5 3 3" xfId="18780"/>
    <cellStyle name="Normal 15 5 3 4" xfId="18781"/>
    <cellStyle name="Normal 15 5 4" xfId="18782"/>
    <cellStyle name="Normal 15 5 5" xfId="18783"/>
    <cellStyle name="Normal 15 5 6" xfId="18784"/>
    <cellStyle name="Normal 15 5 7" xfId="18785"/>
    <cellStyle name="Normal 15 5 8" xfId="18786"/>
    <cellStyle name="Normal 15 6" xfId="18787"/>
    <cellStyle name="Normal 15 6 2" xfId="18788"/>
    <cellStyle name="Normal 15 6 3" xfId="18789"/>
    <cellStyle name="Normal 15 6 4" xfId="18790"/>
    <cellStyle name="Normal 15 6 5" xfId="18791"/>
    <cellStyle name="Normal 15 7" xfId="18792"/>
    <cellStyle name="Normal 15 7 2" xfId="18793"/>
    <cellStyle name="Normal 15 7 3" xfId="18794"/>
    <cellStyle name="Normal 15 7 4" xfId="18795"/>
    <cellStyle name="Normal 15 7 5" xfId="18796"/>
    <cellStyle name="Normal 15 8" xfId="18797"/>
    <cellStyle name="Normal 15 8 2" xfId="18798"/>
    <cellStyle name="Normal 15 9" xfId="18799"/>
    <cellStyle name="Normal 15_DRP FR Y-11 (ICBC) 6 30 12" xfId="18800"/>
    <cellStyle name="Normal 150" xfId="18801"/>
    <cellStyle name="Normal 150 2" xfId="18802"/>
    <cellStyle name="Normal 150 3" xfId="18803"/>
    <cellStyle name="Normal 151" xfId="18804"/>
    <cellStyle name="Normal 152" xfId="18805"/>
    <cellStyle name="Normal 152 2" xfId="18806"/>
    <cellStyle name="Normal 152 3" xfId="18807"/>
    <cellStyle name="Normal 153" xfId="18808"/>
    <cellStyle name="Normal 154" xfId="18809"/>
    <cellStyle name="Normal 154 2" xfId="18810"/>
    <cellStyle name="Normal 154 3" xfId="18811"/>
    <cellStyle name="Normal 155" xfId="18812"/>
    <cellStyle name="Normal 155 2" xfId="18813"/>
    <cellStyle name="Normal 155 3" xfId="18814"/>
    <cellStyle name="Normal 156" xfId="18815"/>
    <cellStyle name="Normal 157" xfId="18816"/>
    <cellStyle name="Normal 158" xfId="18817"/>
    <cellStyle name="Normal 159" xfId="18818"/>
    <cellStyle name="Normal 16" xfId="18819"/>
    <cellStyle name="Normal 16 10" xfId="18820"/>
    <cellStyle name="Normal 16 11" xfId="18821"/>
    <cellStyle name="Normal 16 2" xfId="18822"/>
    <cellStyle name="Normal 16 2 2" xfId="18823"/>
    <cellStyle name="Normal 16 2 2 10" xfId="18824"/>
    <cellStyle name="Normal 16 2 2 2" xfId="18825"/>
    <cellStyle name="Normal 16 2 2 2 2" xfId="18826"/>
    <cellStyle name="Normal 16 2 2 2 2 2" xfId="18827"/>
    <cellStyle name="Normal 16 2 2 2 2 2 2" xfId="18828"/>
    <cellStyle name="Normal 16 2 2 2 2 2 3" xfId="18829"/>
    <cellStyle name="Normal 16 2 2 2 2 2 4" xfId="18830"/>
    <cellStyle name="Normal 16 2 2 2 2 3" xfId="18831"/>
    <cellStyle name="Normal 16 2 2 2 2 3 2" xfId="18832"/>
    <cellStyle name="Normal 16 2 2 2 2 3 3" xfId="18833"/>
    <cellStyle name="Normal 16 2 2 2 2 3 4" xfId="18834"/>
    <cellStyle name="Normal 16 2 2 2 2 4" xfId="18835"/>
    <cellStyle name="Normal 16 2 2 2 2 5" xfId="18836"/>
    <cellStyle name="Normal 16 2 2 2 2 6" xfId="18837"/>
    <cellStyle name="Normal 16 2 2 2 2 7" xfId="18838"/>
    <cellStyle name="Normal 16 2 2 2 3" xfId="18839"/>
    <cellStyle name="Normal 16 2 2 2 3 2" xfId="18840"/>
    <cellStyle name="Normal 16 2 2 2 3 3" xfId="18841"/>
    <cellStyle name="Normal 16 2 2 2 3 4" xfId="18842"/>
    <cellStyle name="Normal 16 2 2 2 3 5" xfId="18843"/>
    <cellStyle name="Normal 16 2 2 2 4" xfId="18844"/>
    <cellStyle name="Normal 16 2 2 2 4 2" xfId="18845"/>
    <cellStyle name="Normal 16 2 2 2 4 3" xfId="18846"/>
    <cellStyle name="Normal 16 2 2 2 4 4" xfId="18847"/>
    <cellStyle name="Normal 16 2 2 2 5" xfId="18848"/>
    <cellStyle name="Normal 16 2 2 2 6" xfId="18849"/>
    <cellStyle name="Normal 16 2 2 2 7" xfId="18850"/>
    <cellStyle name="Normal 16 2 2 2 8" xfId="18851"/>
    <cellStyle name="Normal 16 2 2 3" xfId="18852"/>
    <cellStyle name="Normal 16 2 2 3 2" xfId="18853"/>
    <cellStyle name="Normal 16 2 2 3 2 2" xfId="18854"/>
    <cellStyle name="Normal 16 2 2 3 2 3" xfId="18855"/>
    <cellStyle name="Normal 16 2 2 3 2 4" xfId="18856"/>
    <cellStyle name="Normal 16 2 2 3 3" xfId="18857"/>
    <cellStyle name="Normal 16 2 2 3 3 2" xfId="18858"/>
    <cellStyle name="Normal 16 2 2 3 3 3" xfId="18859"/>
    <cellStyle name="Normal 16 2 2 3 3 4" xfId="18860"/>
    <cellStyle name="Normal 16 2 2 3 4" xfId="18861"/>
    <cellStyle name="Normal 16 2 2 3 5" xfId="18862"/>
    <cellStyle name="Normal 16 2 2 3 6" xfId="18863"/>
    <cellStyle name="Normal 16 2 2 3 7" xfId="18864"/>
    <cellStyle name="Normal 16 2 2 4" xfId="18865"/>
    <cellStyle name="Normal 16 2 2 4 2" xfId="18866"/>
    <cellStyle name="Normal 16 2 2 4 3" xfId="18867"/>
    <cellStyle name="Normal 16 2 2 4 4" xfId="18868"/>
    <cellStyle name="Normal 16 2 2 4 5" xfId="18869"/>
    <cellStyle name="Normal 16 2 2 5" xfId="18870"/>
    <cellStyle name="Normal 16 2 2 5 2" xfId="18871"/>
    <cellStyle name="Normal 16 2 2 5 3" xfId="18872"/>
    <cellStyle name="Normal 16 2 2 5 4" xfId="18873"/>
    <cellStyle name="Normal 16 2 2 6" xfId="18874"/>
    <cellStyle name="Normal 16 2 2 7" xfId="18875"/>
    <cellStyle name="Normal 16 2 2 8" xfId="18876"/>
    <cellStyle name="Normal 16 2 2 9" xfId="18877"/>
    <cellStyle name="Normal 16 2 3" xfId="18878"/>
    <cellStyle name="Normal 16 2 4" xfId="18879"/>
    <cellStyle name="Normal 16 2 4 2" xfId="18880"/>
    <cellStyle name="Normal 16 2 4 2 2" xfId="18881"/>
    <cellStyle name="Normal 16 2 4 2 2 2" xfId="18882"/>
    <cellStyle name="Normal 16 2 4 2 2 3" xfId="18883"/>
    <cellStyle name="Normal 16 2 4 2 2 4" xfId="18884"/>
    <cellStyle name="Normal 16 2 4 2 3" xfId="18885"/>
    <cellStyle name="Normal 16 2 4 2 3 2" xfId="18886"/>
    <cellStyle name="Normal 16 2 4 2 3 3" xfId="18887"/>
    <cellStyle name="Normal 16 2 4 2 3 4" xfId="18888"/>
    <cellStyle name="Normal 16 2 4 2 4" xfId="18889"/>
    <cellStyle name="Normal 16 2 4 2 5" xfId="18890"/>
    <cellStyle name="Normal 16 2 4 2 6" xfId="18891"/>
    <cellStyle name="Normal 16 2 4 2 7" xfId="18892"/>
    <cellStyle name="Normal 16 2 4 3" xfId="18893"/>
    <cellStyle name="Normal 16 2 4 3 2" xfId="18894"/>
    <cellStyle name="Normal 16 2 4 3 3" xfId="18895"/>
    <cellStyle name="Normal 16 2 4 3 4" xfId="18896"/>
    <cellStyle name="Normal 16 2 4 3 5" xfId="18897"/>
    <cellStyle name="Normal 16 2 4 4" xfId="18898"/>
    <cellStyle name="Normal 16 2 4 4 2" xfId="18899"/>
    <cellStyle name="Normal 16 2 4 4 3" xfId="18900"/>
    <cellStyle name="Normal 16 2 4 4 4" xfId="18901"/>
    <cellStyle name="Normal 16 2 4 5" xfId="18902"/>
    <cellStyle name="Normal 16 2 4 6" xfId="18903"/>
    <cellStyle name="Normal 16 2 4 7" xfId="18904"/>
    <cellStyle name="Normal 16 2 4 8" xfId="18905"/>
    <cellStyle name="Normal 16 2 5" xfId="18906"/>
    <cellStyle name="Normal 16 2_Interest Allocation" xfId="18907"/>
    <cellStyle name="Normal 16 3" xfId="18908"/>
    <cellStyle name="Normal 16 3 10" xfId="18909"/>
    <cellStyle name="Normal 16 3 2" xfId="18910"/>
    <cellStyle name="Normal 16 3 2 2" xfId="18911"/>
    <cellStyle name="Normal 16 3 2 2 2" xfId="18912"/>
    <cellStyle name="Normal 16 3 2 2 2 2" xfId="18913"/>
    <cellStyle name="Normal 16 3 2 2 2 3" xfId="18914"/>
    <cellStyle name="Normal 16 3 2 2 2 4" xfId="18915"/>
    <cellStyle name="Normal 16 3 2 2 3" xfId="18916"/>
    <cellStyle name="Normal 16 3 2 2 3 2" xfId="18917"/>
    <cellStyle name="Normal 16 3 2 2 3 3" xfId="18918"/>
    <cellStyle name="Normal 16 3 2 2 3 4" xfId="18919"/>
    <cellStyle name="Normal 16 3 2 2 4" xfId="18920"/>
    <cellStyle name="Normal 16 3 2 2 5" xfId="18921"/>
    <cellStyle name="Normal 16 3 2 2 6" xfId="18922"/>
    <cellStyle name="Normal 16 3 2 2 7" xfId="18923"/>
    <cellStyle name="Normal 16 3 2 3" xfId="18924"/>
    <cellStyle name="Normal 16 3 2 3 2" xfId="18925"/>
    <cellStyle name="Normal 16 3 2 3 3" xfId="18926"/>
    <cellStyle name="Normal 16 3 2 3 4" xfId="18927"/>
    <cellStyle name="Normal 16 3 2 3 5" xfId="18928"/>
    <cellStyle name="Normal 16 3 2 4" xfId="18929"/>
    <cellStyle name="Normal 16 3 2 4 2" xfId="18930"/>
    <cellStyle name="Normal 16 3 2 4 3" xfId="18931"/>
    <cellStyle name="Normal 16 3 2 4 4" xfId="18932"/>
    <cellStyle name="Normal 16 3 2 5" xfId="18933"/>
    <cellStyle name="Normal 16 3 2 6" xfId="18934"/>
    <cellStyle name="Normal 16 3 2 7" xfId="18935"/>
    <cellStyle name="Normal 16 3 2 8" xfId="18936"/>
    <cellStyle name="Normal 16 3 3" xfId="18937"/>
    <cellStyle name="Normal 16 3 3 2" xfId="18938"/>
    <cellStyle name="Normal 16 3 3 2 2" xfId="18939"/>
    <cellStyle name="Normal 16 3 3 2 3" xfId="18940"/>
    <cellStyle name="Normal 16 3 3 2 4" xfId="18941"/>
    <cellStyle name="Normal 16 3 3 3" xfId="18942"/>
    <cellStyle name="Normal 16 3 3 3 2" xfId="18943"/>
    <cellStyle name="Normal 16 3 3 3 3" xfId="18944"/>
    <cellStyle name="Normal 16 3 3 3 4" xfId="18945"/>
    <cellStyle name="Normal 16 3 3 4" xfId="18946"/>
    <cellStyle name="Normal 16 3 3 5" xfId="18947"/>
    <cellStyle name="Normal 16 3 3 6" xfId="18948"/>
    <cellStyle name="Normal 16 3 3 7" xfId="18949"/>
    <cellStyle name="Normal 16 3 4" xfId="18950"/>
    <cellStyle name="Normal 16 3 4 2" xfId="18951"/>
    <cellStyle name="Normal 16 3 4 3" xfId="18952"/>
    <cellStyle name="Normal 16 3 4 4" xfId="18953"/>
    <cellStyle name="Normal 16 3 4 5" xfId="18954"/>
    <cellStyle name="Normal 16 3 5" xfId="18955"/>
    <cellStyle name="Normal 16 3 5 2" xfId="18956"/>
    <cellStyle name="Normal 16 3 5 3" xfId="18957"/>
    <cellStyle name="Normal 16 3 5 4" xfId="18958"/>
    <cellStyle name="Normal 16 3 6" xfId="18959"/>
    <cellStyle name="Normal 16 3 7" xfId="18960"/>
    <cellStyle name="Normal 16 3 8" xfId="18961"/>
    <cellStyle name="Normal 16 3 9" xfId="18962"/>
    <cellStyle name="Normal 16 4" xfId="18963"/>
    <cellStyle name="Normal 16 4 2" xfId="18964"/>
    <cellStyle name="Normal 16 5" xfId="18965"/>
    <cellStyle name="Normal 16 5 2" xfId="18966"/>
    <cellStyle name="Normal 16 5 2 2" xfId="18967"/>
    <cellStyle name="Normal 16 5 2 2 2" xfId="18968"/>
    <cellStyle name="Normal 16 5 2 2 3" xfId="18969"/>
    <cellStyle name="Normal 16 5 2 2 4" xfId="18970"/>
    <cellStyle name="Normal 16 5 2 3" xfId="18971"/>
    <cellStyle name="Normal 16 5 2 3 2" xfId="18972"/>
    <cellStyle name="Normal 16 5 2 3 3" xfId="18973"/>
    <cellStyle name="Normal 16 5 2 3 4" xfId="18974"/>
    <cellStyle name="Normal 16 5 2 4" xfId="18975"/>
    <cellStyle name="Normal 16 5 2 5" xfId="18976"/>
    <cellStyle name="Normal 16 5 2 6" xfId="18977"/>
    <cellStyle name="Normal 16 5 2 7" xfId="18978"/>
    <cellStyle name="Normal 16 5 3" xfId="18979"/>
    <cellStyle name="Normal 16 5 3 2" xfId="18980"/>
    <cellStyle name="Normal 16 5 3 3" xfId="18981"/>
    <cellStyle name="Normal 16 5 3 4" xfId="18982"/>
    <cellStyle name="Normal 16 5 3 5" xfId="18983"/>
    <cellStyle name="Normal 16 5 4" xfId="18984"/>
    <cellStyle name="Normal 16 5 4 2" xfId="18985"/>
    <cellStyle name="Normal 16 5 4 3" xfId="18986"/>
    <cellStyle name="Normal 16 5 4 4" xfId="18987"/>
    <cellStyle name="Normal 16 5 5" xfId="18988"/>
    <cellStyle name="Normal 16 5 6" xfId="18989"/>
    <cellStyle name="Normal 16 5 7" xfId="18990"/>
    <cellStyle name="Normal 16 5 8" xfId="18991"/>
    <cellStyle name="Normal 16 5 9" xfId="18992"/>
    <cellStyle name="Normal 16 6" xfId="18993"/>
    <cellStyle name="Normal 16 7" xfId="18994"/>
    <cellStyle name="Normal 16 8" xfId="18995"/>
    <cellStyle name="Normal 16 9" xfId="18996"/>
    <cellStyle name="Normal 16_Interest Allocation" xfId="18997"/>
    <cellStyle name="Normal 160" xfId="18998"/>
    <cellStyle name="Normal 161" xfId="18999"/>
    <cellStyle name="Normal 162" xfId="19000"/>
    <cellStyle name="Normal 163" xfId="19001"/>
    <cellStyle name="Normal 164" xfId="19002"/>
    <cellStyle name="Normal 165" xfId="19003"/>
    <cellStyle name="Normal 166" xfId="19004"/>
    <cellStyle name="Normal 167" xfId="19005"/>
    <cellStyle name="Normal 168" xfId="19006"/>
    <cellStyle name="Normal 169" xfId="19007"/>
    <cellStyle name="Normal 17" xfId="19008"/>
    <cellStyle name="Normal 17 2" xfId="19009"/>
    <cellStyle name="Normal 17 2 10" xfId="19010"/>
    <cellStyle name="Normal 17 2 2" xfId="19011"/>
    <cellStyle name="Normal 17 2 2 2" xfId="19012"/>
    <cellStyle name="Normal 17 2 2 2 2" xfId="19013"/>
    <cellStyle name="Normal 17 2 2 2 2 2" xfId="19014"/>
    <cellStyle name="Normal 17 2 2 2 2 3" xfId="19015"/>
    <cellStyle name="Normal 17 2 2 2 2 4" xfId="19016"/>
    <cellStyle name="Normal 17 2 2 2 3" xfId="19017"/>
    <cellStyle name="Normal 17 2 2 2 3 2" xfId="19018"/>
    <cellStyle name="Normal 17 2 2 2 3 3" xfId="19019"/>
    <cellStyle name="Normal 17 2 2 2 3 4" xfId="19020"/>
    <cellStyle name="Normal 17 2 2 2 4" xfId="19021"/>
    <cellStyle name="Normal 17 2 2 2 5" xfId="19022"/>
    <cellStyle name="Normal 17 2 2 2 6" xfId="19023"/>
    <cellStyle name="Normal 17 2 2 2 7" xfId="19024"/>
    <cellStyle name="Normal 17 2 2 3" xfId="19025"/>
    <cellStyle name="Normal 17 2 2 3 2" xfId="19026"/>
    <cellStyle name="Normal 17 2 2 3 3" xfId="19027"/>
    <cellStyle name="Normal 17 2 2 3 4" xfId="19028"/>
    <cellStyle name="Normal 17 2 2 3 5" xfId="19029"/>
    <cellStyle name="Normal 17 2 2 4" xfId="19030"/>
    <cellStyle name="Normal 17 2 2 4 2" xfId="19031"/>
    <cellStyle name="Normal 17 2 2 4 3" xfId="19032"/>
    <cellStyle name="Normal 17 2 2 4 4" xfId="19033"/>
    <cellStyle name="Normal 17 2 2 5" xfId="19034"/>
    <cellStyle name="Normal 17 2 2 6" xfId="19035"/>
    <cellStyle name="Normal 17 2 2 7" xfId="19036"/>
    <cellStyle name="Normal 17 2 2 8" xfId="19037"/>
    <cellStyle name="Normal 17 2 3" xfId="19038"/>
    <cellStyle name="Normal 17 2 3 2" xfId="19039"/>
    <cellStyle name="Normal 17 2 3 2 2" xfId="19040"/>
    <cellStyle name="Normal 17 2 3 2 3" xfId="19041"/>
    <cellStyle name="Normal 17 2 3 2 4" xfId="19042"/>
    <cellStyle name="Normal 17 2 3 3" xfId="19043"/>
    <cellStyle name="Normal 17 2 3 3 2" xfId="19044"/>
    <cellStyle name="Normal 17 2 3 3 3" xfId="19045"/>
    <cellStyle name="Normal 17 2 3 3 4" xfId="19046"/>
    <cellStyle name="Normal 17 2 3 4" xfId="19047"/>
    <cellStyle name="Normal 17 2 3 5" xfId="19048"/>
    <cellStyle name="Normal 17 2 3 6" xfId="19049"/>
    <cellStyle name="Normal 17 2 3 7" xfId="19050"/>
    <cellStyle name="Normal 17 2 4" xfId="19051"/>
    <cellStyle name="Normal 17 2 4 2" xfId="19052"/>
    <cellStyle name="Normal 17 2 4 3" xfId="19053"/>
    <cellStyle name="Normal 17 2 4 4" xfId="19054"/>
    <cellStyle name="Normal 17 2 4 5" xfId="19055"/>
    <cellStyle name="Normal 17 2 5" xfId="19056"/>
    <cellStyle name="Normal 17 2 5 2" xfId="19057"/>
    <cellStyle name="Normal 17 2 5 3" xfId="19058"/>
    <cellStyle name="Normal 17 2 5 4" xfId="19059"/>
    <cellStyle name="Normal 17 2 6" xfId="19060"/>
    <cellStyle name="Normal 17 2 7" xfId="19061"/>
    <cellStyle name="Normal 17 2 8" xfId="19062"/>
    <cellStyle name="Normal 17 2 9" xfId="19063"/>
    <cellStyle name="Normal 17 3" xfId="19064"/>
    <cellStyle name="Normal 17 3 2" xfId="19065"/>
    <cellStyle name="Normal 17 4" xfId="19066"/>
    <cellStyle name="Normal 17 4 2" xfId="19067"/>
    <cellStyle name="Normal 17 4 2 2" xfId="19068"/>
    <cellStyle name="Normal 17 4 2 2 2" xfId="19069"/>
    <cellStyle name="Normal 17 4 2 2 3" xfId="19070"/>
    <cellStyle name="Normal 17 4 2 2 4" xfId="19071"/>
    <cellStyle name="Normal 17 4 2 3" xfId="19072"/>
    <cellStyle name="Normal 17 4 2 3 2" xfId="19073"/>
    <cellStyle name="Normal 17 4 2 3 3" xfId="19074"/>
    <cellStyle name="Normal 17 4 2 3 4" xfId="19075"/>
    <cellStyle name="Normal 17 4 2 4" xfId="19076"/>
    <cellStyle name="Normal 17 4 2 5" xfId="19077"/>
    <cellStyle name="Normal 17 4 2 6" xfId="19078"/>
    <cellStyle name="Normal 17 4 2 7" xfId="19079"/>
    <cellStyle name="Normal 17 4 3" xfId="19080"/>
    <cellStyle name="Normal 17 4 3 2" xfId="19081"/>
    <cellStyle name="Normal 17 4 3 3" xfId="19082"/>
    <cellStyle name="Normal 17 4 3 4" xfId="19083"/>
    <cellStyle name="Normal 17 4 3 5" xfId="19084"/>
    <cellStyle name="Normal 17 4 4" xfId="19085"/>
    <cellStyle name="Normal 17 4 4 2" xfId="19086"/>
    <cellStyle name="Normal 17 4 4 3" xfId="19087"/>
    <cellStyle name="Normal 17 4 4 4" xfId="19088"/>
    <cellStyle name="Normal 17 4 5" xfId="19089"/>
    <cellStyle name="Normal 17 4 6" xfId="19090"/>
    <cellStyle name="Normal 17 4 7" xfId="19091"/>
    <cellStyle name="Normal 17 4 8" xfId="19092"/>
    <cellStyle name="Normal 17 4 9" xfId="19093"/>
    <cellStyle name="Normal 17 5" xfId="19094"/>
    <cellStyle name="Normal 17 6" xfId="19095"/>
    <cellStyle name="Normal 17 7" xfId="19096"/>
    <cellStyle name="Normal 17_Interest Allocation" xfId="19097"/>
    <cellStyle name="Normal 170" xfId="19098"/>
    <cellStyle name="Normal 171" xfId="19099"/>
    <cellStyle name="Normal 172" xfId="19100"/>
    <cellStyle name="Normal 173" xfId="19101"/>
    <cellStyle name="Normal 174" xfId="19102"/>
    <cellStyle name="Normal 175" xfId="19103"/>
    <cellStyle name="Normal 176" xfId="19104"/>
    <cellStyle name="Normal 177" xfId="19105"/>
    <cellStyle name="Normal 178" xfId="19106"/>
    <cellStyle name="Normal 179" xfId="19107"/>
    <cellStyle name="Normal 18" xfId="19108"/>
    <cellStyle name="Normal 18 2" xfId="19109"/>
    <cellStyle name="Normal 18 2 10" xfId="19110"/>
    <cellStyle name="Normal 18 2 2" xfId="19111"/>
    <cellStyle name="Normal 18 2 2 2" xfId="19112"/>
    <cellStyle name="Normal 18 2 2 2 2" xfId="19113"/>
    <cellStyle name="Normal 18 2 2 2 2 2" xfId="19114"/>
    <cellStyle name="Normal 18 2 2 2 2 3" xfId="19115"/>
    <cellStyle name="Normal 18 2 2 2 2 4" xfId="19116"/>
    <cellStyle name="Normal 18 2 2 2 3" xfId="19117"/>
    <cellStyle name="Normal 18 2 2 2 3 2" xfId="19118"/>
    <cellStyle name="Normal 18 2 2 2 3 3" xfId="19119"/>
    <cellStyle name="Normal 18 2 2 2 3 4" xfId="19120"/>
    <cellStyle name="Normal 18 2 2 2 4" xfId="19121"/>
    <cellStyle name="Normal 18 2 2 2 5" xfId="19122"/>
    <cellStyle name="Normal 18 2 2 2 6" xfId="19123"/>
    <cellStyle name="Normal 18 2 2 2 7" xfId="19124"/>
    <cellStyle name="Normal 18 2 2 3" xfId="19125"/>
    <cellStyle name="Normal 18 2 2 3 2" xfId="19126"/>
    <cellStyle name="Normal 18 2 2 3 3" xfId="19127"/>
    <cellStyle name="Normal 18 2 2 3 4" xfId="19128"/>
    <cellStyle name="Normal 18 2 2 3 5" xfId="19129"/>
    <cellStyle name="Normal 18 2 2 4" xfId="19130"/>
    <cellStyle name="Normal 18 2 2 4 2" xfId="19131"/>
    <cellStyle name="Normal 18 2 2 4 3" xfId="19132"/>
    <cellStyle name="Normal 18 2 2 4 4" xfId="19133"/>
    <cellStyle name="Normal 18 2 2 5" xfId="19134"/>
    <cellStyle name="Normal 18 2 2 6" xfId="19135"/>
    <cellStyle name="Normal 18 2 2 7" xfId="19136"/>
    <cellStyle name="Normal 18 2 2 8" xfId="19137"/>
    <cellStyle name="Normal 18 2 3" xfId="19138"/>
    <cellStyle name="Normal 18 2 3 2" xfId="19139"/>
    <cellStyle name="Normal 18 2 3 2 2" xfId="19140"/>
    <cellStyle name="Normal 18 2 3 2 3" xfId="19141"/>
    <cellStyle name="Normal 18 2 3 2 4" xfId="19142"/>
    <cellStyle name="Normal 18 2 3 3" xfId="19143"/>
    <cellStyle name="Normal 18 2 3 3 2" xfId="19144"/>
    <cellStyle name="Normal 18 2 3 3 3" xfId="19145"/>
    <cellStyle name="Normal 18 2 3 3 4" xfId="19146"/>
    <cellStyle name="Normal 18 2 3 4" xfId="19147"/>
    <cellStyle name="Normal 18 2 3 5" xfId="19148"/>
    <cellStyle name="Normal 18 2 3 6" xfId="19149"/>
    <cellStyle name="Normal 18 2 3 7" xfId="19150"/>
    <cellStyle name="Normal 18 2 4" xfId="19151"/>
    <cellStyle name="Normal 18 2 4 2" xfId="19152"/>
    <cellStyle name="Normal 18 2 4 3" xfId="19153"/>
    <cellStyle name="Normal 18 2 4 4" xfId="19154"/>
    <cellStyle name="Normal 18 2 4 5" xfId="19155"/>
    <cellStyle name="Normal 18 2 5" xfId="19156"/>
    <cellStyle name="Normal 18 2 5 2" xfId="19157"/>
    <cellStyle name="Normal 18 2 5 3" xfId="19158"/>
    <cellStyle name="Normal 18 2 5 4" xfId="19159"/>
    <cellStyle name="Normal 18 2 5 5" xfId="19160"/>
    <cellStyle name="Normal 18 2 6" xfId="19161"/>
    <cellStyle name="Normal 18 2 7" xfId="19162"/>
    <cellStyle name="Normal 18 2 8" xfId="19163"/>
    <cellStyle name="Normal 18 2 9" xfId="19164"/>
    <cellStyle name="Normal 18 3" xfId="19165"/>
    <cellStyle name="Normal 18 3 2" xfId="19166"/>
    <cellStyle name="Normal 18 3 2 2" xfId="19167"/>
    <cellStyle name="Normal 18 3 2 2 2" xfId="19168"/>
    <cellStyle name="Normal 18 3 2 2 3" xfId="19169"/>
    <cellStyle name="Normal 18 3 2 2 4" xfId="19170"/>
    <cellStyle name="Normal 18 3 2 3" xfId="19171"/>
    <cellStyle name="Normal 18 3 2 3 2" xfId="19172"/>
    <cellStyle name="Normal 18 3 2 3 3" xfId="19173"/>
    <cellStyle name="Normal 18 3 2 3 4" xfId="19174"/>
    <cellStyle name="Normal 18 3 2 4" xfId="19175"/>
    <cellStyle name="Normal 18 3 2 5" xfId="19176"/>
    <cellStyle name="Normal 18 3 2 6" xfId="19177"/>
    <cellStyle name="Normal 18 3 2 7" xfId="19178"/>
    <cellStyle name="Normal 18 3 3" xfId="19179"/>
    <cellStyle name="Normal 18 3 3 2" xfId="19180"/>
    <cellStyle name="Normal 18 3 3 3" xfId="19181"/>
    <cellStyle name="Normal 18 3 3 4" xfId="19182"/>
    <cellStyle name="Normal 18 3 3 5" xfId="19183"/>
    <cellStyle name="Normal 18 3 4" xfId="19184"/>
    <cellStyle name="Normal 18 3 4 2" xfId="19185"/>
    <cellStyle name="Normal 18 3 4 3" xfId="19186"/>
    <cellStyle name="Normal 18 3 4 4" xfId="19187"/>
    <cellStyle name="Normal 18 3 5" xfId="19188"/>
    <cellStyle name="Normal 18 3 6" xfId="19189"/>
    <cellStyle name="Normal 18 3 7" xfId="19190"/>
    <cellStyle name="Normal 18 3 8" xfId="19191"/>
    <cellStyle name="Normal 18 3 9" xfId="19192"/>
    <cellStyle name="Normal 18 4" xfId="19193"/>
    <cellStyle name="Normal 18 4 2" xfId="19194"/>
    <cellStyle name="Normal 18 5" xfId="19195"/>
    <cellStyle name="Normal 18 6" xfId="19196"/>
    <cellStyle name="Normal 18 7" xfId="19197"/>
    <cellStyle name="Normal 180" xfId="19198"/>
    <cellStyle name="Normal 181" xfId="19199"/>
    <cellStyle name="Normal 182" xfId="19200"/>
    <cellStyle name="Normal 183" xfId="19201"/>
    <cellStyle name="Normal 184" xfId="19202"/>
    <cellStyle name="Normal 185" xfId="19203"/>
    <cellStyle name="Normal 186" xfId="19204"/>
    <cellStyle name="Normal 187" xfId="19205"/>
    <cellStyle name="Normal 188" xfId="19206"/>
    <cellStyle name="Normal 189" xfId="19207"/>
    <cellStyle name="Normal 19" xfId="19208"/>
    <cellStyle name="Normal 19 2" xfId="19209"/>
    <cellStyle name="Normal 19 2 10" xfId="19210"/>
    <cellStyle name="Normal 19 2 2" xfId="19211"/>
    <cellStyle name="Normal 19 2 2 2" xfId="19212"/>
    <cellStyle name="Normal 19 2 2 2 2" xfId="19213"/>
    <cellStyle name="Normal 19 2 2 2 2 2" xfId="19214"/>
    <cellStyle name="Normal 19 2 2 2 2 3" xfId="19215"/>
    <cellStyle name="Normal 19 2 2 2 2 4" xfId="19216"/>
    <cellStyle name="Normal 19 2 2 2 3" xfId="19217"/>
    <cellStyle name="Normal 19 2 2 2 3 2" xfId="19218"/>
    <cellStyle name="Normal 19 2 2 2 3 3" xfId="19219"/>
    <cellStyle name="Normal 19 2 2 2 3 4" xfId="19220"/>
    <cellStyle name="Normal 19 2 2 2 4" xfId="19221"/>
    <cellStyle name="Normal 19 2 2 2 5" xfId="19222"/>
    <cellStyle name="Normal 19 2 2 2 6" xfId="19223"/>
    <cellStyle name="Normal 19 2 2 2 7" xfId="19224"/>
    <cellStyle name="Normal 19 2 2 3" xfId="19225"/>
    <cellStyle name="Normal 19 2 2 3 2" xfId="19226"/>
    <cellStyle name="Normal 19 2 2 3 3" xfId="19227"/>
    <cellStyle name="Normal 19 2 2 3 4" xfId="19228"/>
    <cellStyle name="Normal 19 2 2 3 5" xfId="19229"/>
    <cellStyle name="Normal 19 2 2 4" xfId="19230"/>
    <cellStyle name="Normal 19 2 2 4 2" xfId="19231"/>
    <cellStyle name="Normal 19 2 2 4 3" xfId="19232"/>
    <cellStyle name="Normal 19 2 2 4 4" xfId="19233"/>
    <cellStyle name="Normal 19 2 2 5" xfId="19234"/>
    <cellStyle name="Normal 19 2 2 6" xfId="19235"/>
    <cellStyle name="Normal 19 2 2 7" xfId="19236"/>
    <cellStyle name="Normal 19 2 2 8" xfId="19237"/>
    <cellStyle name="Normal 19 2 3" xfId="19238"/>
    <cellStyle name="Normal 19 2 3 2" xfId="19239"/>
    <cellStyle name="Normal 19 2 3 2 2" xfId="19240"/>
    <cellStyle name="Normal 19 2 3 2 3" xfId="19241"/>
    <cellStyle name="Normal 19 2 3 2 4" xfId="19242"/>
    <cellStyle name="Normal 19 2 3 3" xfId="19243"/>
    <cellStyle name="Normal 19 2 3 3 2" xfId="19244"/>
    <cellStyle name="Normal 19 2 3 3 3" xfId="19245"/>
    <cellStyle name="Normal 19 2 3 3 4" xfId="19246"/>
    <cellStyle name="Normal 19 2 3 4" xfId="19247"/>
    <cellStyle name="Normal 19 2 3 5" xfId="19248"/>
    <cellStyle name="Normal 19 2 3 6" xfId="19249"/>
    <cellStyle name="Normal 19 2 3 7" xfId="19250"/>
    <cellStyle name="Normal 19 2 4" xfId="19251"/>
    <cellStyle name="Normal 19 2 4 2" xfId="19252"/>
    <cellStyle name="Normal 19 2 4 3" xfId="19253"/>
    <cellStyle name="Normal 19 2 4 4" xfId="19254"/>
    <cellStyle name="Normal 19 2 4 5" xfId="19255"/>
    <cellStyle name="Normal 19 2 5" xfId="19256"/>
    <cellStyle name="Normal 19 2 5 2" xfId="19257"/>
    <cellStyle name="Normal 19 2 5 3" xfId="19258"/>
    <cellStyle name="Normal 19 2 5 4" xfId="19259"/>
    <cellStyle name="Normal 19 2 6" xfId="19260"/>
    <cellStyle name="Normal 19 2 7" xfId="19261"/>
    <cellStyle name="Normal 19 2 8" xfId="19262"/>
    <cellStyle name="Normal 19 2 9" xfId="19263"/>
    <cellStyle name="Normal 19 3" xfId="19264"/>
    <cellStyle name="Normal 19 3 2" xfId="19265"/>
    <cellStyle name="Normal 19 3 2 2" xfId="19266"/>
    <cellStyle name="Normal 19 3 2 2 2" xfId="19267"/>
    <cellStyle name="Normal 19 3 2 2 3" xfId="19268"/>
    <cellStyle name="Normal 19 3 2 2 4" xfId="19269"/>
    <cellStyle name="Normal 19 3 2 3" xfId="19270"/>
    <cellStyle name="Normal 19 3 2 3 2" xfId="19271"/>
    <cellStyle name="Normal 19 3 2 3 3" xfId="19272"/>
    <cellStyle name="Normal 19 3 2 3 4" xfId="19273"/>
    <cellStyle name="Normal 19 3 2 4" xfId="19274"/>
    <cellStyle name="Normal 19 3 2 5" xfId="19275"/>
    <cellStyle name="Normal 19 3 2 6" xfId="19276"/>
    <cellStyle name="Normal 19 3 2 7" xfId="19277"/>
    <cellStyle name="Normal 19 3 3" xfId="19278"/>
    <cellStyle name="Normal 19 3 3 2" xfId="19279"/>
    <cellStyle name="Normal 19 3 3 3" xfId="19280"/>
    <cellStyle name="Normal 19 3 3 4" xfId="19281"/>
    <cellStyle name="Normal 19 3 3 5" xfId="19282"/>
    <cellStyle name="Normal 19 3 4" xfId="19283"/>
    <cellStyle name="Normal 19 3 4 2" xfId="19284"/>
    <cellStyle name="Normal 19 3 4 3" xfId="19285"/>
    <cellStyle name="Normal 19 3 4 4" xfId="19286"/>
    <cellStyle name="Normal 19 3 5" xfId="19287"/>
    <cellStyle name="Normal 19 3 6" xfId="19288"/>
    <cellStyle name="Normal 19 3 7" xfId="19289"/>
    <cellStyle name="Normal 19 3 8" xfId="19290"/>
    <cellStyle name="Normal 19 3 9" xfId="19291"/>
    <cellStyle name="Normal 19 4" xfId="19292"/>
    <cellStyle name="Normal 19 4 2" xfId="19293"/>
    <cellStyle name="Normal 19 5" xfId="19294"/>
    <cellStyle name="Normal 19 6" xfId="19295"/>
    <cellStyle name="Normal 19 7" xfId="19296"/>
    <cellStyle name="Normal 190" xfId="19297"/>
    <cellStyle name="Normal 191" xfId="19298"/>
    <cellStyle name="Normal 192" xfId="19299"/>
    <cellStyle name="Normal 193" xfId="19300"/>
    <cellStyle name="Normal 194" xfId="19301"/>
    <cellStyle name="Normal 195" xfId="19302"/>
    <cellStyle name="Normal 196" xfId="19303"/>
    <cellStyle name="Normal 197" xfId="19304"/>
    <cellStyle name="Normal 198" xfId="19305"/>
    <cellStyle name="Normal 199" xfId="19306"/>
    <cellStyle name="Normal 2" xfId="7"/>
    <cellStyle name="Normal 2 10" xfId="19307"/>
    <cellStyle name="Normal 2 10 2" xfId="19308"/>
    <cellStyle name="Normal 2 11" xfId="19309"/>
    <cellStyle name="Normal 2 11 2" xfId="19310"/>
    <cellStyle name="Normal 2 12" xfId="19311"/>
    <cellStyle name="Normal 2 12 2" xfId="19312"/>
    <cellStyle name="Normal 2 13" xfId="19313"/>
    <cellStyle name="Normal 2 13 2" xfId="19314"/>
    <cellStyle name="Normal 2 14" xfId="19315"/>
    <cellStyle name="Normal 2 14 2" xfId="19316"/>
    <cellStyle name="Normal 2 15" xfId="19317"/>
    <cellStyle name="Normal 2 15 2" xfId="19318"/>
    <cellStyle name="Normal 2 16" xfId="19319"/>
    <cellStyle name="Normal 2 16 2" xfId="19320"/>
    <cellStyle name="Normal 2 17" xfId="19321"/>
    <cellStyle name="Normal 2 17 2" xfId="19322"/>
    <cellStyle name="Normal 2 18" xfId="19323"/>
    <cellStyle name="Normal 2 18 2" xfId="19324"/>
    <cellStyle name="Normal 2 19" xfId="19325"/>
    <cellStyle name="Normal 2 19 2" xfId="19326"/>
    <cellStyle name="Normal 2 2" xfId="19"/>
    <cellStyle name="Normal 2 2 10" xfId="19327"/>
    <cellStyle name="Normal 2 2 11" xfId="19328"/>
    <cellStyle name="Normal 2 2 12" xfId="19329"/>
    <cellStyle name="Normal 2 2 13" xfId="19330"/>
    <cellStyle name="Normal 2 2 14" xfId="19331"/>
    <cellStyle name="Normal 2 2 15" xfId="19332"/>
    <cellStyle name="Normal 2 2 16" xfId="19333"/>
    <cellStyle name="Normal 2 2 17" xfId="19334"/>
    <cellStyle name="Normal 2 2 2" xfId="32"/>
    <cellStyle name="Normal 2 2 2 2" xfId="19335"/>
    <cellStyle name="Normal 2 2 2 2 2" xfId="19336"/>
    <cellStyle name="Normal 2 2 2 3" xfId="19337"/>
    <cellStyle name="Normal 2 2 2 4" xfId="19338"/>
    <cellStyle name="Normal 2 2 3" xfId="87"/>
    <cellStyle name="Normal 2 2 3 2" xfId="19339"/>
    <cellStyle name="Normal 2 2 3 3" xfId="19340"/>
    <cellStyle name="Normal 2 2 3 3 2" xfId="19341"/>
    <cellStyle name="Normal 2 2 3 4" xfId="19342"/>
    <cellStyle name="Normal 2 2 3 5" xfId="19343"/>
    <cellStyle name="Normal 2 2 3 6" xfId="19344"/>
    <cellStyle name="Normal 2 2 4" xfId="19345"/>
    <cellStyle name="Normal 2 2 4 2" xfId="19346"/>
    <cellStyle name="Normal 2 2 5" xfId="19347"/>
    <cellStyle name="Normal 2 2 6" xfId="19348"/>
    <cellStyle name="Normal 2 2 7" xfId="19349"/>
    <cellStyle name="Normal 2 2 8" xfId="19350"/>
    <cellStyle name="Normal 2 2 9" xfId="19351"/>
    <cellStyle name="Normal 2 2_27Feb2012 - Sovereign TD Master Catalog" xfId="19352"/>
    <cellStyle name="Normal 2 20" xfId="19353"/>
    <cellStyle name="Normal 2 21" xfId="19354"/>
    <cellStyle name="Normal 2 22" xfId="19355"/>
    <cellStyle name="Normal 2 23" xfId="19356"/>
    <cellStyle name="Normal 2 24" xfId="19357"/>
    <cellStyle name="Normal 2 25" xfId="19358"/>
    <cellStyle name="Normal 2 26" xfId="19359"/>
    <cellStyle name="Normal 2 27" xfId="19360"/>
    <cellStyle name="Normal 2 28" xfId="19361"/>
    <cellStyle name="Normal 2 29" xfId="19362"/>
    <cellStyle name="Normal 2 3" xfId="19363"/>
    <cellStyle name="Normal 2 3 2" xfId="19364"/>
    <cellStyle name="Normal 2 3 2 2" xfId="19365"/>
    <cellStyle name="Normal 2 3 2 2 2" xfId="19366"/>
    <cellStyle name="Normal 2 3 2 3" xfId="19367"/>
    <cellStyle name="Normal 2 3 2 4" xfId="19368"/>
    <cellStyle name="Normal 2 3 3" xfId="19369"/>
    <cellStyle name="Normal 2 3 3 2" xfId="19370"/>
    <cellStyle name="Normal 2 3 3 3" xfId="19371"/>
    <cellStyle name="Normal 2 3 4" xfId="19372"/>
    <cellStyle name="Normal 2 3 4 2" xfId="19373"/>
    <cellStyle name="Normal 2 3 5" xfId="19374"/>
    <cellStyle name="Normal 2 3 6" xfId="19375"/>
    <cellStyle name="Normal 2 3 7" xfId="19376"/>
    <cellStyle name="Normal 2 3_C1 GL" xfId="19377"/>
    <cellStyle name="Normal 2 30" xfId="19378"/>
    <cellStyle name="Normal 2 30 2" xfId="19379"/>
    <cellStyle name="Normal 2 31" xfId="19380"/>
    <cellStyle name="Normal 2 31 2" xfId="19381"/>
    <cellStyle name="Normal 2 31 3" xfId="19382"/>
    <cellStyle name="Normal 2 32" xfId="19383"/>
    <cellStyle name="Normal 2 32 2" xfId="19384"/>
    <cellStyle name="Normal 2 4" xfId="19385"/>
    <cellStyle name="Normal 2 4 10" xfId="19386"/>
    <cellStyle name="Normal 2 4 11" xfId="19387"/>
    <cellStyle name="Normal 2 4 12" xfId="19388"/>
    <cellStyle name="Normal 2 4 13" xfId="19389"/>
    <cellStyle name="Normal 2 4 14" xfId="19390"/>
    <cellStyle name="Normal 2 4 15" xfId="19391"/>
    <cellStyle name="Normal 2 4 16" xfId="19392"/>
    <cellStyle name="Normal 2 4 17" xfId="19393"/>
    <cellStyle name="Normal 2 4 18" xfId="19394"/>
    <cellStyle name="Normal 2 4 19" xfId="19395"/>
    <cellStyle name="Normal 2 4 2" xfId="19396"/>
    <cellStyle name="Normal 2 4 20" xfId="19397"/>
    <cellStyle name="Normal 2 4 21" xfId="19398"/>
    <cellStyle name="Normal 2 4 22" xfId="19399"/>
    <cellStyle name="Normal 2 4 22 2" xfId="19400"/>
    <cellStyle name="Normal 2 4 22 3" xfId="19401"/>
    <cellStyle name="Normal 2 4 23" xfId="19402"/>
    <cellStyle name="Normal 2 4 24" xfId="19403"/>
    <cellStyle name="Normal 2 4 25" xfId="19404"/>
    <cellStyle name="Normal 2 4 3" xfId="19405"/>
    <cellStyle name="Normal 2 4 4" xfId="19406"/>
    <cellStyle name="Normal 2 4 5" xfId="19407"/>
    <cellStyle name="Normal 2 4 6" xfId="19408"/>
    <cellStyle name="Normal 2 4 7" xfId="19409"/>
    <cellStyle name="Normal 2 4 8" xfId="19410"/>
    <cellStyle name="Normal 2 4 9" xfId="19411"/>
    <cellStyle name="Normal 2 5" xfId="19412"/>
    <cellStyle name="Normal 2 5 10" xfId="19413"/>
    <cellStyle name="Normal 2 5 11" xfId="19414"/>
    <cellStyle name="Normal 2 5 12" xfId="19415"/>
    <cellStyle name="Normal 2 5 2" xfId="19416"/>
    <cellStyle name="Normal 2 5 2 10" xfId="19417"/>
    <cellStyle name="Normal 2 5 2 11" xfId="19418"/>
    <cellStyle name="Normal 2 5 2 2" xfId="19419"/>
    <cellStyle name="Normal 2 5 2 2 2" xfId="19420"/>
    <cellStyle name="Normal 2 5 2 2 2 2" xfId="19421"/>
    <cellStyle name="Normal 2 5 2 2 2 2 2" xfId="19422"/>
    <cellStyle name="Normal 2 5 2 2 2 2 2 2" xfId="19423"/>
    <cellStyle name="Normal 2 5 2 2 2 2 2 3" xfId="19424"/>
    <cellStyle name="Normal 2 5 2 2 2 2 2 4" xfId="19425"/>
    <cellStyle name="Normal 2 5 2 2 2 2 3" xfId="19426"/>
    <cellStyle name="Normal 2 5 2 2 2 2 3 2" xfId="19427"/>
    <cellStyle name="Normal 2 5 2 2 2 2 3 3" xfId="19428"/>
    <cellStyle name="Normal 2 5 2 2 2 2 3 4" xfId="19429"/>
    <cellStyle name="Normal 2 5 2 2 2 2 4" xfId="19430"/>
    <cellStyle name="Normal 2 5 2 2 2 2 5" xfId="19431"/>
    <cellStyle name="Normal 2 5 2 2 2 2 6" xfId="19432"/>
    <cellStyle name="Normal 2 5 2 2 2 2 7" xfId="19433"/>
    <cellStyle name="Normal 2 5 2 2 2 3" xfId="19434"/>
    <cellStyle name="Normal 2 5 2 2 2 3 2" xfId="19435"/>
    <cellStyle name="Normal 2 5 2 2 2 3 3" xfId="19436"/>
    <cellStyle name="Normal 2 5 2 2 2 3 4" xfId="19437"/>
    <cellStyle name="Normal 2 5 2 2 2 4" xfId="19438"/>
    <cellStyle name="Normal 2 5 2 2 2 4 2" xfId="19439"/>
    <cellStyle name="Normal 2 5 2 2 2 4 3" xfId="19440"/>
    <cellStyle name="Normal 2 5 2 2 2 4 4" xfId="19441"/>
    <cellStyle name="Normal 2 5 2 2 2 5" xfId="19442"/>
    <cellStyle name="Normal 2 5 2 2 2 6" xfId="19443"/>
    <cellStyle name="Normal 2 5 2 2 2 7" xfId="19444"/>
    <cellStyle name="Normal 2 5 2 2 2 8" xfId="19445"/>
    <cellStyle name="Normal 2 5 2 2 3" xfId="19446"/>
    <cellStyle name="Normal 2 5 2 2 3 2" xfId="19447"/>
    <cellStyle name="Normal 2 5 2 2 3 2 2" xfId="19448"/>
    <cellStyle name="Normal 2 5 2 2 3 2 3" xfId="19449"/>
    <cellStyle name="Normal 2 5 2 2 3 2 4" xfId="19450"/>
    <cellStyle name="Normal 2 5 2 2 3 3" xfId="19451"/>
    <cellStyle name="Normal 2 5 2 2 3 3 2" xfId="19452"/>
    <cellStyle name="Normal 2 5 2 2 3 3 3" xfId="19453"/>
    <cellStyle name="Normal 2 5 2 2 3 3 4" xfId="19454"/>
    <cellStyle name="Normal 2 5 2 2 3 4" xfId="19455"/>
    <cellStyle name="Normal 2 5 2 2 3 5" xfId="19456"/>
    <cellStyle name="Normal 2 5 2 2 3 6" xfId="19457"/>
    <cellStyle name="Normal 2 5 2 2 3 7" xfId="19458"/>
    <cellStyle name="Normal 2 5 2 2 4" xfId="19459"/>
    <cellStyle name="Normal 2 5 2 2 4 2" xfId="19460"/>
    <cellStyle name="Normal 2 5 2 2 4 3" xfId="19461"/>
    <cellStyle name="Normal 2 5 2 2 4 4" xfId="19462"/>
    <cellStyle name="Normal 2 5 2 2 4 5" xfId="19463"/>
    <cellStyle name="Normal 2 5 2 2 5" xfId="19464"/>
    <cellStyle name="Normal 2 5 2 2 5 2" xfId="19465"/>
    <cellStyle name="Normal 2 5 2 2 5 3" xfId="19466"/>
    <cellStyle name="Normal 2 5 2 2 5 4" xfId="19467"/>
    <cellStyle name="Normal 2 5 2 2 6" xfId="19468"/>
    <cellStyle name="Normal 2 5 2 2 7" xfId="19469"/>
    <cellStyle name="Normal 2 5 2 2 8" xfId="19470"/>
    <cellStyle name="Normal 2 5 2 2 9" xfId="19471"/>
    <cellStyle name="Normal 2 5 2 3" xfId="19472"/>
    <cellStyle name="Normal 2 5 2 3 2" xfId="19473"/>
    <cellStyle name="Normal 2 5 2 3 2 2" xfId="19474"/>
    <cellStyle name="Normal 2 5 2 3 2 2 2" xfId="19475"/>
    <cellStyle name="Normal 2 5 2 3 2 2 3" xfId="19476"/>
    <cellStyle name="Normal 2 5 2 3 2 2 4" xfId="19477"/>
    <cellStyle name="Normal 2 5 2 3 2 3" xfId="19478"/>
    <cellStyle name="Normal 2 5 2 3 2 3 2" xfId="19479"/>
    <cellStyle name="Normal 2 5 2 3 2 3 3" xfId="19480"/>
    <cellStyle name="Normal 2 5 2 3 2 3 4" xfId="19481"/>
    <cellStyle name="Normal 2 5 2 3 2 4" xfId="19482"/>
    <cellStyle name="Normal 2 5 2 3 2 5" xfId="19483"/>
    <cellStyle name="Normal 2 5 2 3 2 6" xfId="19484"/>
    <cellStyle name="Normal 2 5 2 3 2 7" xfId="19485"/>
    <cellStyle name="Normal 2 5 2 3 3" xfId="19486"/>
    <cellStyle name="Normal 2 5 2 3 3 2" xfId="19487"/>
    <cellStyle name="Normal 2 5 2 3 3 3" xfId="19488"/>
    <cellStyle name="Normal 2 5 2 3 3 4" xfId="19489"/>
    <cellStyle name="Normal 2 5 2 3 4" xfId="19490"/>
    <cellStyle name="Normal 2 5 2 3 4 2" xfId="19491"/>
    <cellStyle name="Normal 2 5 2 3 4 3" xfId="19492"/>
    <cellStyle name="Normal 2 5 2 3 4 4" xfId="19493"/>
    <cellStyle name="Normal 2 5 2 3 5" xfId="19494"/>
    <cellStyle name="Normal 2 5 2 3 6" xfId="19495"/>
    <cellStyle name="Normal 2 5 2 3 7" xfId="19496"/>
    <cellStyle name="Normal 2 5 2 3 8" xfId="19497"/>
    <cellStyle name="Normal 2 5 2 4" xfId="19498"/>
    <cellStyle name="Normal 2 5 2 4 2" xfId="19499"/>
    <cellStyle name="Normal 2 5 2 4 2 2" xfId="19500"/>
    <cellStyle name="Normal 2 5 2 4 2 3" xfId="19501"/>
    <cellStyle name="Normal 2 5 2 4 2 4" xfId="19502"/>
    <cellStyle name="Normal 2 5 2 4 3" xfId="19503"/>
    <cellStyle name="Normal 2 5 2 4 3 2" xfId="19504"/>
    <cellStyle name="Normal 2 5 2 4 3 3" xfId="19505"/>
    <cellStyle name="Normal 2 5 2 4 3 4" xfId="19506"/>
    <cellStyle name="Normal 2 5 2 4 4" xfId="19507"/>
    <cellStyle name="Normal 2 5 2 4 5" xfId="19508"/>
    <cellStyle name="Normal 2 5 2 4 6" xfId="19509"/>
    <cellStyle name="Normal 2 5 2 4 7" xfId="19510"/>
    <cellStyle name="Normal 2 5 2 5" xfId="19511"/>
    <cellStyle name="Normal 2 5 2 5 2" xfId="19512"/>
    <cellStyle name="Normal 2 5 2 5 3" xfId="19513"/>
    <cellStyle name="Normal 2 5 2 5 4" xfId="19514"/>
    <cellStyle name="Normal 2 5 2 5 5" xfId="19515"/>
    <cellStyle name="Normal 2 5 2 6" xfId="19516"/>
    <cellStyle name="Normal 2 5 2 6 2" xfId="19517"/>
    <cellStyle name="Normal 2 5 2 6 3" xfId="19518"/>
    <cellStyle name="Normal 2 5 2 6 4" xfId="19519"/>
    <cellStyle name="Normal 2 5 2 7" xfId="19520"/>
    <cellStyle name="Normal 2 5 2 8" xfId="19521"/>
    <cellStyle name="Normal 2 5 2 9" xfId="19522"/>
    <cellStyle name="Normal 2 5 3" xfId="19523"/>
    <cellStyle name="Normal 2 5 3 10" xfId="19524"/>
    <cellStyle name="Normal 2 5 3 2" xfId="19525"/>
    <cellStyle name="Normal 2 5 3 2 2" xfId="19526"/>
    <cellStyle name="Normal 2 5 3 2 2 2" xfId="19527"/>
    <cellStyle name="Normal 2 5 3 2 2 2 2" xfId="19528"/>
    <cellStyle name="Normal 2 5 3 2 2 2 3" xfId="19529"/>
    <cellStyle name="Normal 2 5 3 2 2 2 4" xfId="19530"/>
    <cellStyle name="Normal 2 5 3 2 2 3" xfId="19531"/>
    <cellStyle name="Normal 2 5 3 2 2 3 2" xfId="19532"/>
    <cellStyle name="Normal 2 5 3 2 2 3 3" xfId="19533"/>
    <cellStyle name="Normal 2 5 3 2 2 3 4" xfId="19534"/>
    <cellStyle name="Normal 2 5 3 2 2 4" xfId="19535"/>
    <cellStyle name="Normal 2 5 3 2 2 5" xfId="19536"/>
    <cellStyle name="Normal 2 5 3 2 2 6" xfId="19537"/>
    <cellStyle name="Normal 2 5 3 2 2 7" xfId="19538"/>
    <cellStyle name="Normal 2 5 3 2 3" xfId="19539"/>
    <cellStyle name="Normal 2 5 3 2 3 2" xfId="19540"/>
    <cellStyle name="Normal 2 5 3 2 3 3" xfId="19541"/>
    <cellStyle name="Normal 2 5 3 2 3 4" xfId="19542"/>
    <cellStyle name="Normal 2 5 3 2 4" xfId="19543"/>
    <cellStyle name="Normal 2 5 3 2 4 2" xfId="19544"/>
    <cellStyle name="Normal 2 5 3 2 4 3" xfId="19545"/>
    <cellStyle name="Normal 2 5 3 2 4 4" xfId="19546"/>
    <cellStyle name="Normal 2 5 3 2 5" xfId="19547"/>
    <cellStyle name="Normal 2 5 3 2 6" xfId="19548"/>
    <cellStyle name="Normal 2 5 3 2 7" xfId="19549"/>
    <cellStyle name="Normal 2 5 3 2 8" xfId="19550"/>
    <cellStyle name="Normal 2 5 3 3" xfId="19551"/>
    <cellStyle name="Normal 2 5 3 3 2" xfId="19552"/>
    <cellStyle name="Normal 2 5 3 3 2 2" xfId="19553"/>
    <cellStyle name="Normal 2 5 3 3 2 3" xfId="19554"/>
    <cellStyle name="Normal 2 5 3 3 2 4" xfId="19555"/>
    <cellStyle name="Normal 2 5 3 3 3" xfId="19556"/>
    <cellStyle name="Normal 2 5 3 3 3 2" xfId="19557"/>
    <cellStyle name="Normal 2 5 3 3 3 3" xfId="19558"/>
    <cellStyle name="Normal 2 5 3 3 3 4" xfId="19559"/>
    <cellStyle name="Normal 2 5 3 3 4" xfId="19560"/>
    <cellStyle name="Normal 2 5 3 3 5" xfId="19561"/>
    <cellStyle name="Normal 2 5 3 3 6" xfId="19562"/>
    <cellStyle name="Normal 2 5 3 3 7" xfId="19563"/>
    <cellStyle name="Normal 2 5 3 4" xfId="19564"/>
    <cellStyle name="Normal 2 5 3 4 2" xfId="19565"/>
    <cellStyle name="Normal 2 5 3 4 3" xfId="19566"/>
    <cellStyle name="Normal 2 5 3 4 4" xfId="19567"/>
    <cellStyle name="Normal 2 5 3 4 5" xfId="19568"/>
    <cellStyle name="Normal 2 5 3 5" xfId="19569"/>
    <cellStyle name="Normal 2 5 3 5 2" xfId="19570"/>
    <cellStyle name="Normal 2 5 3 5 3" xfId="19571"/>
    <cellStyle name="Normal 2 5 3 5 4" xfId="19572"/>
    <cellStyle name="Normal 2 5 3 6" xfId="19573"/>
    <cellStyle name="Normal 2 5 3 7" xfId="19574"/>
    <cellStyle name="Normal 2 5 3 8" xfId="19575"/>
    <cellStyle name="Normal 2 5 3 9" xfId="19576"/>
    <cellStyle name="Normal 2 5 4" xfId="19577"/>
    <cellStyle name="Normal 2 5 4 2" xfId="19578"/>
    <cellStyle name="Normal 2 5 4 2 2" xfId="19579"/>
    <cellStyle name="Normal 2 5 4 2 2 2" xfId="19580"/>
    <cellStyle name="Normal 2 5 4 2 2 3" xfId="19581"/>
    <cellStyle name="Normal 2 5 4 2 2 4" xfId="19582"/>
    <cellStyle name="Normal 2 5 4 2 3" xfId="19583"/>
    <cellStyle name="Normal 2 5 4 2 3 2" xfId="19584"/>
    <cellStyle name="Normal 2 5 4 2 3 3" xfId="19585"/>
    <cellStyle name="Normal 2 5 4 2 3 4" xfId="19586"/>
    <cellStyle name="Normal 2 5 4 2 4" xfId="19587"/>
    <cellStyle name="Normal 2 5 4 2 5" xfId="19588"/>
    <cellStyle name="Normal 2 5 4 2 6" xfId="19589"/>
    <cellStyle name="Normal 2 5 4 2 7" xfId="19590"/>
    <cellStyle name="Normal 2 5 4 3" xfId="19591"/>
    <cellStyle name="Normal 2 5 4 3 2" xfId="19592"/>
    <cellStyle name="Normal 2 5 4 3 3" xfId="19593"/>
    <cellStyle name="Normal 2 5 4 3 4" xfId="19594"/>
    <cellStyle name="Normal 2 5 4 3 5" xfId="19595"/>
    <cellStyle name="Normal 2 5 4 4" xfId="19596"/>
    <cellStyle name="Normal 2 5 4 4 2" xfId="19597"/>
    <cellStyle name="Normal 2 5 4 4 3" xfId="19598"/>
    <cellStyle name="Normal 2 5 4 4 4" xfId="19599"/>
    <cellStyle name="Normal 2 5 4 5" xfId="19600"/>
    <cellStyle name="Normal 2 5 4 6" xfId="19601"/>
    <cellStyle name="Normal 2 5 4 7" xfId="19602"/>
    <cellStyle name="Normal 2 5 4 8" xfId="19603"/>
    <cellStyle name="Normal 2 5 4 9" xfId="19604"/>
    <cellStyle name="Normal 2 5 5" xfId="19605"/>
    <cellStyle name="Normal 2 5 5 2" xfId="19606"/>
    <cellStyle name="Normal 2 5 5 2 2" xfId="19607"/>
    <cellStyle name="Normal 2 5 5 2 3" xfId="19608"/>
    <cellStyle name="Normal 2 5 5 2 4" xfId="19609"/>
    <cellStyle name="Normal 2 5 5 3" xfId="19610"/>
    <cellStyle name="Normal 2 5 5 3 2" xfId="19611"/>
    <cellStyle name="Normal 2 5 5 3 3" xfId="19612"/>
    <cellStyle name="Normal 2 5 5 3 4" xfId="19613"/>
    <cellStyle name="Normal 2 5 5 4" xfId="19614"/>
    <cellStyle name="Normal 2 5 5 5" xfId="19615"/>
    <cellStyle name="Normal 2 5 5 6" xfId="19616"/>
    <cellStyle name="Normal 2 5 5 7" xfId="19617"/>
    <cellStyle name="Normal 2 5 6" xfId="19618"/>
    <cellStyle name="Normal 2 5 6 2" xfId="19619"/>
    <cellStyle name="Normal 2 5 6 3" xfId="19620"/>
    <cellStyle name="Normal 2 5 6 4" xfId="19621"/>
    <cellStyle name="Normal 2 5 6 5" xfId="19622"/>
    <cellStyle name="Normal 2 5 7" xfId="19623"/>
    <cellStyle name="Normal 2 5 7 2" xfId="19624"/>
    <cellStyle name="Normal 2 5 7 3" xfId="19625"/>
    <cellStyle name="Normal 2 5 7 4" xfId="19626"/>
    <cellStyle name="Normal 2 5 7 5" xfId="19627"/>
    <cellStyle name="Normal 2 5 8" xfId="19628"/>
    <cellStyle name="Normal 2 5 9" xfId="19629"/>
    <cellStyle name="Normal 2 6" xfId="19630"/>
    <cellStyle name="Normal 2 6 2" xfId="19631"/>
    <cellStyle name="Normal 2 6 3" xfId="19632"/>
    <cellStyle name="Normal 2 7" xfId="19633"/>
    <cellStyle name="Normal 2 7 2" xfId="19634"/>
    <cellStyle name="Normal 2 7 2 2" xfId="19635"/>
    <cellStyle name="Normal 2 7 2 2 2" xfId="19636"/>
    <cellStyle name="Normal 2 7 2 2 3" xfId="19637"/>
    <cellStyle name="Normal 2 7 2 2 4" xfId="19638"/>
    <cellStyle name="Normal 2 7 2 3" xfId="19639"/>
    <cellStyle name="Normal 2 7 2 3 2" xfId="19640"/>
    <cellStyle name="Normal 2 7 2 3 3" xfId="19641"/>
    <cellStyle name="Normal 2 7 2 3 4" xfId="19642"/>
    <cellStyle name="Normal 2 7 2 4" xfId="19643"/>
    <cellStyle name="Normal 2 7 2 5" xfId="19644"/>
    <cellStyle name="Normal 2 7 2 6" xfId="19645"/>
    <cellStyle name="Normal 2 7 2 7" xfId="19646"/>
    <cellStyle name="Normal 2 7 3" xfId="19647"/>
    <cellStyle name="Normal 2 7 3 2" xfId="19648"/>
    <cellStyle name="Normal 2 7 3 3" xfId="19649"/>
    <cellStyle name="Normal 2 7 3 4" xfId="19650"/>
    <cellStyle name="Normal 2 7 3 5" xfId="19651"/>
    <cellStyle name="Normal 2 7 4" xfId="19652"/>
    <cellStyle name="Normal 2 7 4 2" xfId="19653"/>
    <cellStyle name="Normal 2 7 4 3" xfId="19654"/>
    <cellStyle name="Normal 2 7 4 4" xfId="19655"/>
    <cellStyle name="Normal 2 7 5" xfId="19656"/>
    <cellStyle name="Normal 2 7 6" xfId="19657"/>
    <cellStyle name="Normal 2 7 7" xfId="19658"/>
    <cellStyle name="Normal 2 7 8" xfId="19659"/>
    <cellStyle name="Normal 2 8" xfId="19660"/>
    <cellStyle name="Normal 2 8 2" xfId="19661"/>
    <cellStyle name="Normal 2 9" xfId="19662"/>
    <cellStyle name="Normal 2 9 2" xfId="19663"/>
    <cellStyle name="Normal 2_~0149226" xfId="19664"/>
    <cellStyle name="Normal 20" xfId="19665"/>
    <cellStyle name="Normal 20 2" xfId="19666"/>
    <cellStyle name="Normal 20 2 10" xfId="19667"/>
    <cellStyle name="Normal 20 2 2" xfId="19668"/>
    <cellStyle name="Normal 20 2 2 2" xfId="19669"/>
    <cellStyle name="Normal 20 2 2 2 2" xfId="19670"/>
    <cellStyle name="Normal 20 2 2 2 2 2" xfId="19671"/>
    <cellStyle name="Normal 20 2 2 2 2 3" xfId="19672"/>
    <cellStyle name="Normal 20 2 2 2 2 4" xfId="19673"/>
    <cellStyle name="Normal 20 2 2 2 3" xfId="19674"/>
    <cellStyle name="Normal 20 2 2 2 3 2" xfId="19675"/>
    <cellStyle name="Normal 20 2 2 2 3 3" xfId="19676"/>
    <cellStyle name="Normal 20 2 2 2 3 4" xfId="19677"/>
    <cellStyle name="Normal 20 2 2 2 4" xfId="19678"/>
    <cellStyle name="Normal 20 2 2 2 5" xfId="19679"/>
    <cellStyle name="Normal 20 2 2 2 6" xfId="19680"/>
    <cellStyle name="Normal 20 2 2 2 7" xfId="19681"/>
    <cellStyle name="Normal 20 2 2 3" xfId="19682"/>
    <cellStyle name="Normal 20 2 2 3 2" xfId="19683"/>
    <cellStyle name="Normal 20 2 2 3 3" xfId="19684"/>
    <cellStyle name="Normal 20 2 2 3 4" xfId="19685"/>
    <cellStyle name="Normal 20 2 2 3 5" xfId="19686"/>
    <cellStyle name="Normal 20 2 2 4" xfId="19687"/>
    <cellStyle name="Normal 20 2 2 4 2" xfId="19688"/>
    <cellStyle name="Normal 20 2 2 4 3" xfId="19689"/>
    <cellStyle name="Normal 20 2 2 4 4" xfId="19690"/>
    <cellStyle name="Normal 20 2 2 5" xfId="19691"/>
    <cellStyle name="Normal 20 2 2 6" xfId="19692"/>
    <cellStyle name="Normal 20 2 2 7" xfId="19693"/>
    <cellStyle name="Normal 20 2 2 8" xfId="19694"/>
    <cellStyle name="Normal 20 2 3" xfId="19695"/>
    <cellStyle name="Normal 20 2 3 2" xfId="19696"/>
    <cellStyle name="Normal 20 2 3 2 2" xfId="19697"/>
    <cellStyle name="Normal 20 2 3 2 3" xfId="19698"/>
    <cellStyle name="Normal 20 2 3 2 4" xfId="19699"/>
    <cellStyle name="Normal 20 2 3 3" xfId="19700"/>
    <cellStyle name="Normal 20 2 3 3 2" xfId="19701"/>
    <cellStyle name="Normal 20 2 3 3 3" xfId="19702"/>
    <cellStyle name="Normal 20 2 3 3 4" xfId="19703"/>
    <cellStyle name="Normal 20 2 3 4" xfId="19704"/>
    <cellStyle name="Normal 20 2 3 5" xfId="19705"/>
    <cellStyle name="Normal 20 2 3 6" xfId="19706"/>
    <cellStyle name="Normal 20 2 3 7" xfId="19707"/>
    <cellStyle name="Normal 20 2 4" xfId="19708"/>
    <cellStyle name="Normal 20 2 4 2" xfId="19709"/>
    <cellStyle name="Normal 20 2 4 3" xfId="19710"/>
    <cellStyle name="Normal 20 2 4 4" xfId="19711"/>
    <cellStyle name="Normal 20 2 4 5" xfId="19712"/>
    <cellStyle name="Normal 20 2 5" xfId="19713"/>
    <cellStyle name="Normal 20 2 5 2" xfId="19714"/>
    <cellStyle name="Normal 20 2 5 3" xfId="19715"/>
    <cellStyle name="Normal 20 2 5 4" xfId="19716"/>
    <cellStyle name="Normal 20 2 6" xfId="19717"/>
    <cellStyle name="Normal 20 2 7" xfId="19718"/>
    <cellStyle name="Normal 20 2 8" xfId="19719"/>
    <cellStyle name="Normal 20 2 9" xfId="19720"/>
    <cellStyle name="Normal 20 3" xfId="19721"/>
    <cellStyle name="Normal 20 3 2" xfId="19722"/>
    <cellStyle name="Normal 20 3 2 2" xfId="19723"/>
    <cellStyle name="Normal 20 3 2 2 2" xfId="19724"/>
    <cellStyle name="Normal 20 3 2 2 3" xfId="19725"/>
    <cellStyle name="Normal 20 3 2 2 4" xfId="19726"/>
    <cellStyle name="Normal 20 3 2 3" xfId="19727"/>
    <cellStyle name="Normal 20 3 2 3 2" xfId="19728"/>
    <cellStyle name="Normal 20 3 2 3 3" xfId="19729"/>
    <cellStyle name="Normal 20 3 2 3 4" xfId="19730"/>
    <cellStyle name="Normal 20 3 2 4" xfId="19731"/>
    <cellStyle name="Normal 20 3 2 5" xfId="19732"/>
    <cellStyle name="Normal 20 3 2 6" xfId="19733"/>
    <cellStyle name="Normal 20 3 2 7" xfId="19734"/>
    <cellStyle name="Normal 20 3 3" xfId="19735"/>
    <cellStyle name="Normal 20 3 3 2" xfId="19736"/>
    <cellStyle name="Normal 20 3 3 3" xfId="19737"/>
    <cellStyle name="Normal 20 3 3 4" xfId="19738"/>
    <cellStyle name="Normal 20 3 3 5" xfId="19739"/>
    <cellStyle name="Normal 20 3 4" xfId="19740"/>
    <cellStyle name="Normal 20 3 4 2" xfId="19741"/>
    <cellStyle name="Normal 20 3 4 3" xfId="19742"/>
    <cellStyle name="Normal 20 3 4 4" xfId="19743"/>
    <cellStyle name="Normal 20 3 5" xfId="19744"/>
    <cellStyle name="Normal 20 3 6" xfId="19745"/>
    <cellStyle name="Normal 20 3 7" xfId="19746"/>
    <cellStyle name="Normal 20 3 8" xfId="19747"/>
    <cellStyle name="Normal 20 3 9" xfId="19748"/>
    <cellStyle name="Normal 20 4" xfId="19749"/>
    <cellStyle name="Normal 20 4 2" xfId="19750"/>
    <cellStyle name="Normal 20 4 3" xfId="19751"/>
    <cellStyle name="Normal 20 5" xfId="19752"/>
    <cellStyle name="Normal 20 6" xfId="19753"/>
    <cellStyle name="Normal 20 7" xfId="19754"/>
    <cellStyle name="Normal 200" xfId="19755"/>
    <cellStyle name="Normal 201" xfId="19756"/>
    <cellStyle name="Normal 202" xfId="19757"/>
    <cellStyle name="Normal 203" xfId="19758"/>
    <cellStyle name="Normal 204" xfId="19759"/>
    <cellStyle name="Normal 205" xfId="19760"/>
    <cellStyle name="Normal 206" xfId="19761"/>
    <cellStyle name="Normal 207" xfId="19762"/>
    <cellStyle name="Normal 208" xfId="19763"/>
    <cellStyle name="Normal 209" xfId="19764"/>
    <cellStyle name="Normal 209 2" xfId="19765"/>
    <cellStyle name="Normal 21" xfId="19766"/>
    <cellStyle name="Normal 21 2" xfId="19767"/>
    <cellStyle name="Normal 21 3" xfId="19768"/>
    <cellStyle name="Normal 21 3 10" xfId="19769"/>
    <cellStyle name="Normal 21 3 2" xfId="19770"/>
    <cellStyle name="Normal 21 3 2 2" xfId="19771"/>
    <cellStyle name="Normal 21 3 2 2 2" xfId="19772"/>
    <cellStyle name="Normal 21 3 2 2 2 2" xfId="19773"/>
    <cellStyle name="Normal 21 3 2 2 2 3" xfId="19774"/>
    <cellStyle name="Normal 21 3 2 2 2 4" xfId="19775"/>
    <cellStyle name="Normal 21 3 2 2 3" xfId="19776"/>
    <cellStyle name="Normal 21 3 2 2 3 2" xfId="19777"/>
    <cellStyle name="Normal 21 3 2 2 3 3" xfId="19778"/>
    <cellStyle name="Normal 21 3 2 2 3 4" xfId="19779"/>
    <cellStyle name="Normal 21 3 2 2 4" xfId="19780"/>
    <cellStyle name="Normal 21 3 2 2 5" xfId="19781"/>
    <cellStyle name="Normal 21 3 2 2 6" xfId="19782"/>
    <cellStyle name="Normal 21 3 2 2 7" xfId="19783"/>
    <cellStyle name="Normal 21 3 2 3" xfId="19784"/>
    <cellStyle name="Normal 21 3 2 3 2" xfId="19785"/>
    <cellStyle name="Normal 21 3 2 3 3" xfId="19786"/>
    <cellStyle name="Normal 21 3 2 3 4" xfId="19787"/>
    <cellStyle name="Normal 21 3 2 3 5" xfId="19788"/>
    <cellStyle name="Normal 21 3 2 4" xfId="19789"/>
    <cellStyle name="Normal 21 3 2 4 2" xfId="19790"/>
    <cellStyle name="Normal 21 3 2 4 3" xfId="19791"/>
    <cellStyle name="Normal 21 3 2 4 4" xfId="19792"/>
    <cellStyle name="Normal 21 3 2 5" xfId="19793"/>
    <cellStyle name="Normal 21 3 2 6" xfId="19794"/>
    <cellStyle name="Normal 21 3 2 7" xfId="19795"/>
    <cellStyle name="Normal 21 3 2 8" xfId="19796"/>
    <cellStyle name="Normal 21 3 3" xfId="19797"/>
    <cellStyle name="Normal 21 3 3 2" xfId="19798"/>
    <cellStyle name="Normal 21 3 3 2 2" xfId="19799"/>
    <cellStyle name="Normal 21 3 3 2 3" xfId="19800"/>
    <cellStyle name="Normal 21 3 3 2 4" xfId="19801"/>
    <cellStyle name="Normal 21 3 3 3" xfId="19802"/>
    <cellStyle name="Normal 21 3 3 3 2" xfId="19803"/>
    <cellStyle name="Normal 21 3 3 3 3" xfId="19804"/>
    <cellStyle name="Normal 21 3 3 3 4" xfId="19805"/>
    <cellStyle name="Normal 21 3 3 4" xfId="19806"/>
    <cellStyle name="Normal 21 3 3 5" xfId="19807"/>
    <cellStyle name="Normal 21 3 3 6" xfId="19808"/>
    <cellStyle name="Normal 21 3 3 7" xfId="19809"/>
    <cellStyle name="Normal 21 3 4" xfId="19810"/>
    <cellStyle name="Normal 21 3 4 2" xfId="19811"/>
    <cellStyle name="Normal 21 3 4 3" xfId="19812"/>
    <cellStyle name="Normal 21 3 4 4" xfId="19813"/>
    <cellStyle name="Normal 21 3 4 5" xfId="19814"/>
    <cellStyle name="Normal 21 3 5" xfId="19815"/>
    <cellStyle name="Normal 21 3 5 2" xfId="19816"/>
    <cellStyle name="Normal 21 3 5 3" xfId="19817"/>
    <cellStyle name="Normal 21 3 5 4" xfId="19818"/>
    <cellStyle name="Normal 21 3 6" xfId="19819"/>
    <cellStyle name="Normal 21 3 7" xfId="19820"/>
    <cellStyle name="Normal 21 3 8" xfId="19821"/>
    <cellStyle name="Normal 21 3 9" xfId="19822"/>
    <cellStyle name="Normal 21 4" xfId="19823"/>
    <cellStyle name="Normal 21 4 2" xfId="19824"/>
    <cellStyle name="Normal 21 4 2 2" xfId="19825"/>
    <cellStyle name="Normal 21 4 2 2 2" xfId="19826"/>
    <cellStyle name="Normal 21 4 2 2 3" xfId="19827"/>
    <cellStyle name="Normal 21 4 2 2 4" xfId="19828"/>
    <cellStyle name="Normal 21 4 2 3" xfId="19829"/>
    <cellStyle name="Normal 21 4 2 3 2" xfId="19830"/>
    <cellStyle name="Normal 21 4 2 3 3" xfId="19831"/>
    <cellStyle name="Normal 21 4 2 3 4" xfId="19832"/>
    <cellStyle name="Normal 21 4 2 4" xfId="19833"/>
    <cellStyle name="Normal 21 4 2 5" xfId="19834"/>
    <cellStyle name="Normal 21 4 2 6" xfId="19835"/>
    <cellStyle name="Normal 21 4 2 7" xfId="19836"/>
    <cellStyle name="Normal 21 4 3" xfId="19837"/>
    <cellStyle name="Normal 21 4 3 2" xfId="19838"/>
    <cellStyle name="Normal 21 4 3 3" xfId="19839"/>
    <cellStyle name="Normal 21 4 3 4" xfId="19840"/>
    <cellStyle name="Normal 21 4 3 5" xfId="19841"/>
    <cellStyle name="Normal 21 4 4" xfId="19842"/>
    <cellStyle name="Normal 21 4 4 2" xfId="19843"/>
    <cellStyle name="Normal 21 4 4 3" xfId="19844"/>
    <cellStyle name="Normal 21 4 4 4" xfId="19845"/>
    <cellStyle name="Normal 21 4 5" xfId="19846"/>
    <cellStyle name="Normal 21 4 6" xfId="19847"/>
    <cellStyle name="Normal 21 4 7" xfId="19848"/>
    <cellStyle name="Normal 21 4 8" xfId="19849"/>
    <cellStyle name="Normal 21 4 9" xfId="19850"/>
    <cellStyle name="Normal 21 5" xfId="19851"/>
    <cellStyle name="Normal 21 5 2" xfId="19852"/>
    <cellStyle name="Normal 21 6" xfId="19853"/>
    <cellStyle name="Normal 21 7" xfId="19854"/>
    <cellStyle name="Normal 21_Variance Analysis" xfId="19855"/>
    <cellStyle name="Normal 210" xfId="19856"/>
    <cellStyle name="Normal 211" xfId="62782"/>
    <cellStyle name="Normal 22" xfId="19857"/>
    <cellStyle name="Normal 22 2" xfId="19858"/>
    <cellStyle name="Normal 22 2 10" xfId="19859"/>
    <cellStyle name="Normal 22 2 2" xfId="19860"/>
    <cellStyle name="Normal 22 2 2 2" xfId="19861"/>
    <cellStyle name="Normal 22 2 2 2 2" xfId="19862"/>
    <cellStyle name="Normal 22 2 2 2 2 2" xfId="19863"/>
    <cellStyle name="Normal 22 2 2 2 2 3" xfId="19864"/>
    <cellStyle name="Normal 22 2 2 2 2 4" xfId="19865"/>
    <cellStyle name="Normal 22 2 2 2 3" xfId="19866"/>
    <cellStyle name="Normal 22 2 2 2 3 2" xfId="19867"/>
    <cellStyle name="Normal 22 2 2 2 3 3" xfId="19868"/>
    <cellStyle name="Normal 22 2 2 2 3 4" xfId="19869"/>
    <cellStyle name="Normal 22 2 2 2 4" xfId="19870"/>
    <cellStyle name="Normal 22 2 2 2 5" xfId="19871"/>
    <cellStyle name="Normal 22 2 2 2 6" xfId="19872"/>
    <cellStyle name="Normal 22 2 2 2 7" xfId="19873"/>
    <cellStyle name="Normal 22 2 2 3" xfId="19874"/>
    <cellStyle name="Normal 22 2 2 3 2" xfId="19875"/>
    <cellStyle name="Normal 22 2 2 3 3" xfId="19876"/>
    <cellStyle name="Normal 22 2 2 3 4" xfId="19877"/>
    <cellStyle name="Normal 22 2 2 3 5" xfId="19878"/>
    <cellStyle name="Normal 22 2 2 4" xfId="19879"/>
    <cellStyle name="Normal 22 2 2 4 2" xfId="19880"/>
    <cellStyle name="Normal 22 2 2 4 3" xfId="19881"/>
    <cellStyle name="Normal 22 2 2 4 4" xfId="19882"/>
    <cellStyle name="Normal 22 2 2 5" xfId="19883"/>
    <cellStyle name="Normal 22 2 2 6" xfId="19884"/>
    <cellStyle name="Normal 22 2 2 7" xfId="19885"/>
    <cellStyle name="Normal 22 2 2 8" xfId="19886"/>
    <cellStyle name="Normal 22 2 3" xfId="19887"/>
    <cellStyle name="Normal 22 2 3 2" xfId="19888"/>
    <cellStyle name="Normal 22 2 3 2 2" xfId="19889"/>
    <cellStyle name="Normal 22 2 3 2 3" xfId="19890"/>
    <cellStyle name="Normal 22 2 3 2 4" xfId="19891"/>
    <cellStyle name="Normal 22 2 3 3" xfId="19892"/>
    <cellStyle name="Normal 22 2 3 3 2" xfId="19893"/>
    <cellStyle name="Normal 22 2 3 3 3" xfId="19894"/>
    <cellStyle name="Normal 22 2 3 3 4" xfId="19895"/>
    <cellStyle name="Normal 22 2 3 4" xfId="19896"/>
    <cellStyle name="Normal 22 2 3 5" xfId="19897"/>
    <cellStyle name="Normal 22 2 3 6" xfId="19898"/>
    <cellStyle name="Normal 22 2 3 7" xfId="19899"/>
    <cellStyle name="Normal 22 2 4" xfId="19900"/>
    <cellStyle name="Normal 22 2 4 2" xfId="19901"/>
    <cellStyle name="Normal 22 2 4 3" xfId="19902"/>
    <cellStyle name="Normal 22 2 4 4" xfId="19903"/>
    <cellStyle name="Normal 22 2 4 5" xfId="19904"/>
    <cellStyle name="Normal 22 2 5" xfId="19905"/>
    <cellStyle name="Normal 22 2 5 2" xfId="19906"/>
    <cellStyle name="Normal 22 2 5 3" xfId="19907"/>
    <cellStyle name="Normal 22 2 5 4" xfId="19908"/>
    <cellStyle name="Normal 22 2 6" xfId="19909"/>
    <cellStyle name="Normal 22 2 7" xfId="19910"/>
    <cellStyle name="Normal 22 2 8" xfId="19911"/>
    <cellStyle name="Normal 22 2 9" xfId="19912"/>
    <cellStyle name="Normal 22 3" xfId="19913"/>
    <cellStyle name="Normal 22 3 2" xfId="19914"/>
    <cellStyle name="Normal 22 3 2 2" xfId="19915"/>
    <cellStyle name="Normal 22 3 2 2 2" xfId="19916"/>
    <cellStyle name="Normal 22 3 2 2 3" xfId="19917"/>
    <cellStyle name="Normal 22 3 2 2 4" xfId="19918"/>
    <cellStyle name="Normal 22 3 2 3" xfId="19919"/>
    <cellStyle name="Normal 22 3 2 3 2" xfId="19920"/>
    <cellStyle name="Normal 22 3 2 3 3" xfId="19921"/>
    <cellStyle name="Normal 22 3 2 3 4" xfId="19922"/>
    <cellStyle name="Normal 22 3 2 4" xfId="19923"/>
    <cellStyle name="Normal 22 3 2 5" xfId="19924"/>
    <cellStyle name="Normal 22 3 2 6" xfId="19925"/>
    <cellStyle name="Normal 22 3 2 7" xfId="19926"/>
    <cellStyle name="Normal 22 3 3" xfId="19927"/>
    <cellStyle name="Normal 22 3 3 2" xfId="19928"/>
    <cellStyle name="Normal 22 3 3 3" xfId="19929"/>
    <cellStyle name="Normal 22 3 3 4" xfId="19930"/>
    <cellStyle name="Normal 22 3 3 5" xfId="19931"/>
    <cellStyle name="Normal 22 3 4" xfId="19932"/>
    <cellStyle name="Normal 22 3 4 2" xfId="19933"/>
    <cellStyle name="Normal 22 3 4 3" xfId="19934"/>
    <cellStyle name="Normal 22 3 4 4" xfId="19935"/>
    <cellStyle name="Normal 22 3 5" xfId="19936"/>
    <cellStyle name="Normal 22 3 6" xfId="19937"/>
    <cellStyle name="Normal 22 3 7" xfId="19938"/>
    <cellStyle name="Normal 22 3 8" xfId="19939"/>
    <cellStyle name="Normal 22 3 9" xfId="19940"/>
    <cellStyle name="Normal 22 4" xfId="19941"/>
    <cellStyle name="Normal 22 4 2" xfId="19942"/>
    <cellStyle name="Normal 22 5" xfId="19943"/>
    <cellStyle name="Normal 22 6" xfId="19944"/>
    <cellStyle name="Normal 22 7" xfId="19945"/>
    <cellStyle name="Normal 23" xfId="19946"/>
    <cellStyle name="Normal 23 2" xfId="19947"/>
    <cellStyle name="Normal 23 2 10" xfId="19948"/>
    <cellStyle name="Normal 23 2 2" xfId="19949"/>
    <cellStyle name="Normal 23 2 2 2" xfId="19950"/>
    <cellStyle name="Normal 23 2 2 2 2" xfId="19951"/>
    <cellStyle name="Normal 23 2 2 2 2 2" xfId="19952"/>
    <cellStyle name="Normal 23 2 2 2 2 3" xfId="19953"/>
    <cellStyle name="Normal 23 2 2 2 2 4" xfId="19954"/>
    <cellStyle name="Normal 23 2 2 2 3" xfId="19955"/>
    <cellStyle name="Normal 23 2 2 2 3 2" xfId="19956"/>
    <cellStyle name="Normal 23 2 2 2 3 3" xfId="19957"/>
    <cellStyle name="Normal 23 2 2 2 3 4" xfId="19958"/>
    <cellStyle name="Normal 23 2 2 2 4" xfId="19959"/>
    <cellStyle name="Normal 23 2 2 2 5" xfId="19960"/>
    <cellStyle name="Normal 23 2 2 2 6" xfId="19961"/>
    <cellStyle name="Normal 23 2 2 2 7" xfId="19962"/>
    <cellStyle name="Normal 23 2 2 3" xfId="19963"/>
    <cellStyle name="Normal 23 2 2 3 2" xfId="19964"/>
    <cellStyle name="Normal 23 2 2 3 3" xfId="19965"/>
    <cellStyle name="Normal 23 2 2 3 4" xfId="19966"/>
    <cellStyle name="Normal 23 2 2 3 5" xfId="19967"/>
    <cellStyle name="Normal 23 2 2 4" xfId="19968"/>
    <cellStyle name="Normal 23 2 2 4 2" xfId="19969"/>
    <cellStyle name="Normal 23 2 2 4 3" xfId="19970"/>
    <cellStyle name="Normal 23 2 2 4 4" xfId="19971"/>
    <cellStyle name="Normal 23 2 2 5" xfId="19972"/>
    <cellStyle name="Normal 23 2 2 6" xfId="19973"/>
    <cellStyle name="Normal 23 2 2 7" xfId="19974"/>
    <cellStyle name="Normal 23 2 2 8" xfId="19975"/>
    <cellStyle name="Normal 23 2 3" xfId="19976"/>
    <cellStyle name="Normal 23 2 3 2" xfId="19977"/>
    <cellStyle name="Normal 23 2 3 2 2" xfId="19978"/>
    <cellStyle name="Normal 23 2 3 2 3" xfId="19979"/>
    <cellStyle name="Normal 23 2 3 2 4" xfId="19980"/>
    <cellStyle name="Normal 23 2 3 3" xfId="19981"/>
    <cellStyle name="Normal 23 2 3 3 2" xfId="19982"/>
    <cellStyle name="Normal 23 2 3 3 3" xfId="19983"/>
    <cellStyle name="Normal 23 2 3 3 4" xfId="19984"/>
    <cellStyle name="Normal 23 2 3 4" xfId="19985"/>
    <cellStyle name="Normal 23 2 3 5" xfId="19986"/>
    <cellStyle name="Normal 23 2 3 6" xfId="19987"/>
    <cellStyle name="Normal 23 2 3 7" xfId="19988"/>
    <cellStyle name="Normal 23 2 4" xfId="19989"/>
    <cellStyle name="Normal 23 2 4 2" xfId="19990"/>
    <cellStyle name="Normal 23 2 4 3" xfId="19991"/>
    <cellStyle name="Normal 23 2 4 4" xfId="19992"/>
    <cellStyle name="Normal 23 2 4 5" xfId="19993"/>
    <cellStyle name="Normal 23 2 5" xfId="19994"/>
    <cellStyle name="Normal 23 2 5 2" xfId="19995"/>
    <cellStyle name="Normal 23 2 5 3" xfId="19996"/>
    <cellStyle name="Normal 23 2 5 4" xfId="19997"/>
    <cellStyle name="Normal 23 2 6" xfId="19998"/>
    <cellStyle name="Normal 23 2 7" xfId="19999"/>
    <cellStyle name="Normal 23 2 8" xfId="20000"/>
    <cellStyle name="Normal 23 2 9" xfId="20001"/>
    <cellStyle name="Normal 23 3" xfId="20002"/>
    <cellStyle name="Normal 23 3 2" xfId="20003"/>
    <cellStyle name="Normal 23 3 2 2" xfId="20004"/>
    <cellStyle name="Normal 23 3 2 2 2" xfId="20005"/>
    <cellStyle name="Normal 23 3 2 2 3" xfId="20006"/>
    <cellStyle name="Normal 23 3 2 2 4" xfId="20007"/>
    <cellStyle name="Normal 23 3 2 3" xfId="20008"/>
    <cellStyle name="Normal 23 3 2 3 2" xfId="20009"/>
    <cellStyle name="Normal 23 3 2 3 3" xfId="20010"/>
    <cellStyle name="Normal 23 3 2 3 4" xfId="20011"/>
    <cellStyle name="Normal 23 3 2 4" xfId="20012"/>
    <cellStyle name="Normal 23 3 2 5" xfId="20013"/>
    <cellStyle name="Normal 23 3 2 6" xfId="20014"/>
    <cellStyle name="Normal 23 3 2 7" xfId="20015"/>
    <cellStyle name="Normal 23 3 3" xfId="20016"/>
    <cellStyle name="Normal 23 3 3 2" xfId="20017"/>
    <cellStyle name="Normal 23 3 3 3" xfId="20018"/>
    <cellStyle name="Normal 23 3 3 4" xfId="20019"/>
    <cellStyle name="Normal 23 3 3 5" xfId="20020"/>
    <cellStyle name="Normal 23 3 4" xfId="20021"/>
    <cellStyle name="Normal 23 3 4 2" xfId="20022"/>
    <cellStyle name="Normal 23 3 4 3" xfId="20023"/>
    <cellStyle name="Normal 23 3 4 4" xfId="20024"/>
    <cellStyle name="Normal 23 3 5" xfId="20025"/>
    <cellStyle name="Normal 23 3 6" xfId="20026"/>
    <cellStyle name="Normal 23 3 7" xfId="20027"/>
    <cellStyle name="Normal 23 3 8" xfId="20028"/>
    <cellStyle name="Normal 23 3 9" xfId="20029"/>
    <cellStyle name="Normal 23 4" xfId="20030"/>
    <cellStyle name="Normal 23 4 2" xfId="20031"/>
    <cellStyle name="Normal 23 5" xfId="20032"/>
    <cellStyle name="Normal 23 6" xfId="20033"/>
    <cellStyle name="Normal 24" xfId="20034"/>
    <cellStyle name="Normal 24 2" xfId="20035"/>
    <cellStyle name="Normal 24 2 10" xfId="20036"/>
    <cellStyle name="Normal 24 2 11" xfId="20037"/>
    <cellStyle name="Normal 24 2 12" xfId="20038"/>
    <cellStyle name="Normal 24 2 13" xfId="20039"/>
    <cellStyle name="Normal 24 2 2" xfId="20040"/>
    <cellStyle name="Normal 24 2 3" xfId="20041"/>
    <cellStyle name="Normal 24 2 4" xfId="20042"/>
    <cellStyle name="Normal 24 2 5" xfId="20043"/>
    <cellStyle name="Normal 24 2 6" xfId="20044"/>
    <cellStyle name="Normal 24 2 7" xfId="20045"/>
    <cellStyle name="Normal 24 2 8" xfId="20046"/>
    <cellStyle name="Normal 24 2 9" xfId="20047"/>
    <cellStyle name="Normal 24 3" xfId="20048"/>
    <cellStyle name="Normal 24 3 10" xfId="20049"/>
    <cellStyle name="Normal 24 3 2" xfId="20050"/>
    <cellStyle name="Normal 24 3 2 2" xfId="20051"/>
    <cellStyle name="Normal 24 3 2 2 2" xfId="20052"/>
    <cellStyle name="Normal 24 3 2 2 2 2" xfId="20053"/>
    <cellStyle name="Normal 24 3 2 2 2 3" xfId="20054"/>
    <cellStyle name="Normal 24 3 2 2 2 4" xfId="20055"/>
    <cellStyle name="Normal 24 3 2 2 3" xfId="20056"/>
    <cellStyle name="Normal 24 3 2 2 3 2" xfId="20057"/>
    <cellStyle name="Normal 24 3 2 2 3 3" xfId="20058"/>
    <cellStyle name="Normal 24 3 2 2 3 4" xfId="20059"/>
    <cellStyle name="Normal 24 3 2 2 4" xfId="20060"/>
    <cellStyle name="Normal 24 3 2 2 5" xfId="20061"/>
    <cellStyle name="Normal 24 3 2 2 6" xfId="20062"/>
    <cellStyle name="Normal 24 3 2 2 7" xfId="20063"/>
    <cellStyle name="Normal 24 3 2 3" xfId="20064"/>
    <cellStyle name="Normal 24 3 2 3 2" xfId="20065"/>
    <cellStyle name="Normal 24 3 2 3 3" xfId="20066"/>
    <cellStyle name="Normal 24 3 2 3 4" xfId="20067"/>
    <cellStyle name="Normal 24 3 2 3 5" xfId="20068"/>
    <cellStyle name="Normal 24 3 2 4" xfId="20069"/>
    <cellStyle name="Normal 24 3 2 4 2" xfId="20070"/>
    <cellStyle name="Normal 24 3 2 4 3" xfId="20071"/>
    <cellStyle name="Normal 24 3 2 4 4" xfId="20072"/>
    <cellStyle name="Normal 24 3 2 5" xfId="20073"/>
    <cellStyle name="Normal 24 3 2 6" xfId="20074"/>
    <cellStyle name="Normal 24 3 2 7" xfId="20075"/>
    <cellStyle name="Normal 24 3 2 8" xfId="20076"/>
    <cellStyle name="Normal 24 3 3" xfId="20077"/>
    <cellStyle name="Normal 24 3 3 2" xfId="20078"/>
    <cellStyle name="Normal 24 3 3 2 2" xfId="20079"/>
    <cellStyle name="Normal 24 3 3 2 3" xfId="20080"/>
    <cellStyle name="Normal 24 3 3 2 4" xfId="20081"/>
    <cellStyle name="Normal 24 3 3 3" xfId="20082"/>
    <cellStyle name="Normal 24 3 3 3 2" xfId="20083"/>
    <cellStyle name="Normal 24 3 3 3 3" xfId="20084"/>
    <cellStyle name="Normal 24 3 3 3 4" xfId="20085"/>
    <cellStyle name="Normal 24 3 3 4" xfId="20086"/>
    <cellStyle name="Normal 24 3 3 5" xfId="20087"/>
    <cellStyle name="Normal 24 3 3 6" xfId="20088"/>
    <cellStyle name="Normal 24 3 3 7" xfId="20089"/>
    <cellStyle name="Normal 24 3 4" xfId="20090"/>
    <cellStyle name="Normal 24 3 4 2" xfId="20091"/>
    <cellStyle name="Normal 24 3 4 3" xfId="20092"/>
    <cellStyle name="Normal 24 3 4 4" xfId="20093"/>
    <cellStyle name="Normal 24 3 4 5" xfId="20094"/>
    <cellStyle name="Normal 24 3 5" xfId="20095"/>
    <cellStyle name="Normal 24 3 5 2" xfId="20096"/>
    <cellStyle name="Normal 24 3 5 3" xfId="20097"/>
    <cellStyle name="Normal 24 3 5 4" xfId="20098"/>
    <cellStyle name="Normal 24 3 6" xfId="20099"/>
    <cellStyle name="Normal 24 3 7" xfId="20100"/>
    <cellStyle name="Normal 24 3 8" xfId="20101"/>
    <cellStyle name="Normal 24 3 9" xfId="20102"/>
    <cellStyle name="Normal 24 4" xfId="20103"/>
    <cellStyle name="Normal 24 4 2" xfId="20104"/>
    <cellStyle name="Normal 24 4 2 2" xfId="20105"/>
    <cellStyle name="Normal 24 4 2 2 2" xfId="20106"/>
    <cellStyle name="Normal 24 4 2 2 3" xfId="20107"/>
    <cellStyle name="Normal 24 4 2 2 4" xfId="20108"/>
    <cellStyle name="Normal 24 4 2 3" xfId="20109"/>
    <cellStyle name="Normal 24 4 2 3 2" xfId="20110"/>
    <cellStyle name="Normal 24 4 2 3 3" xfId="20111"/>
    <cellStyle name="Normal 24 4 2 3 4" xfId="20112"/>
    <cellStyle name="Normal 24 4 2 4" xfId="20113"/>
    <cellStyle name="Normal 24 4 2 5" xfId="20114"/>
    <cellStyle name="Normal 24 4 2 6" xfId="20115"/>
    <cellStyle name="Normal 24 4 2 7" xfId="20116"/>
    <cellStyle name="Normal 24 4 3" xfId="20117"/>
    <cellStyle name="Normal 24 4 3 2" xfId="20118"/>
    <cellStyle name="Normal 24 4 3 3" xfId="20119"/>
    <cellStyle name="Normal 24 4 3 4" xfId="20120"/>
    <cellStyle name="Normal 24 4 3 5" xfId="20121"/>
    <cellStyle name="Normal 24 4 4" xfId="20122"/>
    <cellStyle name="Normal 24 4 4 2" xfId="20123"/>
    <cellStyle name="Normal 24 4 4 3" xfId="20124"/>
    <cellStyle name="Normal 24 4 4 4" xfId="20125"/>
    <cellStyle name="Normal 24 4 5" xfId="20126"/>
    <cellStyle name="Normal 24 4 6" xfId="20127"/>
    <cellStyle name="Normal 24 4 7" xfId="20128"/>
    <cellStyle name="Normal 24 4 8" xfId="20129"/>
    <cellStyle name="Normal 24 4 9" xfId="20130"/>
    <cellStyle name="Normal 24 5" xfId="20131"/>
    <cellStyle name="Normal 24 5 2" xfId="20132"/>
    <cellStyle name="Normal 24 6" xfId="20133"/>
    <cellStyle name="Normal 24 7" xfId="20134"/>
    <cellStyle name="Normal 24_DRP FR Y-11 (ICBC) 6 30 12" xfId="20135"/>
    <cellStyle name="Normal 25" xfId="20136"/>
    <cellStyle name="Normal 25 2" xfId="20137"/>
    <cellStyle name="Normal 25 2 10" xfId="20138"/>
    <cellStyle name="Normal 25 2 11" xfId="20139"/>
    <cellStyle name="Normal 25 2 12" xfId="20140"/>
    <cellStyle name="Normal 25 2 13" xfId="20141"/>
    <cellStyle name="Normal 25 2 2" xfId="20142"/>
    <cellStyle name="Normal 25 2 3" xfId="20143"/>
    <cellStyle name="Normal 25 2 4" xfId="20144"/>
    <cellStyle name="Normal 25 2 5" xfId="20145"/>
    <cellStyle name="Normal 25 2 6" xfId="20146"/>
    <cellStyle name="Normal 25 2 7" xfId="20147"/>
    <cellStyle name="Normal 25 2 8" xfId="20148"/>
    <cellStyle name="Normal 25 2 9" xfId="20149"/>
    <cellStyle name="Normal 25 3" xfId="20150"/>
    <cellStyle name="Normal 25 3 10" xfId="20151"/>
    <cellStyle name="Normal 25 3 2" xfId="20152"/>
    <cellStyle name="Normal 25 3 2 2" xfId="20153"/>
    <cellStyle name="Normal 25 3 2 2 2" xfId="20154"/>
    <cellStyle name="Normal 25 3 2 2 2 2" xfId="20155"/>
    <cellStyle name="Normal 25 3 2 2 2 3" xfId="20156"/>
    <cellStyle name="Normal 25 3 2 2 2 4" xfId="20157"/>
    <cellStyle name="Normal 25 3 2 2 3" xfId="20158"/>
    <cellStyle name="Normal 25 3 2 2 3 2" xfId="20159"/>
    <cellStyle name="Normal 25 3 2 2 3 3" xfId="20160"/>
    <cellStyle name="Normal 25 3 2 2 3 4" xfId="20161"/>
    <cellStyle name="Normal 25 3 2 2 4" xfId="20162"/>
    <cellStyle name="Normal 25 3 2 2 5" xfId="20163"/>
    <cellStyle name="Normal 25 3 2 2 6" xfId="20164"/>
    <cellStyle name="Normal 25 3 2 2 7" xfId="20165"/>
    <cellStyle name="Normal 25 3 2 3" xfId="20166"/>
    <cellStyle name="Normal 25 3 2 3 2" xfId="20167"/>
    <cellStyle name="Normal 25 3 2 3 3" xfId="20168"/>
    <cellStyle name="Normal 25 3 2 3 4" xfId="20169"/>
    <cellStyle name="Normal 25 3 2 3 5" xfId="20170"/>
    <cellStyle name="Normal 25 3 2 4" xfId="20171"/>
    <cellStyle name="Normal 25 3 2 4 2" xfId="20172"/>
    <cellStyle name="Normal 25 3 2 4 3" xfId="20173"/>
    <cellStyle name="Normal 25 3 2 4 4" xfId="20174"/>
    <cellStyle name="Normal 25 3 2 5" xfId="20175"/>
    <cellStyle name="Normal 25 3 2 6" xfId="20176"/>
    <cellStyle name="Normal 25 3 2 7" xfId="20177"/>
    <cellStyle name="Normal 25 3 2 8" xfId="20178"/>
    <cellStyle name="Normal 25 3 3" xfId="20179"/>
    <cellStyle name="Normal 25 3 3 2" xfId="20180"/>
    <cellStyle name="Normal 25 3 3 2 2" xfId="20181"/>
    <cellStyle name="Normal 25 3 3 2 3" xfId="20182"/>
    <cellStyle name="Normal 25 3 3 2 4" xfId="20183"/>
    <cellStyle name="Normal 25 3 3 3" xfId="20184"/>
    <cellStyle name="Normal 25 3 3 3 2" xfId="20185"/>
    <cellStyle name="Normal 25 3 3 3 3" xfId="20186"/>
    <cellStyle name="Normal 25 3 3 3 4" xfId="20187"/>
    <cellStyle name="Normal 25 3 3 4" xfId="20188"/>
    <cellStyle name="Normal 25 3 3 5" xfId="20189"/>
    <cellStyle name="Normal 25 3 3 6" xfId="20190"/>
    <cellStyle name="Normal 25 3 3 7" xfId="20191"/>
    <cellStyle name="Normal 25 3 4" xfId="20192"/>
    <cellStyle name="Normal 25 3 4 2" xfId="20193"/>
    <cellStyle name="Normal 25 3 4 3" xfId="20194"/>
    <cellStyle name="Normal 25 3 4 4" xfId="20195"/>
    <cellStyle name="Normal 25 3 4 5" xfId="20196"/>
    <cellStyle name="Normal 25 3 5" xfId="20197"/>
    <cellStyle name="Normal 25 3 5 2" xfId="20198"/>
    <cellStyle name="Normal 25 3 5 3" xfId="20199"/>
    <cellStyle name="Normal 25 3 5 4" xfId="20200"/>
    <cellStyle name="Normal 25 3 6" xfId="20201"/>
    <cellStyle name="Normal 25 3 7" xfId="20202"/>
    <cellStyle name="Normal 25 3 8" xfId="20203"/>
    <cellStyle name="Normal 25 3 9" xfId="20204"/>
    <cellStyle name="Normal 25 4" xfId="20205"/>
    <cellStyle name="Normal 25 4 2" xfId="20206"/>
    <cellStyle name="Normal 25 4 2 2" xfId="20207"/>
    <cellStyle name="Normal 25 4 2 2 2" xfId="20208"/>
    <cellStyle name="Normal 25 4 2 2 3" xfId="20209"/>
    <cellStyle name="Normal 25 4 2 2 4" xfId="20210"/>
    <cellStyle name="Normal 25 4 2 3" xfId="20211"/>
    <cellStyle name="Normal 25 4 2 3 2" xfId="20212"/>
    <cellStyle name="Normal 25 4 2 3 3" xfId="20213"/>
    <cellStyle name="Normal 25 4 2 3 4" xfId="20214"/>
    <cellStyle name="Normal 25 4 2 4" xfId="20215"/>
    <cellStyle name="Normal 25 4 2 5" xfId="20216"/>
    <cellStyle name="Normal 25 4 2 6" xfId="20217"/>
    <cellStyle name="Normal 25 4 2 7" xfId="20218"/>
    <cellStyle name="Normal 25 4 3" xfId="20219"/>
    <cellStyle name="Normal 25 4 3 2" xfId="20220"/>
    <cellStyle name="Normal 25 4 3 3" xfId="20221"/>
    <cellStyle name="Normal 25 4 3 4" xfId="20222"/>
    <cellStyle name="Normal 25 4 3 5" xfId="20223"/>
    <cellStyle name="Normal 25 4 4" xfId="20224"/>
    <cellStyle name="Normal 25 4 4 2" xfId="20225"/>
    <cellStyle name="Normal 25 4 4 3" xfId="20226"/>
    <cellStyle name="Normal 25 4 4 4" xfId="20227"/>
    <cellStyle name="Normal 25 4 5" xfId="20228"/>
    <cellStyle name="Normal 25 4 6" xfId="20229"/>
    <cellStyle name="Normal 25 4 7" xfId="20230"/>
    <cellStyle name="Normal 25 4 8" xfId="20231"/>
    <cellStyle name="Normal 25 4 9" xfId="20232"/>
    <cellStyle name="Normal 25 5" xfId="20233"/>
    <cellStyle name="Normal 25 6" xfId="20234"/>
    <cellStyle name="Normal 25_Variance Analysis" xfId="20235"/>
    <cellStyle name="Normal 26" xfId="20236"/>
    <cellStyle name="Normal 26 2" xfId="20237"/>
    <cellStyle name="Normal 26 2 10" xfId="20238"/>
    <cellStyle name="Normal 26 2 11" xfId="20239"/>
    <cellStyle name="Normal 26 2 12" xfId="20240"/>
    <cellStyle name="Normal 26 2 13" xfId="20241"/>
    <cellStyle name="Normal 26 2 2" xfId="20242"/>
    <cellStyle name="Normal 26 2 3" xfId="20243"/>
    <cellStyle name="Normal 26 2 4" xfId="20244"/>
    <cellStyle name="Normal 26 2 5" xfId="20245"/>
    <cellStyle name="Normal 26 2 6" xfId="20246"/>
    <cellStyle name="Normal 26 2 7" xfId="20247"/>
    <cellStyle name="Normal 26 2 8" xfId="20248"/>
    <cellStyle name="Normal 26 2 9" xfId="20249"/>
    <cellStyle name="Normal 26 3" xfId="20250"/>
    <cellStyle name="Normal 26 3 10" xfId="20251"/>
    <cellStyle name="Normal 26 3 2" xfId="20252"/>
    <cellStyle name="Normal 26 3 2 2" xfId="20253"/>
    <cellStyle name="Normal 26 3 2 2 2" xfId="20254"/>
    <cellStyle name="Normal 26 3 2 2 2 2" xfId="20255"/>
    <cellStyle name="Normal 26 3 2 2 2 3" xfId="20256"/>
    <cellStyle name="Normal 26 3 2 2 2 4" xfId="20257"/>
    <cellStyle name="Normal 26 3 2 2 3" xfId="20258"/>
    <cellStyle name="Normal 26 3 2 2 3 2" xfId="20259"/>
    <cellStyle name="Normal 26 3 2 2 3 3" xfId="20260"/>
    <cellStyle name="Normal 26 3 2 2 3 4" xfId="20261"/>
    <cellStyle name="Normal 26 3 2 2 4" xfId="20262"/>
    <cellStyle name="Normal 26 3 2 2 5" xfId="20263"/>
    <cellStyle name="Normal 26 3 2 2 6" xfId="20264"/>
    <cellStyle name="Normal 26 3 2 2 7" xfId="20265"/>
    <cellStyle name="Normal 26 3 2 3" xfId="20266"/>
    <cellStyle name="Normal 26 3 2 3 2" xfId="20267"/>
    <cellStyle name="Normal 26 3 2 3 3" xfId="20268"/>
    <cellStyle name="Normal 26 3 2 3 4" xfId="20269"/>
    <cellStyle name="Normal 26 3 2 3 5" xfId="20270"/>
    <cellStyle name="Normal 26 3 2 4" xfId="20271"/>
    <cellStyle name="Normal 26 3 2 4 2" xfId="20272"/>
    <cellStyle name="Normal 26 3 2 4 3" xfId="20273"/>
    <cellStyle name="Normal 26 3 2 4 4" xfId="20274"/>
    <cellStyle name="Normal 26 3 2 5" xfId="20275"/>
    <cellStyle name="Normal 26 3 2 6" xfId="20276"/>
    <cellStyle name="Normal 26 3 2 7" xfId="20277"/>
    <cellStyle name="Normal 26 3 2 8" xfId="20278"/>
    <cellStyle name="Normal 26 3 3" xfId="20279"/>
    <cellStyle name="Normal 26 3 3 2" xfId="20280"/>
    <cellStyle name="Normal 26 3 3 2 2" xfId="20281"/>
    <cellStyle name="Normal 26 3 3 2 3" xfId="20282"/>
    <cellStyle name="Normal 26 3 3 2 4" xfId="20283"/>
    <cellStyle name="Normal 26 3 3 3" xfId="20284"/>
    <cellStyle name="Normal 26 3 3 3 2" xfId="20285"/>
    <cellStyle name="Normal 26 3 3 3 3" xfId="20286"/>
    <cellStyle name="Normal 26 3 3 3 4" xfId="20287"/>
    <cellStyle name="Normal 26 3 3 4" xfId="20288"/>
    <cellStyle name="Normal 26 3 3 5" xfId="20289"/>
    <cellStyle name="Normal 26 3 3 6" xfId="20290"/>
    <cellStyle name="Normal 26 3 3 7" xfId="20291"/>
    <cellStyle name="Normal 26 3 4" xfId="20292"/>
    <cellStyle name="Normal 26 3 4 2" xfId="20293"/>
    <cellStyle name="Normal 26 3 4 3" xfId="20294"/>
    <cellStyle name="Normal 26 3 4 4" xfId="20295"/>
    <cellStyle name="Normal 26 3 4 5" xfId="20296"/>
    <cellStyle name="Normal 26 3 5" xfId="20297"/>
    <cellStyle name="Normal 26 3 5 2" xfId="20298"/>
    <cellStyle name="Normal 26 3 5 3" xfId="20299"/>
    <cellStyle name="Normal 26 3 5 4" xfId="20300"/>
    <cellStyle name="Normal 26 3 5 5" xfId="20301"/>
    <cellStyle name="Normal 26 3 6" xfId="20302"/>
    <cellStyle name="Normal 26 3 7" xfId="20303"/>
    <cellStyle name="Normal 26 3 8" xfId="20304"/>
    <cellStyle name="Normal 26 3 9" xfId="20305"/>
    <cellStyle name="Normal 26 4" xfId="20306"/>
    <cellStyle name="Normal 26 4 2" xfId="20307"/>
    <cellStyle name="Normal 26 4 2 2" xfId="20308"/>
    <cellStyle name="Normal 26 4 2 2 2" xfId="20309"/>
    <cellStyle name="Normal 26 4 2 2 3" xfId="20310"/>
    <cellStyle name="Normal 26 4 2 2 4" xfId="20311"/>
    <cellStyle name="Normal 26 4 2 3" xfId="20312"/>
    <cellStyle name="Normal 26 4 2 3 2" xfId="20313"/>
    <cellStyle name="Normal 26 4 2 3 3" xfId="20314"/>
    <cellStyle name="Normal 26 4 2 3 4" xfId="20315"/>
    <cellStyle name="Normal 26 4 2 4" xfId="20316"/>
    <cellStyle name="Normal 26 4 2 5" xfId="20317"/>
    <cellStyle name="Normal 26 4 2 6" xfId="20318"/>
    <cellStyle name="Normal 26 4 2 7" xfId="20319"/>
    <cellStyle name="Normal 26 4 3" xfId="20320"/>
    <cellStyle name="Normal 26 4 3 2" xfId="20321"/>
    <cellStyle name="Normal 26 4 3 3" xfId="20322"/>
    <cellStyle name="Normal 26 4 3 4" xfId="20323"/>
    <cellStyle name="Normal 26 4 3 5" xfId="20324"/>
    <cellStyle name="Normal 26 4 4" xfId="20325"/>
    <cellStyle name="Normal 26 4 4 2" xfId="20326"/>
    <cellStyle name="Normal 26 4 4 3" xfId="20327"/>
    <cellStyle name="Normal 26 4 4 4" xfId="20328"/>
    <cellStyle name="Normal 26 4 5" xfId="20329"/>
    <cellStyle name="Normal 26 4 6" xfId="20330"/>
    <cellStyle name="Normal 26 4 7" xfId="20331"/>
    <cellStyle name="Normal 26 4 8" xfId="20332"/>
    <cellStyle name="Normal 26 4 9" xfId="20333"/>
    <cellStyle name="Normal 26 5" xfId="20334"/>
    <cellStyle name="Normal 26 5 2" xfId="20335"/>
    <cellStyle name="Normal 26 6" xfId="20336"/>
    <cellStyle name="Normal 26 7" xfId="20337"/>
    <cellStyle name="Normal 26 8" xfId="20338"/>
    <cellStyle name="Normal 26_DRP FR Y-11 (ICBC) 6 30 12" xfId="20339"/>
    <cellStyle name="Normal 27" xfId="20340"/>
    <cellStyle name="Normal 27 2" xfId="20341"/>
    <cellStyle name="Normal 27 2 10" xfId="20342"/>
    <cellStyle name="Normal 27 2 11" xfId="20343"/>
    <cellStyle name="Normal 27 2 12" xfId="20344"/>
    <cellStyle name="Normal 27 2 13" xfId="20345"/>
    <cellStyle name="Normal 27 2 2" xfId="20346"/>
    <cellStyle name="Normal 27 2 3" xfId="20347"/>
    <cellStyle name="Normal 27 2 4" xfId="20348"/>
    <cellStyle name="Normal 27 2 5" xfId="20349"/>
    <cellStyle name="Normal 27 2 6" xfId="20350"/>
    <cellStyle name="Normal 27 2 7" xfId="20351"/>
    <cellStyle name="Normal 27 2 8" xfId="20352"/>
    <cellStyle name="Normal 27 2 9" xfId="20353"/>
    <cellStyle name="Normal 27 3" xfId="20354"/>
    <cellStyle name="Normal 27 3 10" xfId="20355"/>
    <cellStyle name="Normal 27 3 2" xfId="20356"/>
    <cellStyle name="Normal 27 3 2 2" xfId="20357"/>
    <cellStyle name="Normal 27 3 2 2 2" xfId="20358"/>
    <cellStyle name="Normal 27 3 2 2 2 2" xfId="20359"/>
    <cellStyle name="Normal 27 3 2 2 2 3" xfId="20360"/>
    <cellStyle name="Normal 27 3 2 2 2 4" xfId="20361"/>
    <cellStyle name="Normal 27 3 2 2 3" xfId="20362"/>
    <cellStyle name="Normal 27 3 2 2 3 2" xfId="20363"/>
    <cellStyle name="Normal 27 3 2 2 3 3" xfId="20364"/>
    <cellStyle name="Normal 27 3 2 2 3 4" xfId="20365"/>
    <cellStyle name="Normal 27 3 2 2 4" xfId="20366"/>
    <cellStyle name="Normal 27 3 2 2 5" xfId="20367"/>
    <cellStyle name="Normal 27 3 2 2 6" xfId="20368"/>
    <cellStyle name="Normal 27 3 2 2 7" xfId="20369"/>
    <cellStyle name="Normal 27 3 2 3" xfId="20370"/>
    <cellStyle name="Normal 27 3 2 3 2" xfId="20371"/>
    <cellStyle name="Normal 27 3 2 3 3" xfId="20372"/>
    <cellStyle name="Normal 27 3 2 3 4" xfId="20373"/>
    <cellStyle name="Normal 27 3 2 3 5" xfId="20374"/>
    <cellStyle name="Normal 27 3 2 4" xfId="20375"/>
    <cellStyle name="Normal 27 3 2 4 2" xfId="20376"/>
    <cellStyle name="Normal 27 3 2 4 3" xfId="20377"/>
    <cellStyle name="Normal 27 3 2 4 4" xfId="20378"/>
    <cellStyle name="Normal 27 3 2 5" xfId="20379"/>
    <cellStyle name="Normal 27 3 2 6" xfId="20380"/>
    <cellStyle name="Normal 27 3 2 7" xfId="20381"/>
    <cellStyle name="Normal 27 3 2 8" xfId="20382"/>
    <cellStyle name="Normal 27 3 3" xfId="20383"/>
    <cellStyle name="Normal 27 3 3 2" xfId="20384"/>
    <cellStyle name="Normal 27 3 3 2 2" xfId="20385"/>
    <cellStyle name="Normal 27 3 3 2 3" xfId="20386"/>
    <cellStyle name="Normal 27 3 3 2 4" xfId="20387"/>
    <cellStyle name="Normal 27 3 3 3" xfId="20388"/>
    <cellStyle name="Normal 27 3 3 3 2" xfId="20389"/>
    <cellStyle name="Normal 27 3 3 3 3" xfId="20390"/>
    <cellStyle name="Normal 27 3 3 3 4" xfId="20391"/>
    <cellStyle name="Normal 27 3 3 4" xfId="20392"/>
    <cellStyle name="Normal 27 3 3 5" xfId="20393"/>
    <cellStyle name="Normal 27 3 3 6" xfId="20394"/>
    <cellStyle name="Normal 27 3 3 7" xfId="20395"/>
    <cellStyle name="Normal 27 3 4" xfId="20396"/>
    <cellStyle name="Normal 27 3 4 2" xfId="20397"/>
    <cellStyle name="Normal 27 3 4 3" xfId="20398"/>
    <cellStyle name="Normal 27 3 4 4" xfId="20399"/>
    <cellStyle name="Normal 27 3 4 5" xfId="20400"/>
    <cellStyle name="Normal 27 3 5" xfId="20401"/>
    <cellStyle name="Normal 27 3 5 2" xfId="20402"/>
    <cellStyle name="Normal 27 3 5 3" xfId="20403"/>
    <cellStyle name="Normal 27 3 5 4" xfId="20404"/>
    <cellStyle name="Normal 27 3 5 5" xfId="20405"/>
    <cellStyle name="Normal 27 3 6" xfId="20406"/>
    <cellStyle name="Normal 27 3 7" xfId="20407"/>
    <cellStyle name="Normal 27 3 8" xfId="20408"/>
    <cellStyle name="Normal 27 3 9" xfId="20409"/>
    <cellStyle name="Normal 27 4" xfId="20410"/>
    <cellStyle name="Normal 27 4 2" xfId="20411"/>
    <cellStyle name="Normal 27 4 2 2" xfId="20412"/>
    <cellStyle name="Normal 27 4 2 2 2" xfId="20413"/>
    <cellStyle name="Normal 27 4 2 2 3" xfId="20414"/>
    <cellStyle name="Normal 27 4 2 2 4" xfId="20415"/>
    <cellStyle name="Normal 27 4 2 3" xfId="20416"/>
    <cellStyle name="Normal 27 4 2 3 2" xfId="20417"/>
    <cellStyle name="Normal 27 4 2 3 3" xfId="20418"/>
    <cellStyle name="Normal 27 4 2 3 4" xfId="20419"/>
    <cellStyle name="Normal 27 4 2 4" xfId="20420"/>
    <cellStyle name="Normal 27 4 2 5" xfId="20421"/>
    <cellStyle name="Normal 27 4 2 6" xfId="20422"/>
    <cellStyle name="Normal 27 4 2 7" xfId="20423"/>
    <cellStyle name="Normal 27 4 3" xfId="20424"/>
    <cellStyle name="Normal 27 4 3 2" xfId="20425"/>
    <cellStyle name="Normal 27 4 3 3" xfId="20426"/>
    <cellStyle name="Normal 27 4 3 4" xfId="20427"/>
    <cellStyle name="Normal 27 4 3 5" xfId="20428"/>
    <cellStyle name="Normal 27 4 4" xfId="20429"/>
    <cellStyle name="Normal 27 4 4 2" xfId="20430"/>
    <cellStyle name="Normal 27 4 4 3" xfId="20431"/>
    <cellStyle name="Normal 27 4 4 4" xfId="20432"/>
    <cellStyle name="Normal 27 4 5" xfId="20433"/>
    <cellStyle name="Normal 27 4 6" xfId="20434"/>
    <cellStyle name="Normal 27 4 7" xfId="20435"/>
    <cellStyle name="Normal 27 4 8" xfId="20436"/>
    <cellStyle name="Normal 27 4 9" xfId="20437"/>
    <cellStyle name="Normal 27 5" xfId="20438"/>
    <cellStyle name="Normal 27 5 2" xfId="20439"/>
    <cellStyle name="Normal 27 6" xfId="20440"/>
    <cellStyle name="Normal 27_DRP FR Y-11 (ICBC) 6 30 12" xfId="20441"/>
    <cellStyle name="Normal 28" xfId="20442"/>
    <cellStyle name="Normal 28 2" xfId="20443"/>
    <cellStyle name="Normal 28 2 10" xfId="20444"/>
    <cellStyle name="Normal 28 2 11" xfId="20445"/>
    <cellStyle name="Normal 28 2 12" xfId="20446"/>
    <cellStyle name="Normal 28 2 13" xfId="20447"/>
    <cellStyle name="Normal 28 2 2" xfId="20448"/>
    <cellStyle name="Normal 28 2 3" xfId="20449"/>
    <cellStyle name="Normal 28 2 4" xfId="20450"/>
    <cellStyle name="Normal 28 2 5" xfId="20451"/>
    <cellStyle name="Normal 28 2 6" xfId="20452"/>
    <cellStyle name="Normal 28 2 7" xfId="20453"/>
    <cellStyle name="Normal 28 2 8" xfId="20454"/>
    <cellStyle name="Normal 28 2 9" xfId="20455"/>
    <cellStyle name="Normal 28 3" xfId="20456"/>
    <cellStyle name="Normal 28 3 10" xfId="20457"/>
    <cellStyle name="Normal 28 3 2" xfId="20458"/>
    <cellStyle name="Normal 28 3 2 2" xfId="20459"/>
    <cellStyle name="Normal 28 3 2 2 2" xfId="20460"/>
    <cellStyle name="Normal 28 3 2 2 2 2" xfId="20461"/>
    <cellStyle name="Normal 28 3 2 2 2 3" xfId="20462"/>
    <cellStyle name="Normal 28 3 2 2 2 4" xfId="20463"/>
    <cellStyle name="Normal 28 3 2 2 3" xfId="20464"/>
    <cellStyle name="Normal 28 3 2 2 3 2" xfId="20465"/>
    <cellStyle name="Normal 28 3 2 2 3 3" xfId="20466"/>
    <cellStyle name="Normal 28 3 2 2 3 4" xfId="20467"/>
    <cellStyle name="Normal 28 3 2 2 4" xfId="20468"/>
    <cellStyle name="Normal 28 3 2 2 5" xfId="20469"/>
    <cellStyle name="Normal 28 3 2 2 6" xfId="20470"/>
    <cellStyle name="Normal 28 3 2 2 7" xfId="20471"/>
    <cellStyle name="Normal 28 3 2 3" xfId="20472"/>
    <cellStyle name="Normal 28 3 2 3 2" xfId="20473"/>
    <cellStyle name="Normal 28 3 2 3 3" xfId="20474"/>
    <cellStyle name="Normal 28 3 2 3 4" xfId="20475"/>
    <cellStyle name="Normal 28 3 2 3 5" xfId="20476"/>
    <cellStyle name="Normal 28 3 2 4" xfId="20477"/>
    <cellStyle name="Normal 28 3 2 4 2" xfId="20478"/>
    <cellStyle name="Normal 28 3 2 4 3" xfId="20479"/>
    <cellStyle name="Normal 28 3 2 4 4" xfId="20480"/>
    <cellStyle name="Normal 28 3 2 5" xfId="20481"/>
    <cellStyle name="Normal 28 3 2 6" xfId="20482"/>
    <cellStyle name="Normal 28 3 2 7" xfId="20483"/>
    <cellStyle name="Normal 28 3 2 8" xfId="20484"/>
    <cellStyle name="Normal 28 3 3" xfId="20485"/>
    <cellStyle name="Normal 28 3 3 2" xfId="20486"/>
    <cellStyle name="Normal 28 3 3 2 2" xfId="20487"/>
    <cellStyle name="Normal 28 3 3 2 3" xfId="20488"/>
    <cellStyle name="Normal 28 3 3 2 4" xfId="20489"/>
    <cellStyle name="Normal 28 3 3 3" xfId="20490"/>
    <cellStyle name="Normal 28 3 3 3 2" xfId="20491"/>
    <cellStyle name="Normal 28 3 3 3 3" xfId="20492"/>
    <cellStyle name="Normal 28 3 3 3 4" xfId="20493"/>
    <cellStyle name="Normal 28 3 3 4" xfId="20494"/>
    <cellStyle name="Normal 28 3 3 5" xfId="20495"/>
    <cellStyle name="Normal 28 3 3 6" xfId="20496"/>
    <cellStyle name="Normal 28 3 3 7" xfId="20497"/>
    <cellStyle name="Normal 28 3 4" xfId="20498"/>
    <cellStyle name="Normal 28 3 4 2" xfId="20499"/>
    <cellStyle name="Normal 28 3 4 3" xfId="20500"/>
    <cellStyle name="Normal 28 3 4 4" xfId="20501"/>
    <cellStyle name="Normal 28 3 4 5" xfId="20502"/>
    <cellStyle name="Normal 28 3 5" xfId="20503"/>
    <cellStyle name="Normal 28 3 5 2" xfId="20504"/>
    <cellStyle name="Normal 28 3 5 3" xfId="20505"/>
    <cellStyle name="Normal 28 3 5 4" xfId="20506"/>
    <cellStyle name="Normal 28 3 5 5" xfId="20507"/>
    <cellStyle name="Normal 28 3 6" xfId="20508"/>
    <cellStyle name="Normal 28 3 7" xfId="20509"/>
    <cellStyle name="Normal 28 3 8" xfId="20510"/>
    <cellStyle name="Normal 28 3 9" xfId="20511"/>
    <cellStyle name="Normal 28 4" xfId="20512"/>
    <cellStyle name="Normal 28 4 2" xfId="20513"/>
    <cellStyle name="Normal 28 4 2 2" xfId="20514"/>
    <cellStyle name="Normal 28 4 2 2 2" xfId="20515"/>
    <cellStyle name="Normal 28 4 2 2 3" xfId="20516"/>
    <cellStyle name="Normal 28 4 2 2 4" xfId="20517"/>
    <cellStyle name="Normal 28 4 2 3" xfId="20518"/>
    <cellStyle name="Normal 28 4 2 3 2" xfId="20519"/>
    <cellStyle name="Normal 28 4 2 3 3" xfId="20520"/>
    <cellStyle name="Normal 28 4 2 3 4" xfId="20521"/>
    <cellStyle name="Normal 28 4 2 4" xfId="20522"/>
    <cellStyle name="Normal 28 4 2 5" xfId="20523"/>
    <cellStyle name="Normal 28 4 2 6" xfId="20524"/>
    <cellStyle name="Normal 28 4 2 7" xfId="20525"/>
    <cellStyle name="Normal 28 4 3" xfId="20526"/>
    <cellStyle name="Normal 28 4 3 2" xfId="20527"/>
    <cellStyle name="Normal 28 4 3 3" xfId="20528"/>
    <cellStyle name="Normal 28 4 3 4" xfId="20529"/>
    <cellStyle name="Normal 28 4 3 5" xfId="20530"/>
    <cellStyle name="Normal 28 4 4" xfId="20531"/>
    <cellStyle name="Normal 28 4 4 2" xfId="20532"/>
    <cellStyle name="Normal 28 4 4 3" xfId="20533"/>
    <cellStyle name="Normal 28 4 4 4" xfId="20534"/>
    <cellStyle name="Normal 28 4 5" xfId="20535"/>
    <cellStyle name="Normal 28 4 6" xfId="20536"/>
    <cellStyle name="Normal 28 4 7" xfId="20537"/>
    <cellStyle name="Normal 28 4 8" xfId="20538"/>
    <cellStyle name="Normal 28 4 9" xfId="20539"/>
    <cellStyle name="Normal 28 5" xfId="20540"/>
    <cellStyle name="Normal 28 6" xfId="20541"/>
    <cellStyle name="Normal 28 7" xfId="20542"/>
    <cellStyle name="Normal 28_Variance Analysis" xfId="20543"/>
    <cellStyle name="Normal 29" xfId="20544"/>
    <cellStyle name="Normal 29 2" xfId="20545"/>
    <cellStyle name="Normal 29 2 10" xfId="20546"/>
    <cellStyle name="Normal 29 2 2" xfId="20547"/>
    <cellStyle name="Normal 29 2 2 2" xfId="20548"/>
    <cellStyle name="Normal 29 2 2 2 2" xfId="20549"/>
    <cellStyle name="Normal 29 2 2 2 2 2" xfId="20550"/>
    <cellStyle name="Normal 29 2 2 2 2 3" xfId="20551"/>
    <cellStyle name="Normal 29 2 2 2 2 4" xfId="20552"/>
    <cellStyle name="Normal 29 2 2 2 3" xfId="20553"/>
    <cellStyle name="Normal 29 2 2 2 3 2" xfId="20554"/>
    <cellStyle name="Normal 29 2 2 2 3 3" xfId="20555"/>
    <cellStyle name="Normal 29 2 2 2 3 4" xfId="20556"/>
    <cellStyle name="Normal 29 2 2 2 4" xfId="20557"/>
    <cellStyle name="Normal 29 2 2 2 5" xfId="20558"/>
    <cellStyle name="Normal 29 2 2 2 6" xfId="20559"/>
    <cellStyle name="Normal 29 2 2 2 7" xfId="20560"/>
    <cellStyle name="Normal 29 2 2 3" xfId="20561"/>
    <cellStyle name="Normal 29 2 2 3 2" xfId="20562"/>
    <cellStyle name="Normal 29 2 2 3 3" xfId="20563"/>
    <cellStyle name="Normal 29 2 2 3 4" xfId="20564"/>
    <cellStyle name="Normal 29 2 2 3 5" xfId="20565"/>
    <cellStyle name="Normal 29 2 2 4" xfId="20566"/>
    <cellStyle name="Normal 29 2 2 4 2" xfId="20567"/>
    <cellStyle name="Normal 29 2 2 4 3" xfId="20568"/>
    <cellStyle name="Normal 29 2 2 4 4" xfId="20569"/>
    <cellStyle name="Normal 29 2 2 5" xfId="20570"/>
    <cellStyle name="Normal 29 2 2 6" xfId="20571"/>
    <cellStyle name="Normal 29 2 2 7" xfId="20572"/>
    <cellStyle name="Normal 29 2 2 8" xfId="20573"/>
    <cellStyle name="Normal 29 2 3" xfId="20574"/>
    <cellStyle name="Normal 29 2 3 2" xfId="20575"/>
    <cellStyle name="Normal 29 2 3 2 2" xfId="20576"/>
    <cellStyle name="Normal 29 2 3 2 3" xfId="20577"/>
    <cellStyle name="Normal 29 2 3 2 4" xfId="20578"/>
    <cellStyle name="Normal 29 2 3 3" xfId="20579"/>
    <cellStyle name="Normal 29 2 3 3 2" xfId="20580"/>
    <cellStyle name="Normal 29 2 3 3 3" xfId="20581"/>
    <cellStyle name="Normal 29 2 3 3 4" xfId="20582"/>
    <cellStyle name="Normal 29 2 3 4" xfId="20583"/>
    <cellStyle name="Normal 29 2 3 5" xfId="20584"/>
    <cellStyle name="Normal 29 2 3 6" xfId="20585"/>
    <cellStyle name="Normal 29 2 3 7" xfId="20586"/>
    <cellStyle name="Normal 29 2 4" xfId="20587"/>
    <cellStyle name="Normal 29 2 4 2" xfId="20588"/>
    <cellStyle name="Normal 29 2 4 3" xfId="20589"/>
    <cellStyle name="Normal 29 2 4 4" xfId="20590"/>
    <cellStyle name="Normal 29 2 4 5" xfId="20591"/>
    <cellStyle name="Normal 29 2 5" xfId="20592"/>
    <cellStyle name="Normal 29 2 5 2" xfId="20593"/>
    <cellStyle name="Normal 29 2 5 3" xfId="20594"/>
    <cellStyle name="Normal 29 2 5 4" xfId="20595"/>
    <cellStyle name="Normal 29 2 6" xfId="20596"/>
    <cellStyle name="Normal 29 2 7" xfId="20597"/>
    <cellStyle name="Normal 29 2 8" xfId="20598"/>
    <cellStyle name="Normal 29 2 9" xfId="20599"/>
    <cellStyle name="Normal 29 3" xfId="20600"/>
    <cellStyle name="Normal 29 3 2" xfId="20601"/>
    <cellStyle name="Normal 29 3 2 2" xfId="20602"/>
    <cellStyle name="Normal 29 3 2 2 2" xfId="20603"/>
    <cellStyle name="Normal 29 3 2 2 3" xfId="20604"/>
    <cellStyle name="Normal 29 3 2 2 4" xfId="20605"/>
    <cellStyle name="Normal 29 3 2 3" xfId="20606"/>
    <cellStyle name="Normal 29 3 2 3 2" xfId="20607"/>
    <cellStyle name="Normal 29 3 2 3 3" xfId="20608"/>
    <cellStyle name="Normal 29 3 2 3 4" xfId="20609"/>
    <cellStyle name="Normal 29 3 2 4" xfId="20610"/>
    <cellStyle name="Normal 29 3 2 5" xfId="20611"/>
    <cellStyle name="Normal 29 3 2 6" xfId="20612"/>
    <cellStyle name="Normal 29 3 2 7" xfId="20613"/>
    <cellStyle name="Normal 29 3 3" xfId="20614"/>
    <cellStyle name="Normal 29 3 3 2" xfId="20615"/>
    <cellStyle name="Normal 29 3 3 3" xfId="20616"/>
    <cellStyle name="Normal 29 3 3 4" xfId="20617"/>
    <cellStyle name="Normal 29 3 3 5" xfId="20618"/>
    <cellStyle name="Normal 29 3 4" xfId="20619"/>
    <cellStyle name="Normal 29 3 4 2" xfId="20620"/>
    <cellStyle name="Normal 29 3 4 3" xfId="20621"/>
    <cellStyle name="Normal 29 3 4 4" xfId="20622"/>
    <cellStyle name="Normal 29 3 5" xfId="20623"/>
    <cellStyle name="Normal 29 3 6" xfId="20624"/>
    <cellStyle name="Normal 29 3 7" xfId="20625"/>
    <cellStyle name="Normal 29 3 8" xfId="20626"/>
    <cellStyle name="Normal 29 3 9" xfId="20627"/>
    <cellStyle name="Normal 29 4" xfId="20628"/>
    <cellStyle name="Normal 29 4 2" xfId="20629"/>
    <cellStyle name="Normal 29 5" xfId="20630"/>
    <cellStyle name="Normal 29 6" xfId="20631"/>
    <cellStyle name="Normal 3" xfId="3"/>
    <cellStyle name="Normal 3 10" xfId="20632"/>
    <cellStyle name="Normal 3 10 2" xfId="20633"/>
    <cellStyle name="Normal 3 10 2 2" xfId="20634"/>
    <cellStyle name="Normal 3 10 3" xfId="20635"/>
    <cellStyle name="Normal 3 11" xfId="20636"/>
    <cellStyle name="Normal 3 11 2" xfId="20637"/>
    <cellStyle name="Normal 3 11 2 2" xfId="20638"/>
    <cellStyle name="Normal 3 11 3" xfId="20639"/>
    <cellStyle name="Normal 3 12" xfId="20640"/>
    <cellStyle name="Normal 3 12 2" xfId="20641"/>
    <cellStyle name="Normal 3 12 2 2" xfId="20642"/>
    <cellStyle name="Normal 3 12 3" xfId="20643"/>
    <cellStyle name="Normal 3 13" xfId="20644"/>
    <cellStyle name="Normal 3 13 2" xfId="20645"/>
    <cellStyle name="Normal 3 13 2 2" xfId="20646"/>
    <cellStyle name="Normal 3 13 3" xfId="20647"/>
    <cellStyle name="Normal 3 14" xfId="20648"/>
    <cellStyle name="Normal 3 14 2" xfId="20649"/>
    <cellStyle name="Normal 3 14 2 2" xfId="20650"/>
    <cellStyle name="Normal 3 14 3" xfId="20651"/>
    <cellStyle name="Normal 3 15" xfId="20652"/>
    <cellStyle name="Normal 3 15 2" xfId="20653"/>
    <cellStyle name="Normal 3 15 2 2" xfId="20654"/>
    <cellStyle name="Normal 3 15 3" xfId="20655"/>
    <cellStyle name="Normal 3 16" xfId="20656"/>
    <cellStyle name="Normal 3 16 2" xfId="20657"/>
    <cellStyle name="Normal 3 17" xfId="20658"/>
    <cellStyle name="Normal 3 17 2" xfId="20659"/>
    <cellStyle name="Normal 3 18" xfId="20660"/>
    <cellStyle name="Normal 3 18 2" xfId="20661"/>
    <cellStyle name="Normal 3 19" xfId="20662"/>
    <cellStyle name="Normal 3 19 2" xfId="20663"/>
    <cellStyle name="Normal 3 2" xfId="75"/>
    <cellStyle name="Normal 3 2 10" xfId="20664"/>
    <cellStyle name="Normal 3 2 11" xfId="20665"/>
    <cellStyle name="Normal 3 2 12" xfId="20666"/>
    <cellStyle name="Normal 3 2 13" xfId="20667"/>
    <cellStyle name="Normal 3 2 14" xfId="20668"/>
    <cellStyle name="Normal 3 2 15" xfId="20669"/>
    <cellStyle name="Normal 3 2 16" xfId="20670"/>
    <cellStyle name="Normal 3 2 17" xfId="20671"/>
    <cellStyle name="Normal 3 2 18" xfId="20672"/>
    <cellStyle name="Normal 3 2 19" xfId="20673"/>
    <cellStyle name="Normal 3 2 2" xfId="20674"/>
    <cellStyle name="Normal 3 2 2 2" xfId="20675"/>
    <cellStyle name="Normal 3 2 2 3" xfId="20676"/>
    <cellStyle name="Normal 3 2 20" xfId="20677"/>
    <cellStyle name="Normal 3 2 3" xfId="20678"/>
    <cellStyle name="Normal 3 2 3 2" xfId="20679"/>
    <cellStyle name="Normal 3 2 4" xfId="20680"/>
    <cellStyle name="Normal 3 2 4 2" xfId="20681"/>
    <cellStyle name="Normal 3 2 5" xfId="20682"/>
    <cellStyle name="Normal 3 2 6" xfId="20683"/>
    <cellStyle name="Normal 3 2 7" xfId="20684"/>
    <cellStyle name="Normal 3 2 8" xfId="20685"/>
    <cellStyle name="Normal 3 2 9" xfId="20686"/>
    <cellStyle name="Normal 3 2_C1 GL" xfId="20687"/>
    <cellStyle name="Normal 3 20" xfId="20688"/>
    <cellStyle name="Normal 3 20 2" xfId="20689"/>
    <cellStyle name="Normal 3 21" xfId="20690"/>
    <cellStyle name="Normal 3 22" xfId="20691"/>
    <cellStyle name="Normal 3 22 2" xfId="20692"/>
    <cellStyle name="Normal 3 23" xfId="20693"/>
    <cellStyle name="Normal 3 26" xfId="20694"/>
    <cellStyle name="Normal 3 3" xfId="20695"/>
    <cellStyle name="Normal 3 3 2" xfId="20696"/>
    <cellStyle name="Normal 3 3 2 2" xfId="20697"/>
    <cellStyle name="Normal 3 3 2 3" xfId="20698"/>
    <cellStyle name="Normal 3 3 3" xfId="20699"/>
    <cellStyle name="Normal 3 3 3 2" xfId="20700"/>
    <cellStyle name="Normal 3 4" xfId="20701"/>
    <cellStyle name="Normal 3 4 2" xfId="20702"/>
    <cellStyle name="Normal 3 4 2 2" xfId="20703"/>
    <cellStyle name="Normal 3 4 3" xfId="20704"/>
    <cellStyle name="Normal 3 5" xfId="20705"/>
    <cellStyle name="Normal 3 5 2" xfId="20706"/>
    <cellStyle name="Normal 3 5 2 2" xfId="20707"/>
    <cellStyle name="Normal 3 5 3" xfId="20708"/>
    <cellStyle name="Normal 3 6" xfId="20709"/>
    <cellStyle name="Normal 3 6 2" xfId="20710"/>
    <cellStyle name="Normal 3 6 2 2" xfId="20711"/>
    <cellStyle name="Normal 3 6 3" xfId="20712"/>
    <cellStyle name="Normal 3 7" xfId="20713"/>
    <cellStyle name="Normal 3 7 2" xfId="20714"/>
    <cellStyle name="Normal 3 7 2 2" xfId="20715"/>
    <cellStyle name="Normal 3 7 3" xfId="20716"/>
    <cellStyle name="Normal 3 8" xfId="20717"/>
    <cellStyle name="Normal 3 8 2" xfId="20718"/>
    <cellStyle name="Normal 3 8 2 2" xfId="20719"/>
    <cellStyle name="Normal 3 8 3" xfId="20720"/>
    <cellStyle name="Normal 3 9" xfId="20721"/>
    <cellStyle name="Normal 3 9 2" xfId="20722"/>
    <cellStyle name="Normal 3 9 2 2" xfId="20723"/>
    <cellStyle name="Normal 3 9 3" xfId="20724"/>
    <cellStyle name="Normal 3_# 12.e-15 colA" xfId="20725"/>
    <cellStyle name="Normal 30" xfId="20726"/>
    <cellStyle name="Normal 30 2" xfId="20727"/>
    <cellStyle name="Normal 30 2 10" xfId="20728"/>
    <cellStyle name="Normal 30 2 2" xfId="20729"/>
    <cellStyle name="Normal 30 2 2 2" xfId="20730"/>
    <cellStyle name="Normal 30 2 2 2 2" xfId="20731"/>
    <cellStyle name="Normal 30 2 2 2 2 2" xfId="20732"/>
    <cellStyle name="Normal 30 2 2 2 2 3" xfId="20733"/>
    <cellStyle name="Normal 30 2 2 2 2 4" xfId="20734"/>
    <cellStyle name="Normal 30 2 2 2 3" xfId="20735"/>
    <cellStyle name="Normal 30 2 2 2 3 2" xfId="20736"/>
    <cellStyle name="Normal 30 2 2 2 3 3" xfId="20737"/>
    <cellStyle name="Normal 30 2 2 2 3 4" xfId="20738"/>
    <cellStyle name="Normal 30 2 2 2 4" xfId="20739"/>
    <cellStyle name="Normal 30 2 2 2 5" xfId="20740"/>
    <cellStyle name="Normal 30 2 2 2 6" xfId="20741"/>
    <cellStyle name="Normal 30 2 2 2 7" xfId="20742"/>
    <cellStyle name="Normal 30 2 2 3" xfId="20743"/>
    <cellStyle name="Normal 30 2 2 3 2" xfId="20744"/>
    <cellStyle name="Normal 30 2 2 3 3" xfId="20745"/>
    <cellStyle name="Normal 30 2 2 3 4" xfId="20746"/>
    <cellStyle name="Normal 30 2 2 3 5" xfId="20747"/>
    <cellStyle name="Normal 30 2 2 4" xfId="20748"/>
    <cellStyle name="Normal 30 2 2 4 2" xfId="20749"/>
    <cellStyle name="Normal 30 2 2 4 3" xfId="20750"/>
    <cellStyle name="Normal 30 2 2 4 4" xfId="20751"/>
    <cellStyle name="Normal 30 2 2 5" xfId="20752"/>
    <cellStyle name="Normal 30 2 2 6" xfId="20753"/>
    <cellStyle name="Normal 30 2 2 7" xfId="20754"/>
    <cellStyle name="Normal 30 2 2 8" xfId="20755"/>
    <cellStyle name="Normal 30 2 3" xfId="20756"/>
    <cellStyle name="Normal 30 2 3 2" xfId="20757"/>
    <cellStyle name="Normal 30 2 3 2 2" xfId="20758"/>
    <cellStyle name="Normal 30 2 3 2 3" xfId="20759"/>
    <cellStyle name="Normal 30 2 3 2 4" xfId="20760"/>
    <cellStyle name="Normal 30 2 3 3" xfId="20761"/>
    <cellStyle name="Normal 30 2 3 3 2" xfId="20762"/>
    <cellStyle name="Normal 30 2 3 3 3" xfId="20763"/>
    <cellStyle name="Normal 30 2 3 3 4" xfId="20764"/>
    <cellStyle name="Normal 30 2 3 4" xfId="20765"/>
    <cellStyle name="Normal 30 2 3 5" xfId="20766"/>
    <cellStyle name="Normal 30 2 3 6" xfId="20767"/>
    <cellStyle name="Normal 30 2 3 7" xfId="20768"/>
    <cellStyle name="Normal 30 2 4" xfId="20769"/>
    <cellStyle name="Normal 30 2 4 2" xfId="20770"/>
    <cellStyle name="Normal 30 2 4 3" xfId="20771"/>
    <cellStyle name="Normal 30 2 4 4" xfId="20772"/>
    <cellStyle name="Normal 30 2 4 5" xfId="20773"/>
    <cellStyle name="Normal 30 2 5" xfId="20774"/>
    <cellStyle name="Normal 30 2 5 2" xfId="20775"/>
    <cellStyle name="Normal 30 2 5 3" xfId="20776"/>
    <cellStyle name="Normal 30 2 5 4" xfId="20777"/>
    <cellStyle name="Normal 30 2 6" xfId="20778"/>
    <cellStyle name="Normal 30 2 7" xfId="20779"/>
    <cellStyle name="Normal 30 2 8" xfId="20780"/>
    <cellStyle name="Normal 30 2 9" xfId="20781"/>
    <cellStyle name="Normal 30 3" xfId="20782"/>
    <cellStyle name="Normal 30 3 2" xfId="20783"/>
    <cellStyle name="Normal 30 3 2 2" xfId="20784"/>
    <cellStyle name="Normal 30 3 2 2 2" xfId="20785"/>
    <cellStyle name="Normal 30 3 2 2 3" xfId="20786"/>
    <cellStyle name="Normal 30 3 2 2 4" xfId="20787"/>
    <cellStyle name="Normal 30 3 2 3" xfId="20788"/>
    <cellStyle name="Normal 30 3 2 3 2" xfId="20789"/>
    <cellStyle name="Normal 30 3 2 3 3" xfId="20790"/>
    <cellStyle name="Normal 30 3 2 3 4" xfId="20791"/>
    <cellStyle name="Normal 30 3 2 4" xfId="20792"/>
    <cellStyle name="Normal 30 3 2 5" xfId="20793"/>
    <cellStyle name="Normal 30 3 2 6" xfId="20794"/>
    <cellStyle name="Normal 30 3 2 7" xfId="20795"/>
    <cellStyle name="Normal 30 3 3" xfId="20796"/>
    <cellStyle name="Normal 30 3 3 2" xfId="20797"/>
    <cellStyle name="Normal 30 3 3 3" xfId="20798"/>
    <cellStyle name="Normal 30 3 3 4" xfId="20799"/>
    <cellStyle name="Normal 30 3 3 5" xfId="20800"/>
    <cellStyle name="Normal 30 3 4" xfId="20801"/>
    <cellStyle name="Normal 30 3 4 2" xfId="20802"/>
    <cellStyle name="Normal 30 3 4 3" xfId="20803"/>
    <cellStyle name="Normal 30 3 4 4" xfId="20804"/>
    <cellStyle name="Normal 30 3 5" xfId="20805"/>
    <cellStyle name="Normal 30 3 6" xfId="20806"/>
    <cellStyle name="Normal 30 3 7" xfId="20807"/>
    <cellStyle name="Normal 30 3 8" xfId="20808"/>
    <cellStyle name="Normal 30 3 9" xfId="20809"/>
    <cellStyle name="Normal 30 4" xfId="20810"/>
    <cellStyle name="Normal 30 4 2" xfId="20811"/>
    <cellStyle name="Normal 30 5" xfId="20812"/>
    <cellStyle name="Normal 30 6" xfId="20813"/>
    <cellStyle name="Normal 31" xfId="20814"/>
    <cellStyle name="Normal 31 2" xfId="20815"/>
    <cellStyle name="Normal 31 2 10" xfId="20816"/>
    <cellStyle name="Normal 31 2 2" xfId="20817"/>
    <cellStyle name="Normal 31 2 2 2" xfId="20818"/>
    <cellStyle name="Normal 31 2 2 2 2" xfId="20819"/>
    <cellStyle name="Normal 31 2 2 2 2 2" xfId="20820"/>
    <cellStyle name="Normal 31 2 2 2 2 3" xfId="20821"/>
    <cellStyle name="Normal 31 2 2 2 2 4" xfId="20822"/>
    <cellStyle name="Normal 31 2 2 2 3" xfId="20823"/>
    <cellStyle name="Normal 31 2 2 2 3 2" xfId="20824"/>
    <cellStyle name="Normal 31 2 2 2 3 3" xfId="20825"/>
    <cellStyle name="Normal 31 2 2 2 3 4" xfId="20826"/>
    <cellStyle name="Normal 31 2 2 2 4" xfId="20827"/>
    <cellStyle name="Normal 31 2 2 2 5" xfId="20828"/>
    <cellStyle name="Normal 31 2 2 2 6" xfId="20829"/>
    <cellStyle name="Normal 31 2 2 2 7" xfId="20830"/>
    <cellStyle name="Normal 31 2 2 3" xfId="20831"/>
    <cellStyle name="Normal 31 2 2 3 2" xfId="20832"/>
    <cellStyle name="Normal 31 2 2 3 3" xfId="20833"/>
    <cellStyle name="Normal 31 2 2 3 4" xfId="20834"/>
    <cellStyle name="Normal 31 2 2 3 5" xfId="20835"/>
    <cellStyle name="Normal 31 2 2 4" xfId="20836"/>
    <cellStyle name="Normal 31 2 2 4 2" xfId="20837"/>
    <cellStyle name="Normal 31 2 2 4 3" xfId="20838"/>
    <cellStyle name="Normal 31 2 2 4 4" xfId="20839"/>
    <cellStyle name="Normal 31 2 2 5" xfId="20840"/>
    <cellStyle name="Normal 31 2 2 6" xfId="20841"/>
    <cellStyle name="Normal 31 2 2 7" xfId="20842"/>
    <cellStyle name="Normal 31 2 2 8" xfId="20843"/>
    <cellStyle name="Normal 31 2 3" xfId="20844"/>
    <cellStyle name="Normal 31 2 3 2" xfId="20845"/>
    <cellStyle name="Normal 31 2 3 2 2" xfId="20846"/>
    <cellStyle name="Normal 31 2 3 2 3" xfId="20847"/>
    <cellStyle name="Normal 31 2 3 2 4" xfId="20848"/>
    <cellStyle name="Normal 31 2 3 3" xfId="20849"/>
    <cellStyle name="Normal 31 2 3 3 2" xfId="20850"/>
    <cellStyle name="Normal 31 2 3 3 3" xfId="20851"/>
    <cellStyle name="Normal 31 2 3 3 4" xfId="20852"/>
    <cellStyle name="Normal 31 2 3 4" xfId="20853"/>
    <cellStyle name="Normal 31 2 3 5" xfId="20854"/>
    <cellStyle name="Normal 31 2 3 6" xfId="20855"/>
    <cellStyle name="Normal 31 2 3 7" xfId="20856"/>
    <cellStyle name="Normal 31 2 4" xfId="20857"/>
    <cellStyle name="Normal 31 2 4 2" xfId="20858"/>
    <cellStyle name="Normal 31 2 4 3" xfId="20859"/>
    <cellStyle name="Normal 31 2 4 4" xfId="20860"/>
    <cellStyle name="Normal 31 2 4 5" xfId="20861"/>
    <cellStyle name="Normal 31 2 5" xfId="20862"/>
    <cellStyle name="Normal 31 2 5 2" xfId="20863"/>
    <cellStyle name="Normal 31 2 5 3" xfId="20864"/>
    <cellStyle name="Normal 31 2 5 4" xfId="20865"/>
    <cellStyle name="Normal 31 2 6" xfId="20866"/>
    <cellStyle name="Normal 31 2 7" xfId="20867"/>
    <cellStyle name="Normal 31 2 8" xfId="20868"/>
    <cellStyle name="Normal 31 2 9" xfId="20869"/>
    <cellStyle name="Normal 31 3" xfId="20870"/>
    <cellStyle name="Normal 31 3 2" xfId="20871"/>
    <cellStyle name="Normal 31 3 2 2" xfId="20872"/>
    <cellStyle name="Normal 31 3 2 2 2" xfId="20873"/>
    <cellStyle name="Normal 31 3 2 2 3" xfId="20874"/>
    <cellStyle name="Normal 31 3 2 2 4" xfId="20875"/>
    <cellStyle name="Normal 31 3 2 3" xfId="20876"/>
    <cellStyle name="Normal 31 3 2 3 2" xfId="20877"/>
    <cellStyle name="Normal 31 3 2 3 3" xfId="20878"/>
    <cellStyle name="Normal 31 3 2 3 4" xfId="20879"/>
    <cellStyle name="Normal 31 3 2 4" xfId="20880"/>
    <cellStyle name="Normal 31 3 2 5" xfId="20881"/>
    <cellStyle name="Normal 31 3 2 6" xfId="20882"/>
    <cellStyle name="Normal 31 3 2 7" xfId="20883"/>
    <cellStyle name="Normal 31 3 3" xfId="20884"/>
    <cellStyle name="Normal 31 3 3 2" xfId="20885"/>
    <cellStyle name="Normal 31 3 3 3" xfId="20886"/>
    <cellStyle name="Normal 31 3 3 4" xfId="20887"/>
    <cellStyle name="Normal 31 3 3 5" xfId="20888"/>
    <cellStyle name="Normal 31 3 4" xfId="20889"/>
    <cellStyle name="Normal 31 3 4 2" xfId="20890"/>
    <cellStyle name="Normal 31 3 4 3" xfId="20891"/>
    <cellStyle name="Normal 31 3 4 4" xfId="20892"/>
    <cellStyle name="Normal 31 3 5" xfId="20893"/>
    <cellStyle name="Normal 31 3 6" xfId="20894"/>
    <cellStyle name="Normal 31 3 7" xfId="20895"/>
    <cellStyle name="Normal 31 3 8" xfId="20896"/>
    <cellStyle name="Normal 31 3 9" xfId="20897"/>
    <cellStyle name="Normal 31 4" xfId="20898"/>
    <cellStyle name="Normal 31 4 2" xfId="20899"/>
    <cellStyle name="Normal 31 5" xfId="20900"/>
    <cellStyle name="Normal 31 6" xfId="20901"/>
    <cellStyle name="Normal 32" xfId="20902"/>
    <cellStyle name="Normal 32 2" xfId="20903"/>
    <cellStyle name="Normal 32 2 10" xfId="20904"/>
    <cellStyle name="Normal 32 2 2" xfId="20905"/>
    <cellStyle name="Normal 32 2 2 2" xfId="20906"/>
    <cellStyle name="Normal 32 2 2 2 2" xfId="20907"/>
    <cellStyle name="Normal 32 2 2 2 2 2" xfId="20908"/>
    <cellStyle name="Normal 32 2 2 2 2 3" xfId="20909"/>
    <cellStyle name="Normal 32 2 2 2 2 4" xfId="20910"/>
    <cellStyle name="Normal 32 2 2 2 3" xfId="20911"/>
    <cellStyle name="Normal 32 2 2 2 3 2" xfId="20912"/>
    <cellStyle name="Normal 32 2 2 2 3 3" xfId="20913"/>
    <cellStyle name="Normal 32 2 2 2 3 4" xfId="20914"/>
    <cellStyle name="Normal 32 2 2 2 4" xfId="20915"/>
    <cellStyle name="Normal 32 2 2 2 5" xfId="20916"/>
    <cellStyle name="Normal 32 2 2 2 6" xfId="20917"/>
    <cellStyle name="Normal 32 2 2 2 7" xfId="20918"/>
    <cellStyle name="Normal 32 2 2 3" xfId="20919"/>
    <cellStyle name="Normal 32 2 2 3 2" xfId="20920"/>
    <cellStyle name="Normal 32 2 2 3 3" xfId="20921"/>
    <cellStyle name="Normal 32 2 2 3 4" xfId="20922"/>
    <cellStyle name="Normal 32 2 2 3 5" xfId="20923"/>
    <cellStyle name="Normal 32 2 2 4" xfId="20924"/>
    <cellStyle name="Normal 32 2 2 4 2" xfId="20925"/>
    <cellStyle name="Normal 32 2 2 4 3" xfId="20926"/>
    <cellStyle name="Normal 32 2 2 4 4" xfId="20927"/>
    <cellStyle name="Normal 32 2 2 5" xfId="20928"/>
    <cellStyle name="Normal 32 2 2 6" xfId="20929"/>
    <cellStyle name="Normal 32 2 2 7" xfId="20930"/>
    <cellStyle name="Normal 32 2 2 8" xfId="20931"/>
    <cellStyle name="Normal 32 2 3" xfId="20932"/>
    <cellStyle name="Normal 32 2 3 2" xfId="20933"/>
    <cellStyle name="Normal 32 2 3 2 2" xfId="20934"/>
    <cellStyle name="Normal 32 2 3 2 3" xfId="20935"/>
    <cellStyle name="Normal 32 2 3 2 4" xfId="20936"/>
    <cellStyle name="Normal 32 2 3 3" xfId="20937"/>
    <cellStyle name="Normal 32 2 3 3 2" xfId="20938"/>
    <cellStyle name="Normal 32 2 3 3 3" xfId="20939"/>
    <cellStyle name="Normal 32 2 3 3 4" xfId="20940"/>
    <cellStyle name="Normal 32 2 3 4" xfId="20941"/>
    <cellStyle name="Normal 32 2 3 5" xfId="20942"/>
    <cellStyle name="Normal 32 2 3 6" xfId="20943"/>
    <cellStyle name="Normal 32 2 3 7" xfId="20944"/>
    <cellStyle name="Normal 32 2 4" xfId="20945"/>
    <cellStyle name="Normal 32 2 4 2" xfId="20946"/>
    <cellStyle name="Normal 32 2 4 3" xfId="20947"/>
    <cellStyle name="Normal 32 2 4 4" xfId="20948"/>
    <cellStyle name="Normal 32 2 4 5" xfId="20949"/>
    <cellStyle name="Normal 32 2 5" xfId="20950"/>
    <cellStyle name="Normal 32 2 5 2" xfId="20951"/>
    <cellStyle name="Normal 32 2 5 3" xfId="20952"/>
    <cellStyle name="Normal 32 2 5 4" xfId="20953"/>
    <cellStyle name="Normal 32 2 6" xfId="20954"/>
    <cellStyle name="Normal 32 2 7" xfId="20955"/>
    <cellStyle name="Normal 32 2 8" xfId="20956"/>
    <cellStyle name="Normal 32 2 9" xfId="20957"/>
    <cellStyle name="Normal 32 3" xfId="20958"/>
    <cellStyle name="Normal 32 3 2" xfId="20959"/>
    <cellStyle name="Normal 32 3 2 2" xfId="20960"/>
    <cellStyle name="Normal 32 3 2 2 2" xfId="20961"/>
    <cellStyle name="Normal 32 3 2 2 3" xfId="20962"/>
    <cellStyle name="Normal 32 3 2 2 4" xfId="20963"/>
    <cellStyle name="Normal 32 3 2 3" xfId="20964"/>
    <cellStyle name="Normal 32 3 2 3 2" xfId="20965"/>
    <cellStyle name="Normal 32 3 2 3 3" xfId="20966"/>
    <cellStyle name="Normal 32 3 2 3 4" xfId="20967"/>
    <cellStyle name="Normal 32 3 2 4" xfId="20968"/>
    <cellStyle name="Normal 32 3 2 5" xfId="20969"/>
    <cellStyle name="Normal 32 3 2 6" xfId="20970"/>
    <cellStyle name="Normal 32 3 2 7" xfId="20971"/>
    <cellStyle name="Normal 32 3 3" xfId="20972"/>
    <cellStyle name="Normal 32 3 3 2" xfId="20973"/>
    <cellStyle name="Normal 32 3 3 3" xfId="20974"/>
    <cellStyle name="Normal 32 3 3 4" xfId="20975"/>
    <cellStyle name="Normal 32 3 3 5" xfId="20976"/>
    <cellStyle name="Normal 32 3 4" xfId="20977"/>
    <cellStyle name="Normal 32 3 4 2" xfId="20978"/>
    <cellStyle name="Normal 32 3 4 3" xfId="20979"/>
    <cellStyle name="Normal 32 3 4 4" xfId="20980"/>
    <cellStyle name="Normal 32 3 5" xfId="20981"/>
    <cellStyle name="Normal 32 3 6" xfId="20982"/>
    <cellStyle name="Normal 32 3 7" xfId="20983"/>
    <cellStyle name="Normal 32 3 8" xfId="20984"/>
    <cellStyle name="Normal 32 3 9" xfId="20985"/>
    <cellStyle name="Normal 32 4" xfId="20986"/>
    <cellStyle name="Normal 32 5" xfId="20987"/>
    <cellStyle name="Normal 32 6" xfId="20988"/>
    <cellStyle name="Normal 33" xfId="20989"/>
    <cellStyle name="Normal 33 2" xfId="20990"/>
    <cellStyle name="Normal 33 2 10" xfId="20991"/>
    <cellStyle name="Normal 33 2 2" xfId="20992"/>
    <cellStyle name="Normal 33 2 2 2" xfId="20993"/>
    <cellStyle name="Normal 33 2 2 2 2" xfId="20994"/>
    <cellStyle name="Normal 33 2 2 2 2 2" xfId="20995"/>
    <cellStyle name="Normal 33 2 2 2 2 3" xfId="20996"/>
    <cellStyle name="Normal 33 2 2 2 2 4" xfId="20997"/>
    <cellStyle name="Normal 33 2 2 2 3" xfId="20998"/>
    <cellStyle name="Normal 33 2 2 2 3 2" xfId="20999"/>
    <cellStyle name="Normal 33 2 2 2 3 3" xfId="21000"/>
    <cellStyle name="Normal 33 2 2 2 3 4" xfId="21001"/>
    <cellStyle name="Normal 33 2 2 2 4" xfId="21002"/>
    <cellStyle name="Normal 33 2 2 2 5" xfId="21003"/>
    <cellStyle name="Normal 33 2 2 2 6" xfId="21004"/>
    <cellStyle name="Normal 33 2 2 2 7" xfId="21005"/>
    <cellStyle name="Normal 33 2 2 3" xfId="21006"/>
    <cellStyle name="Normal 33 2 2 3 2" xfId="21007"/>
    <cellStyle name="Normal 33 2 2 3 3" xfId="21008"/>
    <cellStyle name="Normal 33 2 2 3 4" xfId="21009"/>
    <cellStyle name="Normal 33 2 2 3 5" xfId="21010"/>
    <cellStyle name="Normal 33 2 2 4" xfId="21011"/>
    <cellStyle name="Normal 33 2 2 4 2" xfId="21012"/>
    <cellStyle name="Normal 33 2 2 4 3" xfId="21013"/>
    <cellStyle name="Normal 33 2 2 4 4" xfId="21014"/>
    <cellStyle name="Normal 33 2 2 5" xfId="21015"/>
    <cellStyle name="Normal 33 2 2 6" xfId="21016"/>
    <cellStyle name="Normal 33 2 2 7" xfId="21017"/>
    <cellStyle name="Normal 33 2 2 8" xfId="21018"/>
    <cellStyle name="Normal 33 2 3" xfId="21019"/>
    <cellStyle name="Normal 33 2 3 2" xfId="21020"/>
    <cellStyle name="Normal 33 2 3 2 2" xfId="21021"/>
    <cellStyle name="Normal 33 2 3 2 3" xfId="21022"/>
    <cellStyle name="Normal 33 2 3 2 4" xfId="21023"/>
    <cellStyle name="Normal 33 2 3 3" xfId="21024"/>
    <cellStyle name="Normal 33 2 3 3 2" xfId="21025"/>
    <cellStyle name="Normal 33 2 3 3 3" xfId="21026"/>
    <cellStyle name="Normal 33 2 3 3 4" xfId="21027"/>
    <cellStyle name="Normal 33 2 3 4" xfId="21028"/>
    <cellStyle name="Normal 33 2 3 5" xfId="21029"/>
    <cellStyle name="Normal 33 2 3 6" xfId="21030"/>
    <cellStyle name="Normal 33 2 3 7" xfId="21031"/>
    <cellStyle name="Normal 33 2 4" xfId="21032"/>
    <cellStyle name="Normal 33 2 4 2" xfId="21033"/>
    <cellStyle name="Normal 33 2 4 3" xfId="21034"/>
    <cellStyle name="Normal 33 2 4 4" xfId="21035"/>
    <cellStyle name="Normal 33 2 4 5" xfId="21036"/>
    <cellStyle name="Normal 33 2 5" xfId="21037"/>
    <cellStyle name="Normal 33 2 5 2" xfId="21038"/>
    <cellStyle name="Normal 33 2 5 3" xfId="21039"/>
    <cellStyle name="Normal 33 2 5 4" xfId="21040"/>
    <cellStyle name="Normal 33 2 5 5" xfId="21041"/>
    <cellStyle name="Normal 33 2 6" xfId="21042"/>
    <cellStyle name="Normal 33 2 7" xfId="21043"/>
    <cellStyle name="Normal 33 2 8" xfId="21044"/>
    <cellStyle name="Normal 33 2 9" xfId="21045"/>
    <cellStyle name="Normal 33 3" xfId="21046"/>
    <cellStyle name="Normal 33 3 2" xfId="21047"/>
    <cellStyle name="Normal 33 3 2 2" xfId="21048"/>
    <cellStyle name="Normal 33 3 2 2 2" xfId="21049"/>
    <cellStyle name="Normal 33 3 2 2 3" xfId="21050"/>
    <cellStyle name="Normal 33 3 2 2 4" xfId="21051"/>
    <cellStyle name="Normal 33 3 2 3" xfId="21052"/>
    <cellStyle name="Normal 33 3 2 3 2" xfId="21053"/>
    <cellStyle name="Normal 33 3 2 3 3" xfId="21054"/>
    <cellStyle name="Normal 33 3 2 3 4" xfId="21055"/>
    <cellStyle name="Normal 33 3 2 4" xfId="21056"/>
    <cellStyle name="Normal 33 3 2 5" xfId="21057"/>
    <cellStyle name="Normal 33 3 2 6" xfId="21058"/>
    <cellStyle name="Normal 33 3 2 7" xfId="21059"/>
    <cellStyle name="Normal 33 3 3" xfId="21060"/>
    <cellStyle name="Normal 33 3 3 2" xfId="21061"/>
    <cellStyle name="Normal 33 3 3 3" xfId="21062"/>
    <cellStyle name="Normal 33 3 3 4" xfId="21063"/>
    <cellStyle name="Normal 33 3 3 5" xfId="21064"/>
    <cellStyle name="Normal 33 3 4" xfId="21065"/>
    <cellStyle name="Normal 33 3 4 2" xfId="21066"/>
    <cellStyle name="Normal 33 3 4 3" xfId="21067"/>
    <cellStyle name="Normal 33 3 4 4" xfId="21068"/>
    <cellStyle name="Normal 33 3 5" xfId="21069"/>
    <cellStyle name="Normal 33 3 6" xfId="21070"/>
    <cellStyle name="Normal 33 3 7" xfId="21071"/>
    <cellStyle name="Normal 33 3 8" xfId="21072"/>
    <cellStyle name="Normal 33 3 9" xfId="21073"/>
    <cellStyle name="Normal 33 4" xfId="21074"/>
    <cellStyle name="Normal 33 5" xfId="21075"/>
    <cellStyle name="Normal 33 6" xfId="21076"/>
    <cellStyle name="Normal 34" xfId="21077"/>
    <cellStyle name="Normal 34 2" xfId="21078"/>
    <cellStyle name="Normal 34 2 10" xfId="21079"/>
    <cellStyle name="Normal 34 2 2" xfId="21080"/>
    <cellStyle name="Normal 34 2 2 2" xfId="21081"/>
    <cellStyle name="Normal 34 2 2 2 2" xfId="21082"/>
    <cellStyle name="Normal 34 2 2 2 2 2" xfId="21083"/>
    <cellStyle name="Normal 34 2 2 2 2 3" xfId="21084"/>
    <cellStyle name="Normal 34 2 2 2 2 4" xfId="21085"/>
    <cellStyle name="Normal 34 2 2 2 3" xfId="21086"/>
    <cellStyle name="Normal 34 2 2 2 3 2" xfId="21087"/>
    <cellStyle name="Normal 34 2 2 2 3 3" xfId="21088"/>
    <cellStyle name="Normal 34 2 2 2 3 4" xfId="21089"/>
    <cellStyle name="Normal 34 2 2 2 4" xfId="21090"/>
    <cellStyle name="Normal 34 2 2 2 5" xfId="21091"/>
    <cellStyle name="Normal 34 2 2 2 6" xfId="21092"/>
    <cellStyle name="Normal 34 2 2 2 7" xfId="21093"/>
    <cellStyle name="Normal 34 2 2 3" xfId="21094"/>
    <cellStyle name="Normal 34 2 2 3 2" xfId="21095"/>
    <cellStyle name="Normal 34 2 2 3 3" xfId="21096"/>
    <cellStyle name="Normal 34 2 2 3 4" xfId="21097"/>
    <cellStyle name="Normal 34 2 2 3 5" xfId="21098"/>
    <cellStyle name="Normal 34 2 2 4" xfId="21099"/>
    <cellStyle name="Normal 34 2 2 4 2" xfId="21100"/>
    <cellStyle name="Normal 34 2 2 4 3" xfId="21101"/>
    <cellStyle name="Normal 34 2 2 4 4" xfId="21102"/>
    <cellStyle name="Normal 34 2 2 5" xfId="21103"/>
    <cellStyle name="Normal 34 2 2 6" xfId="21104"/>
    <cellStyle name="Normal 34 2 2 7" xfId="21105"/>
    <cellStyle name="Normal 34 2 2 8" xfId="21106"/>
    <cellStyle name="Normal 34 2 3" xfId="21107"/>
    <cellStyle name="Normal 34 2 3 2" xfId="21108"/>
    <cellStyle name="Normal 34 2 3 2 2" xfId="21109"/>
    <cellStyle name="Normal 34 2 3 2 3" xfId="21110"/>
    <cellStyle name="Normal 34 2 3 2 4" xfId="21111"/>
    <cellStyle name="Normal 34 2 3 3" xfId="21112"/>
    <cellStyle name="Normal 34 2 3 3 2" xfId="21113"/>
    <cellStyle name="Normal 34 2 3 3 3" xfId="21114"/>
    <cellStyle name="Normal 34 2 3 3 4" xfId="21115"/>
    <cellStyle name="Normal 34 2 3 4" xfId="21116"/>
    <cellStyle name="Normal 34 2 3 5" xfId="21117"/>
    <cellStyle name="Normal 34 2 3 6" xfId="21118"/>
    <cellStyle name="Normal 34 2 3 7" xfId="21119"/>
    <cellStyle name="Normal 34 2 4" xfId="21120"/>
    <cellStyle name="Normal 34 2 4 2" xfId="21121"/>
    <cellStyle name="Normal 34 2 4 3" xfId="21122"/>
    <cellStyle name="Normal 34 2 4 4" xfId="21123"/>
    <cellStyle name="Normal 34 2 4 5" xfId="21124"/>
    <cellStyle name="Normal 34 2 5" xfId="21125"/>
    <cellStyle name="Normal 34 2 5 2" xfId="21126"/>
    <cellStyle name="Normal 34 2 5 3" xfId="21127"/>
    <cellStyle name="Normal 34 2 5 4" xfId="21128"/>
    <cellStyle name="Normal 34 2 6" xfId="21129"/>
    <cellStyle name="Normal 34 2 7" xfId="21130"/>
    <cellStyle name="Normal 34 2 8" xfId="21131"/>
    <cellStyle name="Normal 34 2 9" xfId="21132"/>
    <cellStyle name="Normal 34 3" xfId="21133"/>
    <cellStyle name="Normal 34 3 2" xfId="21134"/>
    <cellStyle name="Normal 34 3 2 2" xfId="21135"/>
    <cellStyle name="Normal 34 3 2 2 2" xfId="21136"/>
    <cellStyle name="Normal 34 3 2 2 3" xfId="21137"/>
    <cellStyle name="Normal 34 3 2 2 4" xfId="21138"/>
    <cellStyle name="Normal 34 3 2 3" xfId="21139"/>
    <cellStyle name="Normal 34 3 2 3 2" xfId="21140"/>
    <cellStyle name="Normal 34 3 2 3 3" xfId="21141"/>
    <cellStyle name="Normal 34 3 2 3 4" xfId="21142"/>
    <cellStyle name="Normal 34 3 2 4" xfId="21143"/>
    <cellStyle name="Normal 34 3 2 5" xfId="21144"/>
    <cellStyle name="Normal 34 3 2 6" xfId="21145"/>
    <cellStyle name="Normal 34 3 2 7" xfId="21146"/>
    <cellStyle name="Normal 34 3 3" xfId="21147"/>
    <cellStyle name="Normal 34 3 3 2" xfId="21148"/>
    <cellStyle name="Normal 34 3 3 3" xfId="21149"/>
    <cellStyle name="Normal 34 3 3 4" xfId="21150"/>
    <cellStyle name="Normal 34 3 3 5" xfId="21151"/>
    <cellStyle name="Normal 34 3 4" xfId="21152"/>
    <cellStyle name="Normal 34 3 4 2" xfId="21153"/>
    <cellStyle name="Normal 34 3 4 3" xfId="21154"/>
    <cellStyle name="Normal 34 3 4 4" xfId="21155"/>
    <cellStyle name="Normal 34 3 5" xfId="21156"/>
    <cellStyle name="Normal 34 3 6" xfId="21157"/>
    <cellStyle name="Normal 34 3 7" xfId="21158"/>
    <cellStyle name="Normal 34 3 8" xfId="21159"/>
    <cellStyle name="Normal 34 4" xfId="21160"/>
    <cellStyle name="Normal 34 4 2" xfId="21161"/>
    <cellStyle name="Normal 34 5" xfId="21162"/>
    <cellStyle name="Normal 34 6" xfId="21163"/>
    <cellStyle name="Normal 35" xfId="21164"/>
    <cellStyle name="Normal 35 2" xfId="21165"/>
    <cellStyle name="Normal 35 2 2" xfId="21166"/>
    <cellStyle name="Normal 35 2 2 2" xfId="21167"/>
    <cellStyle name="Normal 35 2 2 2 2" xfId="21168"/>
    <cellStyle name="Normal 35 2 2 2 3" xfId="21169"/>
    <cellStyle name="Normal 35 2 2 2 4" xfId="21170"/>
    <cellStyle name="Normal 35 2 2 3" xfId="21171"/>
    <cellStyle name="Normal 35 2 2 3 2" xfId="21172"/>
    <cellStyle name="Normal 35 2 2 3 3" xfId="21173"/>
    <cellStyle name="Normal 35 2 2 3 4" xfId="21174"/>
    <cellStyle name="Normal 35 2 2 4" xfId="21175"/>
    <cellStyle name="Normal 35 2 2 5" xfId="21176"/>
    <cellStyle name="Normal 35 2 2 6" xfId="21177"/>
    <cellStyle name="Normal 35 2 2 7" xfId="21178"/>
    <cellStyle name="Normal 35 2 3" xfId="21179"/>
    <cellStyle name="Normal 35 2 3 2" xfId="21180"/>
    <cellStyle name="Normal 35 2 3 3" xfId="21181"/>
    <cellStyle name="Normal 35 2 3 4" xfId="21182"/>
    <cellStyle name="Normal 35 2 3 5" xfId="21183"/>
    <cellStyle name="Normal 35 2 4" xfId="21184"/>
    <cellStyle name="Normal 35 2 4 2" xfId="21185"/>
    <cellStyle name="Normal 35 2 4 2 2" xfId="21186"/>
    <cellStyle name="Normal 35 2 4 3" xfId="21187"/>
    <cellStyle name="Normal 35 2 4 4" xfId="21188"/>
    <cellStyle name="Normal 35 2 4 5" xfId="21189"/>
    <cellStyle name="Normal 35 2 5" xfId="21190"/>
    <cellStyle name="Normal 35 2 6" xfId="21191"/>
    <cellStyle name="Normal 35 2 7" xfId="21192"/>
    <cellStyle name="Normal 35 2 8" xfId="21193"/>
    <cellStyle name="Normal 35 3" xfId="21194"/>
    <cellStyle name="Normal 35 3 2" xfId="21195"/>
    <cellStyle name="Normal 35 4" xfId="21196"/>
    <cellStyle name="Normal 35 5" xfId="21197"/>
    <cellStyle name="Normal 35 6" xfId="21198"/>
    <cellStyle name="Normal 35 7" xfId="21199"/>
    <cellStyle name="Normal 35 8" xfId="21200"/>
    <cellStyle name="Normal 36" xfId="21201"/>
    <cellStyle name="Normal 36 10" xfId="21202"/>
    <cellStyle name="Normal 36 11" xfId="21203"/>
    <cellStyle name="Normal 36 12" xfId="21204"/>
    <cellStyle name="Normal 36 13" xfId="21205"/>
    <cellStyle name="Normal 36 14" xfId="21206"/>
    <cellStyle name="Normal 36 14 2" xfId="21207"/>
    <cellStyle name="Normal 36 14 3" xfId="21208"/>
    <cellStyle name="Normal 36 15" xfId="21209"/>
    <cellStyle name="Normal 36 16" xfId="21210"/>
    <cellStyle name="Normal 36 17" xfId="21211"/>
    <cellStyle name="Normal 36 2" xfId="21212"/>
    <cellStyle name="Normal 36 3" xfId="21213"/>
    <cellStyle name="Normal 36 4" xfId="21214"/>
    <cellStyle name="Normal 36 5" xfId="21215"/>
    <cellStyle name="Normal 36 6" xfId="21216"/>
    <cellStyle name="Normal 36 7" xfId="21217"/>
    <cellStyle name="Normal 36 8" xfId="21218"/>
    <cellStyle name="Normal 36 9" xfId="21219"/>
    <cellStyle name="Normal 37" xfId="21220"/>
    <cellStyle name="Normal 37 10" xfId="21221"/>
    <cellStyle name="Normal 37 11" xfId="21222"/>
    <cellStyle name="Normal 37 12" xfId="21223"/>
    <cellStyle name="Normal 37 13" xfId="21224"/>
    <cellStyle name="Normal 37 14" xfId="21225"/>
    <cellStyle name="Normal 37 14 2" xfId="21226"/>
    <cellStyle name="Normal 37 14 3" xfId="21227"/>
    <cellStyle name="Normal 37 15" xfId="21228"/>
    <cellStyle name="Normal 37 2" xfId="21229"/>
    <cellStyle name="Normal 37 3" xfId="21230"/>
    <cellStyle name="Normal 37 4" xfId="21231"/>
    <cellStyle name="Normal 37 5" xfId="21232"/>
    <cellStyle name="Normal 37 6" xfId="21233"/>
    <cellStyle name="Normal 37 7" xfId="21234"/>
    <cellStyle name="Normal 37 8" xfId="21235"/>
    <cellStyle name="Normal 37 9" xfId="21236"/>
    <cellStyle name="Normal 38" xfId="21237"/>
    <cellStyle name="Normal 38 10" xfId="21238"/>
    <cellStyle name="Normal 38 11" xfId="21239"/>
    <cellStyle name="Normal 38 12" xfId="21240"/>
    <cellStyle name="Normal 38 13" xfId="21241"/>
    <cellStyle name="Normal 38 14" xfId="21242"/>
    <cellStyle name="Normal 38 14 2" xfId="21243"/>
    <cellStyle name="Normal 38 14 2 2" xfId="21244"/>
    <cellStyle name="Normal 38 14 2 3" xfId="21245"/>
    <cellStyle name="Normal 38 14 2 4" xfId="21246"/>
    <cellStyle name="Normal 38 14 3" xfId="21247"/>
    <cellStyle name="Normal 38 14 3 2" xfId="21248"/>
    <cellStyle name="Normal 38 14 3 3" xfId="21249"/>
    <cellStyle name="Normal 38 14 3 4" xfId="21250"/>
    <cellStyle name="Normal 38 14 4" xfId="21251"/>
    <cellStyle name="Normal 38 14 5" xfId="21252"/>
    <cellStyle name="Normal 38 14 6" xfId="21253"/>
    <cellStyle name="Normal 38 14 7" xfId="21254"/>
    <cellStyle name="Normal 38 15" xfId="21255"/>
    <cellStyle name="Normal 38 15 2" xfId="21256"/>
    <cellStyle name="Normal 38 15 3" xfId="21257"/>
    <cellStyle name="Normal 38 15 4" xfId="21258"/>
    <cellStyle name="Normal 38 15 5" xfId="21259"/>
    <cellStyle name="Normal 38 16" xfId="21260"/>
    <cellStyle name="Normal 38 16 2" xfId="21261"/>
    <cellStyle name="Normal 38 16 3" xfId="21262"/>
    <cellStyle name="Normal 38 16 4" xfId="21263"/>
    <cellStyle name="Normal 38 16 5" xfId="21264"/>
    <cellStyle name="Normal 38 17" xfId="21265"/>
    <cellStyle name="Normal 38 18" xfId="21266"/>
    <cellStyle name="Normal 38 19" xfId="21267"/>
    <cellStyle name="Normal 38 2" xfId="21268"/>
    <cellStyle name="Normal 38 20" xfId="21269"/>
    <cellStyle name="Normal 38 3" xfId="21270"/>
    <cellStyle name="Normal 38 4" xfId="21271"/>
    <cellStyle name="Normal 38 5" xfId="21272"/>
    <cellStyle name="Normal 38 6" xfId="21273"/>
    <cellStyle name="Normal 38 7" xfId="21274"/>
    <cellStyle name="Normal 38 8" xfId="21275"/>
    <cellStyle name="Normal 38 9" xfId="21276"/>
    <cellStyle name="Normal 39" xfId="21277"/>
    <cellStyle name="Normal 39 10" xfId="21278"/>
    <cellStyle name="Normal 39 11" xfId="21279"/>
    <cellStyle name="Normal 39 12" xfId="21280"/>
    <cellStyle name="Normal 39 13" xfId="21281"/>
    <cellStyle name="Normal 39 14" xfId="21282"/>
    <cellStyle name="Normal 39 14 2" xfId="21283"/>
    <cellStyle name="Normal 39 14 2 2" xfId="21284"/>
    <cellStyle name="Normal 39 14 2 3" xfId="21285"/>
    <cellStyle name="Normal 39 14 2 3 2" xfId="21286"/>
    <cellStyle name="Normal 39 14 2 4" xfId="21287"/>
    <cellStyle name="Normal 39 14 2 5" xfId="21288"/>
    <cellStyle name="Normal 39 14 2 6" xfId="21289"/>
    <cellStyle name="Normal 39 14 3" xfId="21290"/>
    <cellStyle name="Normal 39 14 3 2" xfId="21291"/>
    <cellStyle name="Normal 39 14 3 3" xfId="21292"/>
    <cellStyle name="Normal 39 14 3 4" xfId="21293"/>
    <cellStyle name="Normal 39 14 4" xfId="21294"/>
    <cellStyle name="Normal 39 14 5" xfId="21295"/>
    <cellStyle name="Normal 39 14 6" xfId="21296"/>
    <cellStyle name="Normal 39 14 7" xfId="21297"/>
    <cellStyle name="Normal 39 15" xfId="21298"/>
    <cellStyle name="Normal 39 15 2" xfId="21299"/>
    <cellStyle name="Normal 39 15 3" xfId="21300"/>
    <cellStyle name="Normal 39 15 4" xfId="21301"/>
    <cellStyle name="Normal 39 15 5" xfId="21302"/>
    <cellStyle name="Normal 39 16" xfId="21303"/>
    <cellStyle name="Normal 39 16 2" xfId="21304"/>
    <cellStyle name="Normal 39 16 3" xfId="21305"/>
    <cellStyle name="Normal 39 16 4" xfId="21306"/>
    <cellStyle name="Normal 39 17" xfId="21307"/>
    <cellStyle name="Normal 39 18" xfId="21308"/>
    <cellStyle name="Normal 39 18 2" xfId="21309"/>
    <cellStyle name="Normal 39 19" xfId="21310"/>
    <cellStyle name="Normal 39 2" xfId="21311"/>
    <cellStyle name="Normal 39 20" xfId="21312"/>
    <cellStyle name="Normal 39 21" xfId="21313"/>
    <cellStyle name="Normal 39 22" xfId="21314"/>
    <cellStyle name="Normal 39 3" xfId="21315"/>
    <cellStyle name="Normal 39 4" xfId="21316"/>
    <cellStyle name="Normal 39 5" xfId="21317"/>
    <cellStyle name="Normal 39 6" xfId="21318"/>
    <cellStyle name="Normal 39 7" xfId="21319"/>
    <cellStyle name="Normal 39 8" xfId="21320"/>
    <cellStyle name="Normal 39 9" xfId="21321"/>
    <cellStyle name="Normal 4" xfId="9"/>
    <cellStyle name="Normal 4 10" xfId="21322"/>
    <cellStyle name="Normal 4 11" xfId="21323"/>
    <cellStyle name="Normal 4 12" xfId="21324"/>
    <cellStyle name="Normal 4 13" xfId="21325"/>
    <cellStyle name="Normal 4 14" xfId="21326"/>
    <cellStyle name="Normal 4 14 10" xfId="21327"/>
    <cellStyle name="Normal 4 14 2" xfId="21328"/>
    <cellStyle name="Normal 4 14 2 2" xfId="21329"/>
    <cellStyle name="Normal 4 14 2 2 2" xfId="21330"/>
    <cellStyle name="Normal 4 14 2 2 2 2" xfId="21331"/>
    <cellStyle name="Normal 4 14 2 2 2 3" xfId="21332"/>
    <cellStyle name="Normal 4 14 2 2 2 4" xfId="21333"/>
    <cellStyle name="Normal 4 14 2 2 3" xfId="21334"/>
    <cellStyle name="Normal 4 14 2 2 3 2" xfId="21335"/>
    <cellStyle name="Normal 4 14 2 2 3 3" xfId="21336"/>
    <cellStyle name="Normal 4 14 2 2 3 4" xfId="21337"/>
    <cellStyle name="Normal 4 14 2 2 4" xfId="21338"/>
    <cellStyle name="Normal 4 14 2 2 5" xfId="21339"/>
    <cellStyle name="Normal 4 14 2 2 6" xfId="21340"/>
    <cellStyle name="Normal 4 14 2 2 7" xfId="21341"/>
    <cellStyle name="Normal 4 14 2 3" xfId="21342"/>
    <cellStyle name="Normal 4 14 2 3 2" xfId="21343"/>
    <cellStyle name="Normal 4 14 2 3 3" xfId="21344"/>
    <cellStyle name="Normal 4 14 2 3 4" xfId="21345"/>
    <cellStyle name="Normal 4 14 2 3 5" xfId="21346"/>
    <cellStyle name="Normal 4 14 2 4" xfId="21347"/>
    <cellStyle name="Normal 4 14 2 4 2" xfId="21348"/>
    <cellStyle name="Normal 4 14 2 4 3" xfId="21349"/>
    <cellStyle name="Normal 4 14 2 4 4" xfId="21350"/>
    <cellStyle name="Normal 4 14 2 5" xfId="21351"/>
    <cellStyle name="Normal 4 14 2 6" xfId="21352"/>
    <cellStyle name="Normal 4 14 2 7" xfId="21353"/>
    <cellStyle name="Normal 4 14 2 8" xfId="21354"/>
    <cellStyle name="Normal 4 14 3" xfId="21355"/>
    <cellStyle name="Normal 4 14 3 2" xfId="21356"/>
    <cellStyle name="Normal 4 14 3 2 2" xfId="21357"/>
    <cellStyle name="Normal 4 14 3 2 3" xfId="21358"/>
    <cellStyle name="Normal 4 14 3 2 4" xfId="21359"/>
    <cellStyle name="Normal 4 14 3 3" xfId="21360"/>
    <cellStyle name="Normal 4 14 3 3 2" xfId="21361"/>
    <cellStyle name="Normal 4 14 3 3 3" xfId="21362"/>
    <cellStyle name="Normal 4 14 3 3 4" xfId="21363"/>
    <cellStyle name="Normal 4 14 3 4" xfId="21364"/>
    <cellStyle name="Normal 4 14 3 5" xfId="21365"/>
    <cellStyle name="Normal 4 14 3 6" xfId="21366"/>
    <cellStyle name="Normal 4 14 3 7" xfId="21367"/>
    <cellStyle name="Normal 4 14 4" xfId="21368"/>
    <cellStyle name="Normal 4 14 4 2" xfId="21369"/>
    <cellStyle name="Normal 4 14 4 3" xfId="21370"/>
    <cellStyle name="Normal 4 14 4 4" xfId="21371"/>
    <cellStyle name="Normal 4 14 4 5" xfId="21372"/>
    <cellStyle name="Normal 4 14 5" xfId="21373"/>
    <cellStyle name="Normal 4 14 5 2" xfId="21374"/>
    <cellStyle name="Normal 4 14 5 3" xfId="21375"/>
    <cellStyle name="Normal 4 14 5 4" xfId="21376"/>
    <cellStyle name="Normal 4 14 6" xfId="21377"/>
    <cellStyle name="Normal 4 14 7" xfId="21378"/>
    <cellStyle name="Normal 4 14 8" xfId="21379"/>
    <cellStyle name="Normal 4 14 9" xfId="21380"/>
    <cellStyle name="Normal 4 15" xfId="21381"/>
    <cellStyle name="Normal 4 15 2" xfId="21382"/>
    <cellStyle name="Normal 4 15 2 2" xfId="21383"/>
    <cellStyle name="Normal 4 15 2 2 2" xfId="21384"/>
    <cellStyle name="Normal 4 15 2 2 3" xfId="21385"/>
    <cellStyle name="Normal 4 15 2 2 4" xfId="21386"/>
    <cellStyle name="Normal 4 15 2 3" xfId="21387"/>
    <cellStyle name="Normal 4 15 2 3 2" xfId="21388"/>
    <cellStyle name="Normal 4 15 2 3 3" xfId="21389"/>
    <cellStyle name="Normal 4 15 2 3 4" xfId="21390"/>
    <cellStyle name="Normal 4 15 2 4" xfId="21391"/>
    <cellStyle name="Normal 4 15 2 5" xfId="21392"/>
    <cellStyle name="Normal 4 15 2 6" xfId="21393"/>
    <cellStyle name="Normal 4 15 2 7" xfId="21394"/>
    <cellStyle name="Normal 4 15 3" xfId="21395"/>
    <cellStyle name="Normal 4 15 3 2" xfId="21396"/>
    <cellStyle name="Normal 4 15 3 3" xfId="21397"/>
    <cellStyle name="Normal 4 15 3 4" xfId="21398"/>
    <cellStyle name="Normal 4 15 3 5" xfId="21399"/>
    <cellStyle name="Normal 4 15 4" xfId="21400"/>
    <cellStyle name="Normal 4 15 4 2" xfId="21401"/>
    <cellStyle name="Normal 4 15 4 3" xfId="21402"/>
    <cellStyle name="Normal 4 15 4 4" xfId="21403"/>
    <cellStyle name="Normal 4 15 5" xfId="21404"/>
    <cellStyle name="Normal 4 15 6" xfId="21405"/>
    <cellStyle name="Normal 4 15 7" xfId="21406"/>
    <cellStyle name="Normal 4 15 8" xfId="21407"/>
    <cellStyle name="Normal 4 15 9" xfId="21408"/>
    <cellStyle name="Normal 4 16" xfId="21409"/>
    <cellStyle name="Normal 4 16 2" xfId="21410"/>
    <cellStyle name="Normal 4 16 2 2" xfId="21411"/>
    <cellStyle name="Normal 4 16 2 3" xfId="21412"/>
    <cellStyle name="Normal 4 16 2 4" xfId="21413"/>
    <cellStyle name="Normal 4 16 2 5" xfId="21414"/>
    <cellStyle name="Normal 4 16 3" xfId="21415"/>
    <cellStyle name="Normal 4 16 3 2" xfId="21416"/>
    <cellStyle name="Normal 4 16 3 3" xfId="21417"/>
    <cellStyle name="Normal 4 16 3 4" xfId="21418"/>
    <cellStyle name="Normal 4 16 4" xfId="21419"/>
    <cellStyle name="Normal 4 16 5" xfId="21420"/>
    <cellStyle name="Normal 4 16 6" xfId="21421"/>
    <cellStyle name="Normal 4 16 7" xfId="21422"/>
    <cellStyle name="Normal 4 16 8" xfId="21423"/>
    <cellStyle name="Normal 4 17" xfId="21424"/>
    <cellStyle name="Normal 4 17 2" xfId="21425"/>
    <cellStyle name="Normal 4 17 3" xfId="21426"/>
    <cellStyle name="Normal 4 17 4" xfId="21427"/>
    <cellStyle name="Normal 4 17 5" xfId="21428"/>
    <cellStyle name="Normal 4 18" xfId="21429"/>
    <cellStyle name="Normal 4 18 2" xfId="21430"/>
    <cellStyle name="Normal 4 18 3" xfId="21431"/>
    <cellStyle name="Normal 4 18 4" xfId="21432"/>
    <cellStyle name="Normal 4 19" xfId="21433"/>
    <cellStyle name="Normal 4 2" xfId="15"/>
    <cellStyle name="Normal 4 2 2" xfId="21434"/>
    <cellStyle name="Normal 4 2 2 10" xfId="21435"/>
    <cellStyle name="Normal 4 2 2 11" xfId="21436"/>
    <cellStyle name="Normal 4 2 2 2" xfId="21437"/>
    <cellStyle name="Normal 4 2 2 2 10" xfId="21438"/>
    <cellStyle name="Normal 4 2 2 2 2" xfId="21439"/>
    <cellStyle name="Normal 4 2 2 2 2 2" xfId="21440"/>
    <cellStyle name="Normal 4 2 2 2 2 2 2" xfId="21441"/>
    <cellStyle name="Normal 4 2 2 2 2 2 2 2" xfId="21442"/>
    <cellStyle name="Normal 4 2 2 2 2 2 2 3" xfId="21443"/>
    <cellStyle name="Normal 4 2 2 2 2 2 2 4" xfId="21444"/>
    <cellStyle name="Normal 4 2 2 2 2 2 3" xfId="21445"/>
    <cellStyle name="Normal 4 2 2 2 2 2 3 2" xfId="21446"/>
    <cellStyle name="Normal 4 2 2 2 2 2 3 3" xfId="21447"/>
    <cellStyle name="Normal 4 2 2 2 2 2 3 4" xfId="21448"/>
    <cellStyle name="Normal 4 2 2 2 2 2 4" xfId="21449"/>
    <cellStyle name="Normal 4 2 2 2 2 2 5" xfId="21450"/>
    <cellStyle name="Normal 4 2 2 2 2 2 6" xfId="21451"/>
    <cellStyle name="Normal 4 2 2 2 2 2 7" xfId="21452"/>
    <cellStyle name="Normal 4 2 2 2 2 3" xfId="21453"/>
    <cellStyle name="Normal 4 2 2 2 2 3 2" xfId="21454"/>
    <cellStyle name="Normal 4 2 2 2 2 3 3" xfId="21455"/>
    <cellStyle name="Normal 4 2 2 2 2 3 4" xfId="21456"/>
    <cellStyle name="Normal 4 2 2 2 2 3 5" xfId="21457"/>
    <cellStyle name="Normal 4 2 2 2 2 4" xfId="21458"/>
    <cellStyle name="Normal 4 2 2 2 2 4 2" xfId="21459"/>
    <cellStyle name="Normal 4 2 2 2 2 4 3" xfId="21460"/>
    <cellStyle name="Normal 4 2 2 2 2 4 4" xfId="21461"/>
    <cellStyle name="Normal 4 2 2 2 2 5" xfId="21462"/>
    <cellStyle name="Normal 4 2 2 2 2 6" xfId="21463"/>
    <cellStyle name="Normal 4 2 2 2 2 7" xfId="21464"/>
    <cellStyle name="Normal 4 2 2 2 2 8" xfId="21465"/>
    <cellStyle name="Normal 4 2 2 2 3" xfId="21466"/>
    <cellStyle name="Normal 4 2 2 2 3 2" xfId="21467"/>
    <cellStyle name="Normal 4 2 2 2 3 2 2" xfId="21468"/>
    <cellStyle name="Normal 4 2 2 2 3 2 3" xfId="21469"/>
    <cellStyle name="Normal 4 2 2 2 3 2 4" xfId="21470"/>
    <cellStyle name="Normal 4 2 2 2 3 3" xfId="21471"/>
    <cellStyle name="Normal 4 2 2 2 3 3 2" xfId="21472"/>
    <cellStyle name="Normal 4 2 2 2 3 3 3" xfId="21473"/>
    <cellStyle name="Normal 4 2 2 2 3 3 4" xfId="21474"/>
    <cellStyle name="Normal 4 2 2 2 3 4" xfId="21475"/>
    <cellStyle name="Normal 4 2 2 2 3 5" xfId="21476"/>
    <cellStyle name="Normal 4 2 2 2 3 6" xfId="21477"/>
    <cellStyle name="Normal 4 2 2 2 3 7" xfId="21478"/>
    <cellStyle name="Normal 4 2 2 2 4" xfId="21479"/>
    <cellStyle name="Normal 4 2 2 2 4 2" xfId="21480"/>
    <cellStyle name="Normal 4 2 2 2 4 3" xfId="21481"/>
    <cellStyle name="Normal 4 2 2 2 4 4" xfId="21482"/>
    <cellStyle name="Normal 4 2 2 2 4 5" xfId="21483"/>
    <cellStyle name="Normal 4 2 2 2 5" xfId="21484"/>
    <cellStyle name="Normal 4 2 2 2 5 2" xfId="21485"/>
    <cellStyle name="Normal 4 2 2 2 5 3" xfId="21486"/>
    <cellStyle name="Normal 4 2 2 2 5 4" xfId="21487"/>
    <cellStyle name="Normal 4 2 2 2 6" xfId="21488"/>
    <cellStyle name="Normal 4 2 2 2 7" xfId="21489"/>
    <cellStyle name="Normal 4 2 2 2 8" xfId="21490"/>
    <cellStyle name="Normal 4 2 2 2 9" xfId="21491"/>
    <cellStyle name="Normal 4 2 2 3" xfId="21492"/>
    <cellStyle name="Normal 4 2 2 3 2" xfId="21493"/>
    <cellStyle name="Normal 4 2 2 3 2 2" xfId="21494"/>
    <cellStyle name="Normal 4 2 2 3 2 2 2" xfId="21495"/>
    <cellStyle name="Normal 4 2 2 3 2 2 3" xfId="21496"/>
    <cellStyle name="Normal 4 2 2 3 2 2 4" xfId="21497"/>
    <cellStyle name="Normal 4 2 2 3 2 3" xfId="21498"/>
    <cellStyle name="Normal 4 2 2 3 2 3 2" xfId="21499"/>
    <cellStyle name="Normal 4 2 2 3 2 3 3" xfId="21500"/>
    <cellStyle name="Normal 4 2 2 3 2 3 4" xfId="21501"/>
    <cellStyle name="Normal 4 2 2 3 2 4" xfId="21502"/>
    <cellStyle name="Normal 4 2 2 3 2 5" xfId="21503"/>
    <cellStyle name="Normal 4 2 2 3 2 6" xfId="21504"/>
    <cellStyle name="Normal 4 2 2 3 2 7" xfId="21505"/>
    <cellStyle name="Normal 4 2 2 3 3" xfId="21506"/>
    <cellStyle name="Normal 4 2 2 3 3 2" xfId="21507"/>
    <cellStyle name="Normal 4 2 2 3 3 3" xfId="21508"/>
    <cellStyle name="Normal 4 2 2 3 3 4" xfId="21509"/>
    <cellStyle name="Normal 4 2 2 3 3 5" xfId="21510"/>
    <cellStyle name="Normal 4 2 2 3 4" xfId="21511"/>
    <cellStyle name="Normal 4 2 2 3 4 2" xfId="21512"/>
    <cellStyle name="Normal 4 2 2 3 4 3" xfId="21513"/>
    <cellStyle name="Normal 4 2 2 3 4 4" xfId="21514"/>
    <cellStyle name="Normal 4 2 2 3 5" xfId="21515"/>
    <cellStyle name="Normal 4 2 2 3 6" xfId="21516"/>
    <cellStyle name="Normal 4 2 2 3 7" xfId="21517"/>
    <cellStyle name="Normal 4 2 2 3 8" xfId="21518"/>
    <cellStyle name="Normal 4 2 2 3 9" xfId="21519"/>
    <cellStyle name="Normal 4 2 2 4" xfId="21520"/>
    <cellStyle name="Normal 4 2 2 4 2" xfId="21521"/>
    <cellStyle name="Normal 4 2 2 4 2 2" xfId="21522"/>
    <cellStyle name="Normal 4 2 2 4 2 3" xfId="21523"/>
    <cellStyle name="Normal 4 2 2 4 2 4" xfId="21524"/>
    <cellStyle name="Normal 4 2 2 4 2 5" xfId="21525"/>
    <cellStyle name="Normal 4 2 2 4 3" xfId="21526"/>
    <cellStyle name="Normal 4 2 2 4 3 2" xfId="21527"/>
    <cellStyle name="Normal 4 2 2 4 3 3" xfId="21528"/>
    <cellStyle name="Normal 4 2 2 4 3 4" xfId="21529"/>
    <cellStyle name="Normal 4 2 2 4 4" xfId="21530"/>
    <cellStyle name="Normal 4 2 2 4 5" xfId="21531"/>
    <cellStyle name="Normal 4 2 2 4 6" xfId="21532"/>
    <cellStyle name="Normal 4 2 2 4 7" xfId="21533"/>
    <cellStyle name="Normal 4 2 2 4 8" xfId="21534"/>
    <cellStyle name="Normal 4 2 2 5" xfId="21535"/>
    <cellStyle name="Normal 4 2 2 5 2" xfId="21536"/>
    <cellStyle name="Normal 4 2 2 5 3" xfId="21537"/>
    <cellStyle name="Normal 4 2 2 5 4" xfId="21538"/>
    <cellStyle name="Normal 4 2 2 5 5" xfId="21539"/>
    <cellStyle name="Normal 4 2 2 6" xfId="21540"/>
    <cellStyle name="Normal 4 2 2 6 2" xfId="21541"/>
    <cellStyle name="Normal 4 2 2 6 3" xfId="21542"/>
    <cellStyle name="Normal 4 2 2 6 4" xfId="21543"/>
    <cellStyle name="Normal 4 2 2 6 5" xfId="21544"/>
    <cellStyle name="Normal 4 2 2 7" xfId="21545"/>
    <cellStyle name="Normal 4 2 2 8" xfId="21546"/>
    <cellStyle name="Normal 4 2 2 9" xfId="21547"/>
    <cellStyle name="Normal 4 2 3" xfId="21548"/>
    <cellStyle name="Normal 4 2 3 2" xfId="21549"/>
    <cellStyle name="Normal 4 2 3 2 10" xfId="21550"/>
    <cellStyle name="Normal 4 2 3 2 2" xfId="21551"/>
    <cellStyle name="Normal 4 2 3 2 2 2" xfId="21552"/>
    <cellStyle name="Normal 4 2 3 2 2 2 2" xfId="21553"/>
    <cellStyle name="Normal 4 2 3 2 2 2 2 2" xfId="21554"/>
    <cellStyle name="Normal 4 2 3 2 2 2 2 3" xfId="21555"/>
    <cellStyle name="Normal 4 2 3 2 2 2 2 4" xfId="21556"/>
    <cellStyle name="Normal 4 2 3 2 2 2 3" xfId="21557"/>
    <cellStyle name="Normal 4 2 3 2 2 2 3 2" xfId="21558"/>
    <cellStyle name="Normal 4 2 3 2 2 2 3 3" xfId="21559"/>
    <cellStyle name="Normal 4 2 3 2 2 2 3 4" xfId="21560"/>
    <cellStyle name="Normal 4 2 3 2 2 2 4" xfId="21561"/>
    <cellStyle name="Normal 4 2 3 2 2 2 5" xfId="21562"/>
    <cellStyle name="Normal 4 2 3 2 2 2 6" xfId="21563"/>
    <cellStyle name="Normal 4 2 3 2 2 2 7" xfId="21564"/>
    <cellStyle name="Normal 4 2 3 2 2 3" xfId="21565"/>
    <cellStyle name="Normal 4 2 3 2 2 3 2" xfId="21566"/>
    <cellStyle name="Normal 4 2 3 2 2 3 3" xfId="21567"/>
    <cellStyle name="Normal 4 2 3 2 2 3 4" xfId="21568"/>
    <cellStyle name="Normal 4 2 3 2 2 3 5" xfId="21569"/>
    <cellStyle name="Normal 4 2 3 2 2 4" xfId="21570"/>
    <cellStyle name="Normal 4 2 3 2 2 4 2" xfId="21571"/>
    <cellStyle name="Normal 4 2 3 2 2 4 3" xfId="21572"/>
    <cellStyle name="Normal 4 2 3 2 2 4 4" xfId="21573"/>
    <cellStyle name="Normal 4 2 3 2 2 5" xfId="21574"/>
    <cellStyle name="Normal 4 2 3 2 2 6" xfId="21575"/>
    <cellStyle name="Normal 4 2 3 2 2 7" xfId="21576"/>
    <cellStyle name="Normal 4 2 3 2 2 8" xfId="21577"/>
    <cellStyle name="Normal 4 2 3 2 3" xfId="21578"/>
    <cellStyle name="Normal 4 2 3 2 3 2" xfId="21579"/>
    <cellStyle name="Normal 4 2 3 2 3 2 2" xfId="21580"/>
    <cellStyle name="Normal 4 2 3 2 3 2 3" xfId="21581"/>
    <cellStyle name="Normal 4 2 3 2 3 2 4" xfId="21582"/>
    <cellStyle name="Normal 4 2 3 2 3 3" xfId="21583"/>
    <cellStyle name="Normal 4 2 3 2 3 3 2" xfId="21584"/>
    <cellStyle name="Normal 4 2 3 2 3 3 3" xfId="21585"/>
    <cellStyle name="Normal 4 2 3 2 3 3 4" xfId="21586"/>
    <cellStyle name="Normal 4 2 3 2 3 4" xfId="21587"/>
    <cellStyle name="Normal 4 2 3 2 3 5" xfId="21588"/>
    <cellStyle name="Normal 4 2 3 2 3 6" xfId="21589"/>
    <cellStyle name="Normal 4 2 3 2 3 7" xfId="21590"/>
    <cellStyle name="Normal 4 2 3 2 4" xfId="21591"/>
    <cellStyle name="Normal 4 2 3 2 4 2" xfId="21592"/>
    <cellStyle name="Normal 4 2 3 2 4 3" xfId="21593"/>
    <cellStyle name="Normal 4 2 3 2 4 4" xfId="21594"/>
    <cellStyle name="Normal 4 2 3 2 4 5" xfId="21595"/>
    <cellStyle name="Normal 4 2 3 2 5" xfId="21596"/>
    <cellStyle name="Normal 4 2 3 2 5 2" xfId="21597"/>
    <cellStyle name="Normal 4 2 3 2 5 3" xfId="21598"/>
    <cellStyle name="Normal 4 2 3 2 5 4" xfId="21599"/>
    <cellStyle name="Normal 4 2 3 2 6" xfId="21600"/>
    <cellStyle name="Normal 4 2 3 2 7" xfId="21601"/>
    <cellStyle name="Normal 4 2 3 2 8" xfId="21602"/>
    <cellStyle name="Normal 4 2 3 2 9" xfId="21603"/>
    <cellStyle name="Normal 4 2 3 3" xfId="21604"/>
    <cellStyle name="Normal 4 2 3 3 2" xfId="21605"/>
    <cellStyle name="Normal 4 2 3 4" xfId="21606"/>
    <cellStyle name="Normal 4 2 3 4 2" xfId="21607"/>
    <cellStyle name="Normal 4 2 3 4 2 2" xfId="21608"/>
    <cellStyle name="Normal 4 2 3 4 2 2 2" xfId="21609"/>
    <cellStyle name="Normal 4 2 3 4 2 2 3" xfId="21610"/>
    <cellStyle name="Normal 4 2 3 4 2 2 4" xfId="21611"/>
    <cellStyle name="Normal 4 2 3 4 2 3" xfId="21612"/>
    <cellStyle name="Normal 4 2 3 4 2 3 2" xfId="21613"/>
    <cellStyle name="Normal 4 2 3 4 2 3 3" xfId="21614"/>
    <cellStyle name="Normal 4 2 3 4 2 3 4" xfId="21615"/>
    <cellStyle name="Normal 4 2 3 4 2 4" xfId="21616"/>
    <cellStyle name="Normal 4 2 3 4 2 5" xfId="21617"/>
    <cellStyle name="Normal 4 2 3 4 2 6" xfId="21618"/>
    <cellStyle name="Normal 4 2 3 4 2 7" xfId="21619"/>
    <cellStyle name="Normal 4 2 3 4 3" xfId="21620"/>
    <cellStyle name="Normal 4 2 3 4 3 2" xfId="21621"/>
    <cellStyle name="Normal 4 2 3 4 3 3" xfId="21622"/>
    <cellStyle name="Normal 4 2 3 4 3 4" xfId="21623"/>
    <cellStyle name="Normal 4 2 3 4 3 5" xfId="21624"/>
    <cellStyle name="Normal 4 2 3 4 4" xfId="21625"/>
    <cellStyle name="Normal 4 2 3 4 4 2" xfId="21626"/>
    <cellStyle name="Normal 4 2 3 4 4 3" xfId="21627"/>
    <cellStyle name="Normal 4 2 3 4 4 4" xfId="21628"/>
    <cellStyle name="Normal 4 2 3 4 5" xfId="21629"/>
    <cellStyle name="Normal 4 2 3 4 6" xfId="21630"/>
    <cellStyle name="Normal 4 2 3 4 7" xfId="21631"/>
    <cellStyle name="Normal 4 2 3 4 8" xfId="21632"/>
    <cellStyle name="Normal 4 2 3 5" xfId="21633"/>
    <cellStyle name="Normal 4 2 3 6" xfId="21634"/>
    <cellStyle name="Normal 4 2 4" xfId="21635"/>
    <cellStyle name="Normal 4 2 4 2" xfId="21636"/>
    <cellStyle name="Normal 4 2 4 2 2" xfId="21637"/>
    <cellStyle name="Normal 4 2 4 2 2 2" xfId="21638"/>
    <cellStyle name="Normal 4 2 4 2 2 3" xfId="21639"/>
    <cellStyle name="Normal 4 2 4 2 2 4" xfId="21640"/>
    <cellStyle name="Normal 4 2 4 2 3" xfId="21641"/>
    <cellStyle name="Normal 4 2 4 2 3 2" xfId="21642"/>
    <cellStyle name="Normal 4 2 4 2 3 3" xfId="21643"/>
    <cellStyle name="Normal 4 2 4 2 3 4" xfId="21644"/>
    <cellStyle name="Normal 4 2 4 2 4" xfId="21645"/>
    <cellStyle name="Normal 4 2 4 2 5" xfId="21646"/>
    <cellStyle name="Normal 4 2 4 2 6" xfId="21647"/>
    <cellStyle name="Normal 4 2 4 2 7" xfId="21648"/>
    <cellStyle name="Normal 4 2 4 3" xfId="21649"/>
    <cellStyle name="Normal 4 2 4 3 2" xfId="21650"/>
    <cellStyle name="Normal 4 2 4 3 3" xfId="21651"/>
    <cellStyle name="Normal 4 2 4 3 4" xfId="21652"/>
    <cellStyle name="Normal 4 2 4 3 5" xfId="21653"/>
    <cellStyle name="Normal 4 2 4 4" xfId="21654"/>
    <cellStyle name="Normal 4 2 4 4 2" xfId="21655"/>
    <cellStyle name="Normal 4 2 4 4 3" xfId="21656"/>
    <cellStyle name="Normal 4 2 4 4 4" xfId="21657"/>
    <cellStyle name="Normal 4 2 4 5" xfId="21658"/>
    <cellStyle name="Normal 4 2 4 6" xfId="21659"/>
    <cellStyle name="Normal 4 2 4 7" xfId="21660"/>
    <cellStyle name="Normal 4 2 4 8" xfId="21661"/>
    <cellStyle name="Normal 4 2 5" xfId="21662"/>
    <cellStyle name="Normal 4 2 5 2" xfId="21663"/>
    <cellStyle name="Normal 4 2 6" xfId="21664"/>
    <cellStyle name="Normal 4 2_Essbase B_25" xfId="21665"/>
    <cellStyle name="Normal 4 20" xfId="21666"/>
    <cellStyle name="Normal 4 21" xfId="21667"/>
    <cellStyle name="Normal 4 22" xfId="21668"/>
    <cellStyle name="Normal 4 3" xfId="76"/>
    <cellStyle name="Normal 4 3 10" xfId="21669"/>
    <cellStyle name="Normal 4 3 11" xfId="21670"/>
    <cellStyle name="Normal 4 3 12" xfId="21671"/>
    <cellStyle name="Normal 4 3 2" xfId="21672"/>
    <cellStyle name="Normal 4 3 2 10" xfId="21673"/>
    <cellStyle name="Normal 4 3 2 11" xfId="21674"/>
    <cellStyle name="Normal 4 3 2 2" xfId="21675"/>
    <cellStyle name="Normal 4 3 2 2 10" xfId="21676"/>
    <cellStyle name="Normal 4 3 2 2 2" xfId="21677"/>
    <cellStyle name="Normal 4 3 2 2 2 2" xfId="21678"/>
    <cellStyle name="Normal 4 3 2 2 2 2 2" xfId="21679"/>
    <cellStyle name="Normal 4 3 2 2 2 2 2 2" xfId="21680"/>
    <cellStyle name="Normal 4 3 2 2 2 2 2 3" xfId="21681"/>
    <cellStyle name="Normal 4 3 2 2 2 2 2 4" xfId="21682"/>
    <cellStyle name="Normal 4 3 2 2 2 2 3" xfId="21683"/>
    <cellStyle name="Normal 4 3 2 2 2 2 3 2" xfId="21684"/>
    <cellStyle name="Normal 4 3 2 2 2 2 3 3" xfId="21685"/>
    <cellStyle name="Normal 4 3 2 2 2 2 3 4" xfId="21686"/>
    <cellStyle name="Normal 4 3 2 2 2 2 4" xfId="21687"/>
    <cellStyle name="Normal 4 3 2 2 2 2 5" xfId="21688"/>
    <cellStyle name="Normal 4 3 2 2 2 2 6" xfId="21689"/>
    <cellStyle name="Normal 4 3 2 2 2 2 7" xfId="21690"/>
    <cellStyle name="Normal 4 3 2 2 2 3" xfId="21691"/>
    <cellStyle name="Normal 4 3 2 2 2 3 2" xfId="21692"/>
    <cellStyle name="Normal 4 3 2 2 2 3 3" xfId="21693"/>
    <cellStyle name="Normal 4 3 2 2 2 3 4" xfId="21694"/>
    <cellStyle name="Normal 4 3 2 2 2 3 5" xfId="21695"/>
    <cellStyle name="Normal 4 3 2 2 2 4" xfId="21696"/>
    <cellStyle name="Normal 4 3 2 2 2 4 2" xfId="21697"/>
    <cellStyle name="Normal 4 3 2 2 2 4 3" xfId="21698"/>
    <cellStyle name="Normal 4 3 2 2 2 4 4" xfId="21699"/>
    <cellStyle name="Normal 4 3 2 2 2 5" xfId="21700"/>
    <cellStyle name="Normal 4 3 2 2 2 6" xfId="21701"/>
    <cellStyle name="Normal 4 3 2 2 2 7" xfId="21702"/>
    <cellStyle name="Normal 4 3 2 2 2 8" xfId="21703"/>
    <cellStyle name="Normal 4 3 2 2 3" xfId="21704"/>
    <cellStyle name="Normal 4 3 2 2 3 2" xfId="21705"/>
    <cellStyle name="Normal 4 3 2 2 3 2 2" xfId="21706"/>
    <cellStyle name="Normal 4 3 2 2 3 2 3" xfId="21707"/>
    <cellStyle name="Normal 4 3 2 2 3 2 4" xfId="21708"/>
    <cellStyle name="Normal 4 3 2 2 3 3" xfId="21709"/>
    <cellStyle name="Normal 4 3 2 2 3 3 2" xfId="21710"/>
    <cellStyle name="Normal 4 3 2 2 3 3 3" xfId="21711"/>
    <cellStyle name="Normal 4 3 2 2 3 3 4" xfId="21712"/>
    <cellStyle name="Normal 4 3 2 2 3 4" xfId="21713"/>
    <cellStyle name="Normal 4 3 2 2 3 5" xfId="21714"/>
    <cellStyle name="Normal 4 3 2 2 3 6" xfId="21715"/>
    <cellStyle name="Normal 4 3 2 2 3 7" xfId="21716"/>
    <cellStyle name="Normal 4 3 2 2 4" xfId="21717"/>
    <cellStyle name="Normal 4 3 2 2 4 2" xfId="21718"/>
    <cellStyle name="Normal 4 3 2 2 4 3" xfId="21719"/>
    <cellStyle name="Normal 4 3 2 2 4 4" xfId="21720"/>
    <cellStyle name="Normal 4 3 2 2 4 5" xfId="21721"/>
    <cellStyle name="Normal 4 3 2 2 5" xfId="21722"/>
    <cellStyle name="Normal 4 3 2 2 5 2" xfId="21723"/>
    <cellStyle name="Normal 4 3 2 2 5 3" xfId="21724"/>
    <cellStyle name="Normal 4 3 2 2 5 4" xfId="21725"/>
    <cellStyle name="Normal 4 3 2 2 6" xfId="21726"/>
    <cellStyle name="Normal 4 3 2 2 7" xfId="21727"/>
    <cellStyle name="Normal 4 3 2 2 8" xfId="21728"/>
    <cellStyle name="Normal 4 3 2 2 9" xfId="21729"/>
    <cellStyle name="Normal 4 3 2 3" xfId="21730"/>
    <cellStyle name="Normal 4 3 2 3 2" xfId="21731"/>
    <cellStyle name="Normal 4 3 2 3 2 2" xfId="21732"/>
    <cellStyle name="Normal 4 3 2 3 2 2 2" xfId="21733"/>
    <cellStyle name="Normal 4 3 2 3 2 2 3" xfId="21734"/>
    <cellStyle name="Normal 4 3 2 3 2 2 4" xfId="21735"/>
    <cellStyle name="Normal 4 3 2 3 2 3" xfId="21736"/>
    <cellStyle name="Normal 4 3 2 3 2 3 2" xfId="21737"/>
    <cellStyle name="Normal 4 3 2 3 2 3 3" xfId="21738"/>
    <cellStyle name="Normal 4 3 2 3 2 3 4" xfId="21739"/>
    <cellStyle name="Normal 4 3 2 3 2 4" xfId="21740"/>
    <cellStyle name="Normal 4 3 2 3 2 5" xfId="21741"/>
    <cellStyle name="Normal 4 3 2 3 2 6" xfId="21742"/>
    <cellStyle name="Normal 4 3 2 3 2 7" xfId="21743"/>
    <cellStyle name="Normal 4 3 2 3 3" xfId="21744"/>
    <cellStyle name="Normal 4 3 2 3 3 2" xfId="21745"/>
    <cellStyle name="Normal 4 3 2 3 3 3" xfId="21746"/>
    <cellStyle name="Normal 4 3 2 3 3 4" xfId="21747"/>
    <cellStyle name="Normal 4 3 2 3 3 5" xfId="21748"/>
    <cellStyle name="Normal 4 3 2 3 4" xfId="21749"/>
    <cellStyle name="Normal 4 3 2 3 4 2" xfId="21750"/>
    <cellStyle name="Normal 4 3 2 3 4 3" xfId="21751"/>
    <cellStyle name="Normal 4 3 2 3 4 4" xfId="21752"/>
    <cellStyle name="Normal 4 3 2 3 5" xfId="21753"/>
    <cellStyle name="Normal 4 3 2 3 6" xfId="21754"/>
    <cellStyle name="Normal 4 3 2 3 7" xfId="21755"/>
    <cellStyle name="Normal 4 3 2 3 8" xfId="21756"/>
    <cellStyle name="Normal 4 3 2 3 9" xfId="21757"/>
    <cellStyle name="Normal 4 3 2 4" xfId="21758"/>
    <cellStyle name="Normal 4 3 2 4 2" xfId="21759"/>
    <cellStyle name="Normal 4 3 2 4 2 2" xfId="21760"/>
    <cellStyle name="Normal 4 3 2 4 2 3" xfId="21761"/>
    <cellStyle name="Normal 4 3 2 4 2 4" xfId="21762"/>
    <cellStyle name="Normal 4 3 2 4 3" xfId="21763"/>
    <cellStyle name="Normal 4 3 2 4 3 2" xfId="21764"/>
    <cellStyle name="Normal 4 3 2 4 3 3" xfId="21765"/>
    <cellStyle name="Normal 4 3 2 4 3 4" xfId="21766"/>
    <cellStyle name="Normal 4 3 2 4 4" xfId="21767"/>
    <cellStyle name="Normal 4 3 2 4 5" xfId="21768"/>
    <cellStyle name="Normal 4 3 2 4 6" xfId="21769"/>
    <cellStyle name="Normal 4 3 2 4 7" xfId="21770"/>
    <cellStyle name="Normal 4 3 2 5" xfId="21771"/>
    <cellStyle name="Normal 4 3 2 5 2" xfId="21772"/>
    <cellStyle name="Normal 4 3 2 5 3" xfId="21773"/>
    <cellStyle name="Normal 4 3 2 5 4" xfId="21774"/>
    <cellStyle name="Normal 4 3 2 5 5" xfId="21775"/>
    <cellStyle name="Normal 4 3 2 6" xfId="21776"/>
    <cellStyle name="Normal 4 3 2 6 2" xfId="21777"/>
    <cellStyle name="Normal 4 3 2 6 3" xfId="21778"/>
    <cellStyle name="Normal 4 3 2 6 4" xfId="21779"/>
    <cellStyle name="Normal 4 3 2 7" xfId="21780"/>
    <cellStyle name="Normal 4 3 2 8" xfId="21781"/>
    <cellStyle name="Normal 4 3 2 9" xfId="21782"/>
    <cellStyle name="Normal 4 3 3" xfId="21783"/>
    <cellStyle name="Normal 4 3 3 10" xfId="21784"/>
    <cellStyle name="Normal 4 3 3 2" xfId="21785"/>
    <cellStyle name="Normal 4 3 3 2 2" xfId="21786"/>
    <cellStyle name="Normal 4 3 3 2 2 2" xfId="21787"/>
    <cellStyle name="Normal 4 3 3 2 2 2 2" xfId="21788"/>
    <cellStyle name="Normal 4 3 3 2 2 2 3" xfId="21789"/>
    <cellStyle name="Normal 4 3 3 2 2 2 4" xfId="21790"/>
    <cellStyle name="Normal 4 3 3 2 2 3" xfId="21791"/>
    <cellStyle name="Normal 4 3 3 2 2 3 2" xfId="21792"/>
    <cellStyle name="Normal 4 3 3 2 2 3 3" xfId="21793"/>
    <cellStyle name="Normal 4 3 3 2 2 3 4" xfId="21794"/>
    <cellStyle name="Normal 4 3 3 2 2 4" xfId="21795"/>
    <cellStyle name="Normal 4 3 3 2 2 5" xfId="21796"/>
    <cellStyle name="Normal 4 3 3 2 2 6" xfId="21797"/>
    <cellStyle name="Normal 4 3 3 2 2 7" xfId="21798"/>
    <cellStyle name="Normal 4 3 3 2 3" xfId="21799"/>
    <cellStyle name="Normal 4 3 3 2 3 2" xfId="21800"/>
    <cellStyle name="Normal 4 3 3 2 3 3" xfId="21801"/>
    <cellStyle name="Normal 4 3 3 2 3 4" xfId="21802"/>
    <cellStyle name="Normal 4 3 3 2 3 5" xfId="21803"/>
    <cellStyle name="Normal 4 3 3 2 4" xfId="21804"/>
    <cellStyle name="Normal 4 3 3 2 4 2" xfId="21805"/>
    <cellStyle name="Normal 4 3 3 2 4 3" xfId="21806"/>
    <cellStyle name="Normal 4 3 3 2 4 4" xfId="21807"/>
    <cellStyle name="Normal 4 3 3 2 5" xfId="21808"/>
    <cellStyle name="Normal 4 3 3 2 6" xfId="21809"/>
    <cellStyle name="Normal 4 3 3 2 7" xfId="21810"/>
    <cellStyle name="Normal 4 3 3 2 8" xfId="21811"/>
    <cellStyle name="Normal 4 3 3 3" xfId="21812"/>
    <cellStyle name="Normal 4 3 3 3 2" xfId="21813"/>
    <cellStyle name="Normal 4 3 3 3 2 2" xfId="21814"/>
    <cellStyle name="Normal 4 3 3 3 2 3" xfId="21815"/>
    <cellStyle name="Normal 4 3 3 3 2 4" xfId="21816"/>
    <cellStyle name="Normal 4 3 3 3 3" xfId="21817"/>
    <cellStyle name="Normal 4 3 3 3 3 2" xfId="21818"/>
    <cellStyle name="Normal 4 3 3 3 3 3" xfId="21819"/>
    <cellStyle name="Normal 4 3 3 3 3 4" xfId="21820"/>
    <cellStyle name="Normal 4 3 3 3 4" xfId="21821"/>
    <cellStyle name="Normal 4 3 3 3 5" xfId="21822"/>
    <cellStyle name="Normal 4 3 3 3 6" xfId="21823"/>
    <cellStyle name="Normal 4 3 3 3 7" xfId="21824"/>
    <cellStyle name="Normal 4 3 3 4" xfId="21825"/>
    <cellStyle name="Normal 4 3 3 4 2" xfId="21826"/>
    <cellStyle name="Normal 4 3 3 4 3" xfId="21827"/>
    <cellStyle name="Normal 4 3 3 4 4" xfId="21828"/>
    <cellStyle name="Normal 4 3 3 4 5" xfId="21829"/>
    <cellStyle name="Normal 4 3 3 5" xfId="21830"/>
    <cellStyle name="Normal 4 3 3 5 2" xfId="21831"/>
    <cellStyle name="Normal 4 3 3 5 3" xfId="21832"/>
    <cellStyle name="Normal 4 3 3 5 4" xfId="21833"/>
    <cellStyle name="Normal 4 3 3 6" xfId="21834"/>
    <cellStyle name="Normal 4 3 3 7" xfId="21835"/>
    <cellStyle name="Normal 4 3 3 8" xfId="21836"/>
    <cellStyle name="Normal 4 3 3 9" xfId="21837"/>
    <cellStyle name="Normal 4 3 4" xfId="21838"/>
    <cellStyle name="Normal 4 3 4 2" xfId="21839"/>
    <cellStyle name="Normal 4 3 4 2 2" xfId="21840"/>
    <cellStyle name="Normal 4 3 4 2 2 2" xfId="21841"/>
    <cellStyle name="Normal 4 3 4 2 2 3" xfId="21842"/>
    <cellStyle name="Normal 4 3 4 2 2 4" xfId="21843"/>
    <cellStyle name="Normal 4 3 4 2 3" xfId="21844"/>
    <cellStyle name="Normal 4 3 4 2 3 2" xfId="21845"/>
    <cellStyle name="Normal 4 3 4 2 3 3" xfId="21846"/>
    <cellStyle name="Normal 4 3 4 2 3 4" xfId="21847"/>
    <cellStyle name="Normal 4 3 4 2 4" xfId="21848"/>
    <cellStyle name="Normal 4 3 4 2 5" xfId="21849"/>
    <cellStyle name="Normal 4 3 4 2 6" xfId="21850"/>
    <cellStyle name="Normal 4 3 4 2 7" xfId="21851"/>
    <cellStyle name="Normal 4 3 4 3" xfId="21852"/>
    <cellStyle name="Normal 4 3 4 3 2" xfId="21853"/>
    <cellStyle name="Normal 4 3 4 3 3" xfId="21854"/>
    <cellStyle name="Normal 4 3 4 3 4" xfId="21855"/>
    <cellStyle name="Normal 4 3 4 3 5" xfId="21856"/>
    <cellStyle name="Normal 4 3 4 4" xfId="21857"/>
    <cellStyle name="Normal 4 3 4 4 2" xfId="21858"/>
    <cellStyle name="Normal 4 3 4 4 3" xfId="21859"/>
    <cellStyle name="Normal 4 3 4 4 4" xfId="21860"/>
    <cellStyle name="Normal 4 3 4 5" xfId="21861"/>
    <cellStyle name="Normal 4 3 4 6" xfId="21862"/>
    <cellStyle name="Normal 4 3 4 7" xfId="21863"/>
    <cellStyle name="Normal 4 3 4 8" xfId="21864"/>
    <cellStyle name="Normal 4 3 4 9" xfId="21865"/>
    <cellStyle name="Normal 4 3 5" xfId="21866"/>
    <cellStyle name="Normal 4 3 5 2" xfId="21867"/>
    <cellStyle name="Normal 4 3 5 2 2" xfId="21868"/>
    <cellStyle name="Normal 4 3 5 2 3" xfId="21869"/>
    <cellStyle name="Normal 4 3 5 2 4" xfId="21870"/>
    <cellStyle name="Normal 4 3 5 2 5" xfId="21871"/>
    <cellStyle name="Normal 4 3 5 3" xfId="21872"/>
    <cellStyle name="Normal 4 3 5 3 2" xfId="21873"/>
    <cellStyle name="Normal 4 3 5 3 3" xfId="21874"/>
    <cellStyle name="Normal 4 3 5 3 4" xfId="21875"/>
    <cellStyle name="Normal 4 3 5 4" xfId="21876"/>
    <cellStyle name="Normal 4 3 5 5" xfId="21877"/>
    <cellStyle name="Normal 4 3 5 6" xfId="21878"/>
    <cellStyle name="Normal 4 3 5 7" xfId="21879"/>
    <cellStyle name="Normal 4 3 5 8" xfId="21880"/>
    <cellStyle name="Normal 4 3 6" xfId="21881"/>
    <cellStyle name="Normal 4 3 6 2" xfId="21882"/>
    <cellStyle name="Normal 4 3 6 3" xfId="21883"/>
    <cellStyle name="Normal 4 3 6 4" xfId="21884"/>
    <cellStyle name="Normal 4 3 6 5" xfId="21885"/>
    <cellStyle name="Normal 4 3 7" xfId="21886"/>
    <cellStyle name="Normal 4 3 7 2" xfId="21887"/>
    <cellStyle name="Normal 4 3 7 3" xfId="21888"/>
    <cellStyle name="Normal 4 3 7 4" xfId="21889"/>
    <cellStyle name="Normal 4 3 8" xfId="21890"/>
    <cellStyle name="Normal 4 3 9" xfId="21891"/>
    <cellStyle name="Normal 4 3_DRP FR 2886b Capital Street REIT v6 30 12" xfId="21892"/>
    <cellStyle name="Normal 4 4" xfId="21893"/>
    <cellStyle name="Normal 4 4 10" xfId="21894"/>
    <cellStyle name="Normal 4 4 11" xfId="21895"/>
    <cellStyle name="Normal 4 4 12" xfId="21896"/>
    <cellStyle name="Normal 4 4 2" xfId="21897"/>
    <cellStyle name="Normal 4 4 2 10" xfId="21898"/>
    <cellStyle name="Normal 4 4 2 11" xfId="21899"/>
    <cellStyle name="Normal 4 4 2 2" xfId="21900"/>
    <cellStyle name="Normal 4 4 2 2 2" xfId="21901"/>
    <cellStyle name="Normal 4 4 2 2 2 2" xfId="21902"/>
    <cellStyle name="Normal 4 4 2 2 2 2 2" xfId="21903"/>
    <cellStyle name="Normal 4 4 2 2 2 2 2 2" xfId="21904"/>
    <cellStyle name="Normal 4 4 2 2 2 2 2 3" xfId="21905"/>
    <cellStyle name="Normal 4 4 2 2 2 2 2 4" xfId="21906"/>
    <cellStyle name="Normal 4 4 2 2 2 2 3" xfId="21907"/>
    <cellStyle name="Normal 4 4 2 2 2 2 3 2" xfId="21908"/>
    <cellStyle name="Normal 4 4 2 2 2 2 3 3" xfId="21909"/>
    <cellStyle name="Normal 4 4 2 2 2 2 3 4" xfId="21910"/>
    <cellStyle name="Normal 4 4 2 2 2 2 4" xfId="21911"/>
    <cellStyle name="Normal 4 4 2 2 2 2 5" xfId="21912"/>
    <cellStyle name="Normal 4 4 2 2 2 2 6" xfId="21913"/>
    <cellStyle name="Normal 4 4 2 2 2 2 7" xfId="21914"/>
    <cellStyle name="Normal 4 4 2 2 2 3" xfId="21915"/>
    <cellStyle name="Normal 4 4 2 2 2 3 2" xfId="21916"/>
    <cellStyle name="Normal 4 4 2 2 2 3 3" xfId="21917"/>
    <cellStyle name="Normal 4 4 2 2 2 3 4" xfId="21918"/>
    <cellStyle name="Normal 4 4 2 2 2 4" xfId="21919"/>
    <cellStyle name="Normal 4 4 2 2 2 4 2" xfId="21920"/>
    <cellStyle name="Normal 4 4 2 2 2 4 3" xfId="21921"/>
    <cellStyle name="Normal 4 4 2 2 2 4 4" xfId="21922"/>
    <cellStyle name="Normal 4 4 2 2 2 5" xfId="21923"/>
    <cellStyle name="Normal 4 4 2 2 2 6" xfId="21924"/>
    <cellStyle name="Normal 4 4 2 2 2 7" xfId="21925"/>
    <cellStyle name="Normal 4 4 2 2 2 8" xfId="21926"/>
    <cellStyle name="Normal 4 4 2 2 3" xfId="21927"/>
    <cellStyle name="Normal 4 4 2 2 3 2" xfId="21928"/>
    <cellStyle name="Normal 4 4 2 2 3 2 2" xfId="21929"/>
    <cellStyle name="Normal 4 4 2 2 3 2 3" xfId="21930"/>
    <cellStyle name="Normal 4 4 2 2 3 2 4" xfId="21931"/>
    <cellStyle name="Normal 4 4 2 2 3 3" xfId="21932"/>
    <cellStyle name="Normal 4 4 2 2 3 3 2" xfId="21933"/>
    <cellStyle name="Normal 4 4 2 2 3 3 3" xfId="21934"/>
    <cellStyle name="Normal 4 4 2 2 3 3 4" xfId="21935"/>
    <cellStyle name="Normal 4 4 2 2 3 4" xfId="21936"/>
    <cellStyle name="Normal 4 4 2 2 3 5" xfId="21937"/>
    <cellStyle name="Normal 4 4 2 2 3 6" xfId="21938"/>
    <cellStyle name="Normal 4 4 2 2 3 7" xfId="21939"/>
    <cellStyle name="Normal 4 4 2 2 4" xfId="21940"/>
    <cellStyle name="Normal 4 4 2 2 4 2" xfId="21941"/>
    <cellStyle name="Normal 4 4 2 2 4 3" xfId="21942"/>
    <cellStyle name="Normal 4 4 2 2 4 4" xfId="21943"/>
    <cellStyle name="Normal 4 4 2 2 5" xfId="21944"/>
    <cellStyle name="Normal 4 4 2 2 5 2" xfId="21945"/>
    <cellStyle name="Normal 4 4 2 2 5 3" xfId="21946"/>
    <cellStyle name="Normal 4 4 2 2 5 4" xfId="21947"/>
    <cellStyle name="Normal 4 4 2 2 6" xfId="21948"/>
    <cellStyle name="Normal 4 4 2 2 7" xfId="21949"/>
    <cellStyle name="Normal 4 4 2 2 8" xfId="21950"/>
    <cellStyle name="Normal 4 4 2 2 9" xfId="21951"/>
    <cellStyle name="Normal 4 4 2 3" xfId="21952"/>
    <cellStyle name="Normal 4 4 2 3 2" xfId="21953"/>
    <cellStyle name="Normal 4 4 2 3 2 2" xfId="21954"/>
    <cellStyle name="Normal 4 4 2 3 2 2 2" xfId="21955"/>
    <cellStyle name="Normal 4 4 2 3 2 2 3" xfId="21956"/>
    <cellStyle name="Normal 4 4 2 3 2 2 4" xfId="21957"/>
    <cellStyle name="Normal 4 4 2 3 2 3" xfId="21958"/>
    <cellStyle name="Normal 4 4 2 3 2 3 2" xfId="21959"/>
    <cellStyle name="Normal 4 4 2 3 2 3 3" xfId="21960"/>
    <cellStyle name="Normal 4 4 2 3 2 3 4" xfId="21961"/>
    <cellStyle name="Normal 4 4 2 3 2 4" xfId="21962"/>
    <cellStyle name="Normal 4 4 2 3 2 5" xfId="21963"/>
    <cellStyle name="Normal 4 4 2 3 2 6" xfId="21964"/>
    <cellStyle name="Normal 4 4 2 3 2 7" xfId="21965"/>
    <cellStyle name="Normal 4 4 2 3 3" xfId="21966"/>
    <cellStyle name="Normal 4 4 2 3 3 2" xfId="21967"/>
    <cellStyle name="Normal 4 4 2 3 3 3" xfId="21968"/>
    <cellStyle name="Normal 4 4 2 3 3 4" xfId="21969"/>
    <cellStyle name="Normal 4 4 2 3 4" xfId="21970"/>
    <cellStyle name="Normal 4 4 2 3 4 2" xfId="21971"/>
    <cellStyle name="Normal 4 4 2 3 4 3" xfId="21972"/>
    <cellStyle name="Normal 4 4 2 3 4 4" xfId="21973"/>
    <cellStyle name="Normal 4 4 2 3 5" xfId="21974"/>
    <cellStyle name="Normal 4 4 2 3 6" xfId="21975"/>
    <cellStyle name="Normal 4 4 2 3 7" xfId="21976"/>
    <cellStyle name="Normal 4 4 2 3 8" xfId="21977"/>
    <cellStyle name="Normal 4 4 2 4" xfId="21978"/>
    <cellStyle name="Normal 4 4 2 4 2" xfId="21979"/>
    <cellStyle name="Normal 4 4 2 4 2 2" xfId="21980"/>
    <cellStyle name="Normal 4 4 2 4 2 3" xfId="21981"/>
    <cellStyle name="Normal 4 4 2 4 2 4" xfId="21982"/>
    <cellStyle name="Normal 4 4 2 4 3" xfId="21983"/>
    <cellStyle name="Normal 4 4 2 4 3 2" xfId="21984"/>
    <cellStyle name="Normal 4 4 2 4 3 3" xfId="21985"/>
    <cellStyle name="Normal 4 4 2 4 3 4" xfId="21986"/>
    <cellStyle name="Normal 4 4 2 4 4" xfId="21987"/>
    <cellStyle name="Normal 4 4 2 4 5" xfId="21988"/>
    <cellStyle name="Normal 4 4 2 4 6" xfId="21989"/>
    <cellStyle name="Normal 4 4 2 4 7" xfId="21990"/>
    <cellStyle name="Normal 4 4 2 5" xfId="21991"/>
    <cellStyle name="Normal 4 4 2 5 2" xfId="21992"/>
    <cellStyle name="Normal 4 4 2 5 3" xfId="21993"/>
    <cellStyle name="Normal 4 4 2 5 4" xfId="21994"/>
    <cellStyle name="Normal 4 4 2 5 5" xfId="21995"/>
    <cellStyle name="Normal 4 4 2 6" xfId="21996"/>
    <cellStyle name="Normal 4 4 2 6 2" xfId="21997"/>
    <cellStyle name="Normal 4 4 2 6 3" xfId="21998"/>
    <cellStyle name="Normal 4 4 2 6 4" xfId="21999"/>
    <cellStyle name="Normal 4 4 2 7" xfId="22000"/>
    <cellStyle name="Normal 4 4 2 8" xfId="22001"/>
    <cellStyle name="Normal 4 4 2 9" xfId="22002"/>
    <cellStyle name="Normal 4 4 3" xfId="22003"/>
    <cellStyle name="Normal 4 4 3 2" xfId="22004"/>
    <cellStyle name="Normal 4 4 3 2 2" xfId="22005"/>
    <cellStyle name="Normal 4 4 3 2 2 2" xfId="22006"/>
    <cellStyle name="Normal 4 4 3 2 2 2 2" xfId="22007"/>
    <cellStyle name="Normal 4 4 3 2 2 2 3" xfId="22008"/>
    <cellStyle name="Normal 4 4 3 2 2 2 4" xfId="22009"/>
    <cellStyle name="Normal 4 4 3 2 2 3" xfId="22010"/>
    <cellStyle name="Normal 4 4 3 2 2 3 2" xfId="22011"/>
    <cellStyle name="Normal 4 4 3 2 2 3 3" xfId="22012"/>
    <cellStyle name="Normal 4 4 3 2 2 3 4" xfId="22013"/>
    <cellStyle name="Normal 4 4 3 2 2 4" xfId="22014"/>
    <cellStyle name="Normal 4 4 3 2 2 5" xfId="22015"/>
    <cellStyle name="Normal 4 4 3 2 2 6" xfId="22016"/>
    <cellStyle name="Normal 4 4 3 2 2 7" xfId="22017"/>
    <cellStyle name="Normal 4 4 3 2 3" xfId="22018"/>
    <cellStyle name="Normal 4 4 3 2 3 2" xfId="22019"/>
    <cellStyle name="Normal 4 4 3 2 3 3" xfId="22020"/>
    <cellStyle name="Normal 4 4 3 2 3 4" xfId="22021"/>
    <cellStyle name="Normal 4 4 3 2 4" xfId="22022"/>
    <cellStyle name="Normal 4 4 3 2 4 2" xfId="22023"/>
    <cellStyle name="Normal 4 4 3 2 4 3" xfId="22024"/>
    <cellStyle name="Normal 4 4 3 2 4 4" xfId="22025"/>
    <cellStyle name="Normal 4 4 3 2 5" xfId="22026"/>
    <cellStyle name="Normal 4 4 3 2 6" xfId="22027"/>
    <cellStyle name="Normal 4 4 3 2 7" xfId="22028"/>
    <cellStyle name="Normal 4 4 3 2 8" xfId="22029"/>
    <cellStyle name="Normal 4 4 3 3" xfId="22030"/>
    <cellStyle name="Normal 4 4 3 3 2" xfId="22031"/>
    <cellStyle name="Normal 4 4 3 3 2 2" xfId="22032"/>
    <cellStyle name="Normal 4 4 3 3 2 3" xfId="22033"/>
    <cellStyle name="Normal 4 4 3 3 2 4" xfId="22034"/>
    <cellStyle name="Normal 4 4 3 3 3" xfId="22035"/>
    <cellStyle name="Normal 4 4 3 3 3 2" xfId="22036"/>
    <cellStyle name="Normal 4 4 3 3 3 3" xfId="22037"/>
    <cellStyle name="Normal 4 4 3 3 3 4" xfId="22038"/>
    <cellStyle name="Normal 4 4 3 3 4" xfId="22039"/>
    <cellStyle name="Normal 4 4 3 3 5" xfId="22040"/>
    <cellStyle name="Normal 4 4 3 3 6" xfId="22041"/>
    <cellStyle name="Normal 4 4 3 3 7" xfId="22042"/>
    <cellStyle name="Normal 4 4 3 4" xfId="22043"/>
    <cellStyle name="Normal 4 4 3 4 2" xfId="22044"/>
    <cellStyle name="Normal 4 4 3 4 3" xfId="22045"/>
    <cellStyle name="Normal 4 4 3 4 4" xfId="22046"/>
    <cellStyle name="Normal 4 4 3 5" xfId="22047"/>
    <cellStyle name="Normal 4 4 3 5 2" xfId="22048"/>
    <cellStyle name="Normal 4 4 3 5 3" xfId="22049"/>
    <cellStyle name="Normal 4 4 3 5 4" xfId="22050"/>
    <cellStyle name="Normal 4 4 3 6" xfId="22051"/>
    <cellStyle name="Normal 4 4 3 7" xfId="22052"/>
    <cellStyle name="Normal 4 4 3 8" xfId="22053"/>
    <cellStyle name="Normal 4 4 3 9" xfId="22054"/>
    <cellStyle name="Normal 4 4 4" xfId="22055"/>
    <cellStyle name="Normal 4 4 4 2" xfId="22056"/>
    <cellStyle name="Normal 4 4 4 2 2" xfId="22057"/>
    <cellStyle name="Normal 4 4 4 2 2 2" xfId="22058"/>
    <cellStyle name="Normal 4 4 4 2 2 3" xfId="22059"/>
    <cellStyle name="Normal 4 4 4 2 2 4" xfId="22060"/>
    <cellStyle name="Normal 4 4 4 2 3" xfId="22061"/>
    <cellStyle name="Normal 4 4 4 2 3 2" xfId="22062"/>
    <cellStyle name="Normal 4 4 4 2 3 3" xfId="22063"/>
    <cellStyle name="Normal 4 4 4 2 3 4" xfId="22064"/>
    <cellStyle name="Normal 4 4 4 2 4" xfId="22065"/>
    <cellStyle name="Normal 4 4 4 2 5" xfId="22066"/>
    <cellStyle name="Normal 4 4 4 2 6" xfId="22067"/>
    <cellStyle name="Normal 4 4 4 2 7" xfId="22068"/>
    <cellStyle name="Normal 4 4 4 3" xfId="22069"/>
    <cellStyle name="Normal 4 4 4 3 2" xfId="22070"/>
    <cellStyle name="Normal 4 4 4 3 3" xfId="22071"/>
    <cellStyle name="Normal 4 4 4 3 4" xfId="22072"/>
    <cellStyle name="Normal 4 4 4 4" xfId="22073"/>
    <cellStyle name="Normal 4 4 4 4 2" xfId="22074"/>
    <cellStyle name="Normal 4 4 4 4 3" xfId="22075"/>
    <cellStyle name="Normal 4 4 4 4 4" xfId="22076"/>
    <cellStyle name="Normal 4 4 4 5" xfId="22077"/>
    <cellStyle name="Normal 4 4 4 6" xfId="22078"/>
    <cellStyle name="Normal 4 4 4 7" xfId="22079"/>
    <cellStyle name="Normal 4 4 4 8" xfId="22080"/>
    <cellStyle name="Normal 4 4 5" xfId="22081"/>
    <cellStyle name="Normal 4 4 5 2" xfId="22082"/>
    <cellStyle name="Normal 4 4 5 2 2" xfId="22083"/>
    <cellStyle name="Normal 4 4 5 2 3" xfId="22084"/>
    <cellStyle name="Normal 4 4 5 2 4" xfId="22085"/>
    <cellStyle name="Normal 4 4 5 3" xfId="22086"/>
    <cellStyle name="Normal 4 4 5 3 2" xfId="22087"/>
    <cellStyle name="Normal 4 4 5 3 3" xfId="22088"/>
    <cellStyle name="Normal 4 4 5 3 4" xfId="22089"/>
    <cellStyle name="Normal 4 4 5 4" xfId="22090"/>
    <cellStyle name="Normal 4 4 5 5" xfId="22091"/>
    <cellStyle name="Normal 4 4 5 6" xfId="22092"/>
    <cellStyle name="Normal 4 4 5 7" xfId="22093"/>
    <cellStyle name="Normal 4 4 6" xfId="22094"/>
    <cellStyle name="Normal 4 4 6 2" xfId="22095"/>
    <cellStyle name="Normal 4 4 6 3" xfId="22096"/>
    <cellStyle name="Normal 4 4 6 4" xfId="22097"/>
    <cellStyle name="Normal 4 4 6 5" xfId="22098"/>
    <cellStyle name="Normal 4 4 7" xfId="22099"/>
    <cellStyle name="Normal 4 4 7 2" xfId="22100"/>
    <cellStyle name="Normal 4 4 7 3" xfId="22101"/>
    <cellStyle name="Normal 4 4 7 4" xfId="22102"/>
    <cellStyle name="Normal 4 4 7 5" xfId="22103"/>
    <cellStyle name="Normal 4 4 8" xfId="22104"/>
    <cellStyle name="Normal 4 4 8 2" xfId="22105"/>
    <cellStyle name="Normal 4 4 9" xfId="22106"/>
    <cellStyle name="Normal 4 5" xfId="22107"/>
    <cellStyle name="Normal 4 5 2" xfId="22108"/>
    <cellStyle name="Normal 4 5 2 10" xfId="22109"/>
    <cellStyle name="Normal 4 5 2 2" xfId="22110"/>
    <cellStyle name="Normal 4 5 2 2 2" xfId="22111"/>
    <cellStyle name="Normal 4 5 2 2 2 2" xfId="22112"/>
    <cellStyle name="Normal 4 5 2 2 2 2 2" xfId="22113"/>
    <cellStyle name="Normal 4 5 2 2 2 2 3" xfId="22114"/>
    <cellStyle name="Normal 4 5 2 2 2 2 4" xfId="22115"/>
    <cellStyle name="Normal 4 5 2 2 2 3" xfId="22116"/>
    <cellStyle name="Normal 4 5 2 2 2 3 2" xfId="22117"/>
    <cellStyle name="Normal 4 5 2 2 2 3 3" xfId="22118"/>
    <cellStyle name="Normal 4 5 2 2 2 3 4" xfId="22119"/>
    <cellStyle name="Normal 4 5 2 2 2 4" xfId="22120"/>
    <cellStyle name="Normal 4 5 2 2 2 5" xfId="22121"/>
    <cellStyle name="Normal 4 5 2 2 2 6" xfId="22122"/>
    <cellStyle name="Normal 4 5 2 2 2 7" xfId="22123"/>
    <cellStyle name="Normal 4 5 2 2 3" xfId="22124"/>
    <cellStyle name="Normal 4 5 2 2 3 2" xfId="22125"/>
    <cellStyle name="Normal 4 5 2 2 3 3" xfId="22126"/>
    <cellStyle name="Normal 4 5 2 2 3 4" xfId="22127"/>
    <cellStyle name="Normal 4 5 2 2 3 5" xfId="22128"/>
    <cellStyle name="Normal 4 5 2 2 4" xfId="22129"/>
    <cellStyle name="Normal 4 5 2 2 4 2" xfId="22130"/>
    <cellStyle name="Normal 4 5 2 2 4 3" xfId="22131"/>
    <cellStyle name="Normal 4 5 2 2 4 4" xfId="22132"/>
    <cellStyle name="Normal 4 5 2 2 5" xfId="22133"/>
    <cellStyle name="Normal 4 5 2 2 6" xfId="22134"/>
    <cellStyle name="Normal 4 5 2 2 7" xfId="22135"/>
    <cellStyle name="Normal 4 5 2 2 8" xfId="22136"/>
    <cellStyle name="Normal 4 5 2 3" xfId="22137"/>
    <cellStyle name="Normal 4 5 2 3 2" xfId="22138"/>
    <cellStyle name="Normal 4 5 2 3 2 2" xfId="22139"/>
    <cellStyle name="Normal 4 5 2 3 2 3" xfId="22140"/>
    <cellStyle name="Normal 4 5 2 3 2 4" xfId="22141"/>
    <cellStyle name="Normal 4 5 2 3 3" xfId="22142"/>
    <cellStyle name="Normal 4 5 2 3 3 2" xfId="22143"/>
    <cellStyle name="Normal 4 5 2 3 3 3" xfId="22144"/>
    <cellStyle name="Normal 4 5 2 3 3 4" xfId="22145"/>
    <cellStyle name="Normal 4 5 2 3 4" xfId="22146"/>
    <cellStyle name="Normal 4 5 2 3 5" xfId="22147"/>
    <cellStyle name="Normal 4 5 2 3 6" xfId="22148"/>
    <cellStyle name="Normal 4 5 2 3 7" xfId="22149"/>
    <cellStyle name="Normal 4 5 2 4" xfId="22150"/>
    <cellStyle name="Normal 4 5 2 4 2" xfId="22151"/>
    <cellStyle name="Normal 4 5 2 4 3" xfId="22152"/>
    <cellStyle name="Normal 4 5 2 4 4" xfId="22153"/>
    <cellStyle name="Normal 4 5 2 4 5" xfId="22154"/>
    <cellStyle name="Normal 4 5 2 5" xfId="22155"/>
    <cellStyle name="Normal 4 5 2 5 2" xfId="22156"/>
    <cellStyle name="Normal 4 5 2 5 3" xfId="22157"/>
    <cellStyle name="Normal 4 5 2 5 4" xfId="22158"/>
    <cellStyle name="Normal 4 5 2 6" xfId="22159"/>
    <cellStyle name="Normal 4 5 2 7" xfId="22160"/>
    <cellStyle name="Normal 4 5 2 8" xfId="22161"/>
    <cellStyle name="Normal 4 5 2 9" xfId="22162"/>
    <cellStyle name="Normal 4 5 3" xfId="22163"/>
    <cellStyle name="Normal 4 5 3 2" xfId="22164"/>
    <cellStyle name="Normal 4 5 3 2 2" xfId="22165"/>
    <cellStyle name="Normal 4 5 3 2 2 2" xfId="22166"/>
    <cellStyle name="Normal 4 5 3 2 2 3" xfId="22167"/>
    <cellStyle name="Normal 4 5 3 2 2 4" xfId="22168"/>
    <cellStyle name="Normal 4 5 3 2 3" xfId="22169"/>
    <cellStyle name="Normal 4 5 3 2 3 2" xfId="22170"/>
    <cellStyle name="Normal 4 5 3 2 3 3" xfId="22171"/>
    <cellStyle name="Normal 4 5 3 2 3 4" xfId="22172"/>
    <cellStyle name="Normal 4 5 3 2 4" xfId="22173"/>
    <cellStyle name="Normal 4 5 3 2 5" xfId="22174"/>
    <cellStyle name="Normal 4 5 3 2 6" xfId="22175"/>
    <cellStyle name="Normal 4 5 3 2 7" xfId="22176"/>
    <cellStyle name="Normal 4 5 3 3" xfId="22177"/>
    <cellStyle name="Normal 4 5 3 3 2" xfId="22178"/>
    <cellStyle name="Normal 4 5 3 3 3" xfId="22179"/>
    <cellStyle name="Normal 4 5 3 3 4" xfId="22180"/>
    <cellStyle name="Normal 4 5 3 3 5" xfId="22181"/>
    <cellStyle name="Normal 4 5 3 4" xfId="22182"/>
    <cellStyle name="Normal 4 5 3 4 2" xfId="22183"/>
    <cellStyle name="Normal 4 5 3 4 3" xfId="22184"/>
    <cellStyle name="Normal 4 5 3 4 4" xfId="22185"/>
    <cellStyle name="Normal 4 5 3 5" xfId="22186"/>
    <cellStyle name="Normal 4 5 3 6" xfId="22187"/>
    <cellStyle name="Normal 4 5 3 7" xfId="22188"/>
    <cellStyle name="Normal 4 5 3 8" xfId="22189"/>
    <cellStyle name="Normal 4 5 3 9" xfId="22190"/>
    <cellStyle name="Normal 4 5 4" xfId="22191"/>
    <cellStyle name="Normal 4 5 5" xfId="22192"/>
    <cellStyle name="Normal 4 5 6" xfId="22193"/>
    <cellStyle name="Normal 4 6" xfId="22194"/>
    <cellStyle name="Normal 4 6 10" xfId="22195"/>
    <cellStyle name="Normal 4 6 2" xfId="22196"/>
    <cellStyle name="Normal 4 6 2 2" xfId="22197"/>
    <cellStyle name="Normal 4 6 2 2 2" xfId="22198"/>
    <cellStyle name="Normal 4 6 2 2 2 2" xfId="22199"/>
    <cellStyle name="Normal 4 6 2 2 2 2 2" xfId="22200"/>
    <cellStyle name="Normal 4 6 2 2 2 2 3" xfId="22201"/>
    <cellStyle name="Normal 4 6 2 2 2 2 4" xfId="22202"/>
    <cellStyle name="Normal 4 6 2 2 2 3" xfId="22203"/>
    <cellStyle name="Normal 4 6 2 2 2 3 2" xfId="22204"/>
    <cellStyle name="Normal 4 6 2 2 2 3 3" xfId="22205"/>
    <cellStyle name="Normal 4 6 2 2 2 3 4" xfId="22206"/>
    <cellStyle name="Normal 4 6 2 2 2 4" xfId="22207"/>
    <cellStyle name="Normal 4 6 2 2 2 5" xfId="22208"/>
    <cellStyle name="Normal 4 6 2 2 2 6" xfId="22209"/>
    <cellStyle name="Normal 4 6 2 2 2 7" xfId="22210"/>
    <cellStyle name="Normal 4 6 2 2 3" xfId="22211"/>
    <cellStyle name="Normal 4 6 2 2 3 2" xfId="22212"/>
    <cellStyle name="Normal 4 6 2 2 3 3" xfId="22213"/>
    <cellStyle name="Normal 4 6 2 2 3 4" xfId="22214"/>
    <cellStyle name="Normal 4 6 2 2 4" xfId="22215"/>
    <cellStyle name="Normal 4 6 2 2 4 2" xfId="22216"/>
    <cellStyle name="Normal 4 6 2 2 4 3" xfId="22217"/>
    <cellStyle name="Normal 4 6 2 2 4 4" xfId="22218"/>
    <cellStyle name="Normal 4 6 2 2 5" xfId="22219"/>
    <cellStyle name="Normal 4 6 2 2 6" xfId="22220"/>
    <cellStyle name="Normal 4 6 2 2 7" xfId="22221"/>
    <cellStyle name="Normal 4 6 2 2 8" xfId="22222"/>
    <cellStyle name="Normal 4 6 2 3" xfId="22223"/>
    <cellStyle name="Normal 4 6 2 3 2" xfId="22224"/>
    <cellStyle name="Normal 4 6 2 3 2 2" xfId="22225"/>
    <cellStyle name="Normal 4 6 2 3 2 3" xfId="22226"/>
    <cellStyle name="Normal 4 6 2 3 2 4" xfId="22227"/>
    <cellStyle name="Normal 4 6 2 3 3" xfId="22228"/>
    <cellStyle name="Normal 4 6 2 3 3 2" xfId="22229"/>
    <cellStyle name="Normal 4 6 2 3 3 3" xfId="22230"/>
    <cellStyle name="Normal 4 6 2 3 3 4" xfId="22231"/>
    <cellStyle name="Normal 4 6 2 3 4" xfId="22232"/>
    <cellStyle name="Normal 4 6 2 3 5" xfId="22233"/>
    <cellStyle name="Normal 4 6 2 3 6" xfId="22234"/>
    <cellStyle name="Normal 4 6 2 3 7" xfId="22235"/>
    <cellStyle name="Normal 4 6 2 4" xfId="22236"/>
    <cellStyle name="Normal 4 6 2 4 2" xfId="22237"/>
    <cellStyle name="Normal 4 6 2 4 3" xfId="22238"/>
    <cellStyle name="Normal 4 6 2 4 4" xfId="22239"/>
    <cellStyle name="Normal 4 6 2 5" xfId="22240"/>
    <cellStyle name="Normal 4 6 2 5 2" xfId="22241"/>
    <cellStyle name="Normal 4 6 2 5 3" xfId="22242"/>
    <cellStyle name="Normal 4 6 2 5 4" xfId="22243"/>
    <cellStyle name="Normal 4 6 2 6" xfId="22244"/>
    <cellStyle name="Normal 4 6 2 7" xfId="22245"/>
    <cellStyle name="Normal 4 6 2 8" xfId="22246"/>
    <cellStyle name="Normal 4 6 2 9" xfId="22247"/>
    <cellStyle name="Normal 4 6 3" xfId="22248"/>
    <cellStyle name="Normal 4 6 3 2" xfId="22249"/>
    <cellStyle name="Normal 4 6 3 2 2" xfId="22250"/>
    <cellStyle name="Normal 4 6 3 2 2 2" xfId="22251"/>
    <cellStyle name="Normal 4 6 3 2 2 3" xfId="22252"/>
    <cellStyle name="Normal 4 6 3 2 2 4" xfId="22253"/>
    <cellStyle name="Normal 4 6 3 2 3" xfId="22254"/>
    <cellStyle name="Normal 4 6 3 2 3 2" xfId="22255"/>
    <cellStyle name="Normal 4 6 3 2 3 3" xfId="22256"/>
    <cellStyle name="Normal 4 6 3 2 3 4" xfId="22257"/>
    <cellStyle name="Normal 4 6 3 2 4" xfId="22258"/>
    <cellStyle name="Normal 4 6 3 2 5" xfId="22259"/>
    <cellStyle name="Normal 4 6 3 2 6" xfId="22260"/>
    <cellStyle name="Normal 4 6 3 2 7" xfId="22261"/>
    <cellStyle name="Normal 4 6 3 3" xfId="22262"/>
    <cellStyle name="Normal 4 6 3 3 2" xfId="22263"/>
    <cellStyle name="Normal 4 6 3 3 3" xfId="22264"/>
    <cellStyle name="Normal 4 6 3 3 4" xfId="22265"/>
    <cellStyle name="Normal 4 6 3 4" xfId="22266"/>
    <cellStyle name="Normal 4 6 3 4 2" xfId="22267"/>
    <cellStyle name="Normal 4 6 3 4 3" xfId="22268"/>
    <cellStyle name="Normal 4 6 3 4 4" xfId="22269"/>
    <cellStyle name="Normal 4 6 3 5" xfId="22270"/>
    <cellStyle name="Normal 4 6 3 6" xfId="22271"/>
    <cellStyle name="Normal 4 6 3 7" xfId="22272"/>
    <cellStyle name="Normal 4 6 3 8" xfId="22273"/>
    <cellStyle name="Normal 4 6 4" xfId="22274"/>
    <cellStyle name="Normal 4 6 4 2" xfId="22275"/>
    <cellStyle name="Normal 4 6 4 2 2" xfId="22276"/>
    <cellStyle name="Normal 4 6 4 2 3" xfId="22277"/>
    <cellStyle name="Normal 4 6 4 2 4" xfId="22278"/>
    <cellStyle name="Normal 4 6 4 3" xfId="22279"/>
    <cellStyle name="Normal 4 6 4 3 2" xfId="22280"/>
    <cellStyle name="Normal 4 6 4 3 3" xfId="22281"/>
    <cellStyle name="Normal 4 6 4 3 4" xfId="22282"/>
    <cellStyle name="Normal 4 6 4 4" xfId="22283"/>
    <cellStyle name="Normal 4 6 4 5" xfId="22284"/>
    <cellStyle name="Normal 4 6 4 6" xfId="22285"/>
    <cellStyle name="Normal 4 6 4 7" xfId="22286"/>
    <cellStyle name="Normal 4 6 5" xfId="22287"/>
    <cellStyle name="Normal 4 6 5 2" xfId="22288"/>
    <cellStyle name="Normal 4 6 5 3" xfId="22289"/>
    <cellStyle name="Normal 4 6 5 4" xfId="22290"/>
    <cellStyle name="Normal 4 6 5 5" xfId="22291"/>
    <cellStyle name="Normal 4 6 6" xfId="22292"/>
    <cellStyle name="Normal 4 6 6 2" xfId="22293"/>
    <cellStyle name="Normal 4 6 6 3" xfId="22294"/>
    <cellStyle name="Normal 4 6 6 4" xfId="22295"/>
    <cellStyle name="Normal 4 6 6 5" xfId="22296"/>
    <cellStyle name="Normal 4 6 7" xfId="22297"/>
    <cellStyle name="Normal 4 6 7 2" xfId="22298"/>
    <cellStyle name="Normal 4 6 8" xfId="22299"/>
    <cellStyle name="Normal 4 6 9" xfId="22300"/>
    <cellStyle name="Normal 4 7" xfId="22301"/>
    <cellStyle name="Normal 4 7 2" xfId="22302"/>
    <cellStyle name="Normal 4 7 2 2" xfId="22303"/>
    <cellStyle name="Normal 4 7 2 2 2" xfId="22304"/>
    <cellStyle name="Normal 4 7 2 2 2 2" xfId="22305"/>
    <cellStyle name="Normal 4 7 2 2 2 3" xfId="22306"/>
    <cellStyle name="Normal 4 7 2 2 2 4" xfId="22307"/>
    <cellStyle name="Normal 4 7 2 2 3" xfId="22308"/>
    <cellStyle name="Normal 4 7 2 2 3 2" xfId="22309"/>
    <cellStyle name="Normal 4 7 2 2 3 3" xfId="22310"/>
    <cellStyle name="Normal 4 7 2 2 3 4" xfId="22311"/>
    <cellStyle name="Normal 4 7 2 2 4" xfId="22312"/>
    <cellStyle name="Normal 4 7 2 2 5" xfId="22313"/>
    <cellStyle name="Normal 4 7 2 2 6" xfId="22314"/>
    <cellStyle name="Normal 4 7 2 2 7" xfId="22315"/>
    <cellStyle name="Normal 4 7 2 3" xfId="22316"/>
    <cellStyle name="Normal 4 7 2 3 2" xfId="22317"/>
    <cellStyle name="Normal 4 7 2 3 3" xfId="22318"/>
    <cellStyle name="Normal 4 7 2 3 4" xfId="22319"/>
    <cellStyle name="Normal 4 7 2 4" xfId="22320"/>
    <cellStyle name="Normal 4 7 2 4 2" xfId="22321"/>
    <cellStyle name="Normal 4 7 2 4 3" xfId="22322"/>
    <cellStyle name="Normal 4 7 2 4 4" xfId="22323"/>
    <cellStyle name="Normal 4 7 2 5" xfId="22324"/>
    <cellStyle name="Normal 4 7 2 6" xfId="22325"/>
    <cellStyle name="Normal 4 7 2 7" xfId="22326"/>
    <cellStyle name="Normal 4 7 2 8" xfId="22327"/>
    <cellStyle name="Normal 4 7 3" xfId="22328"/>
    <cellStyle name="Normal 4 7 3 2" xfId="22329"/>
    <cellStyle name="Normal 4 7 3 2 2" xfId="22330"/>
    <cellStyle name="Normal 4 7 3 2 3" xfId="22331"/>
    <cellStyle name="Normal 4 7 3 2 4" xfId="22332"/>
    <cellStyle name="Normal 4 7 3 3" xfId="22333"/>
    <cellStyle name="Normal 4 7 3 3 2" xfId="22334"/>
    <cellStyle name="Normal 4 7 3 3 3" xfId="22335"/>
    <cellStyle name="Normal 4 7 3 3 4" xfId="22336"/>
    <cellStyle name="Normal 4 7 3 4" xfId="22337"/>
    <cellStyle name="Normal 4 7 3 5" xfId="22338"/>
    <cellStyle name="Normal 4 7 3 6" xfId="22339"/>
    <cellStyle name="Normal 4 7 3 7" xfId="22340"/>
    <cellStyle name="Normal 4 7 4" xfId="22341"/>
    <cellStyle name="Normal 4 7 4 2" xfId="22342"/>
    <cellStyle name="Normal 4 7 4 3" xfId="22343"/>
    <cellStyle name="Normal 4 7 4 4" xfId="22344"/>
    <cellStyle name="Normal 4 7 4 5" xfId="22345"/>
    <cellStyle name="Normal 4 7 5" xfId="22346"/>
    <cellStyle name="Normal 4 7 5 2" xfId="22347"/>
    <cellStyle name="Normal 4 7 5 3" xfId="22348"/>
    <cellStyle name="Normal 4 7 5 4" xfId="22349"/>
    <cellStyle name="Normal 4 7 5 5" xfId="22350"/>
    <cellStyle name="Normal 4 7 6" xfId="22351"/>
    <cellStyle name="Normal 4 7 7" xfId="22352"/>
    <cellStyle name="Normal 4 7 8" xfId="22353"/>
    <cellStyle name="Normal 4 7 9" xfId="22354"/>
    <cellStyle name="Normal 4 8" xfId="22355"/>
    <cellStyle name="Normal 4 8 2" xfId="22356"/>
    <cellStyle name="Normal 4 8 2 2" xfId="22357"/>
    <cellStyle name="Normal 4 8 2 2 2" xfId="22358"/>
    <cellStyle name="Normal 4 8 2 2 3" xfId="22359"/>
    <cellStyle name="Normal 4 8 2 2 4" xfId="22360"/>
    <cellStyle name="Normal 4 8 2 3" xfId="22361"/>
    <cellStyle name="Normal 4 8 2 3 2" xfId="22362"/>
    <cellStyle name="Normal 4 8 2 3 3" xfId="22363"/>
    <cellStyle name="Normal 4 8 2 3 4" xfId="22364"/>
    <cellStyle name="Normal 4 8 2 4" xfId="22365"/>
    <cellStyle name="Normal 4 8 2 5" xfId="22366"/>
    <cellStyle name="Normal 4 8 2 6" xfId="22367"/>
    <cellStyle name="Normal 4 8 2 7" xfId="22368"/>
    <cellStyle name="Normal 4 8 3" xfId="22369"/>
    <cellStyle name="Normal 4 8 3 2" xfId="22370"/>
    <cellStyle name="Normal 4 8 3 3" xfId="22371"/>
    <cellStyle name="Normal 4 8 3 4" xfId="22372"/>
    <cellStyle name="Normal 4 8 3 5" xfId="22373"/>
    <cellStyle name="Normal 4 8 4" xfId="22374"/>
    <cellStyle name="Normal 4 8 4 2" xfId="22375"/>
    <cellStyle name="Normal 4 8 4 3" xfId="22376"/>
    <cellStyle name="Normal 4 8 4 4" xfId="22377"/>
    <cellStyle name="Normal 4 8 4 5" xfId="22378"/>
    <cellStyle name="Normal 4 8 5" xfId="22379"/>
    <cellStyle name="Normal 4 8 6" xfId="22380"/>
    <cellStyle name="Normal 4 8 7" xfId="22381"/>
    <cellStyle name="Normal 4 8 8" xfId="22382"/>
    <cellStyle name="Normal 4 9" xfId="22383"/>
    <cellStyle name="Normal 4_45" xfId="22384"/>
    <cellStyle name="Normal 40" xfId="22385"/>
    <cellStyle name="Normal 40 10" xfId="22386"/>
    <cellStyle name="Normal 40 11" xfId="22387"/>
    <cellStyle name="Normal 40 12" xfId="22388"/>
    <cellStyle name="Normal 40 13" xfId="22389"/>
    <cellStyle name="Normal 40 14" xfId="22390"/>
    <cellStyle name="Normal 40 15" xfId="22391"/>
    <cellStyle name="Normal 40 16" xfId="22392"/>
    <cellStyle name="Normal 40 2" xfId="22393"/>
    <cellStyle name="Normal 40 3" xfId="22394"/>
    <cellStyle name="Normal 40 4" xfId="22395"/>
    <cellStyle name="Normal 40 5" xfId="22396"/>
    <cellStyle name="Normal 40 6" xfId="22397"/>
    <cellStyle name="Normal 40 7" xfId="22398"/>
    <cellStyle name="Normal 40 8" xfId="22399"/>
    <cellStyle name="Normal 40 9" xfId="22400"/>
    <cellStyle name="Normal 41" xfId="22401"/>
    <cellStyle name="Normal 41 10" xfId="22402"/>
    <cellStyle name="Normal 41 11" xfId="22403"/>
    <cellStyle name="Normal 41 12" xfId="22404"/>
    <cellStyle name="Normal 41 13" xfId="22405"/>
    <cellStyle name="Normal 41 14" xfId="22406"/>
    <cellStyle name="Normal 41 14 2" xfId="22407"/>
    <cellStyle name="Normal 41 14 2 2" xfId="22408"/>
    <cellStyle name="Normal 41 14 2 3" xfId="22409"/>
    <cellStyle name="Normal 41 14 2 4" xfId="22410"/>
    <cellStyle name="Normal 41 14 3" xfId="22411"/>
    <cellStyle name="Normal 41 14 3 2" xfId="22412"/>
    <cellStyle name="Normal 41 14 3 3" xfId="22413"/>
    <cellStyle name="Normal 41 14 3 4" xfId="22414"/>
    <cellStyle name="Normal 41 14 4" xfId="22415"/>
    <cellStyle name="Normal 41 14 5" xfId="22416"/>
    <cellStyle name="Normal 41 14 6" xfId="22417"/>
    <cellStyle name="Normal 41 14 7" xfId="22418"/>
    <cellStyle name="Normal 41 15" xfId="22419"/>
    <cellStyle name="Normal 41 15 2" xfId="22420"/>
    <cellStyle name="Normal 41 15 3" xfId="22421"/>
    <cellStyle name="Normal 41 15 4" xfId="22422"/>
    <cellStyle name="Normal 41 15 5" xfId="22423"/>
    <cellStyle name="Normal 41 16" xfId="22424"/>
    <cellStyle name="Normal 41 16 2" xfId="22425"/>
    <cellStyle name="Normal 41 16 3" xfId="22426"/>
    <cellStyle name="Normal 41 16 4" xfId="22427"/>
    <cellStyle name="Normal 41 16 5" xfId="22428"/>
    <cellStyle name="Normal 41 17" xfId="22429"/>
    <cellStyle name="Normal 41 18" xfId="22430"/>
    <cellStyle name="Normal 41 19" xfId="22431"/>
    <cellStyle name="Normal 41 2" xfId="22432"/>
    <cellStyle name="Normal 41 20" xfId="22433"/>
    <cellStyle name="Normal 41 21" xfId="22434"/>
    <cellStyle name="Normal 41 3" xfId="22435"/>
    <cellStyle name="Normal 41 4" xfId="22436"/>
    <cellStyle name="Normal 41 5" xfId="22437"/>
    <cellStyle name="Normal 41 6" xfId="22438"/>
    <cellStyle name="Normal 41 7" xfId="22439"/>
    <cellStyle name="Normal 41 8" xfId="22440"/>
    <cellStyle name="Normal 41 9" xfId="22441"/>
    <cellStyle name="Normal 42" xfId="22442"/>
    <cellStyle name="Normal 42 2" xfId="22443"/>
    <cellStyle name="Normal 42 2 2" xfId="22444"/>
    <cellStyle name="Normal 42 2 2 2" xfId="22445"/>
    <cellStyle name="Normal 42 2 2 3" xfId="22446"/>
    <cellStyle name="Normal 42 2 2 4" xfId="22447"/>
    <cellStyle name="Normal 42 2 3" xfId="22448"/>
    <cellStyle name="Normal 42 2 3 2" xfId="22449"/>
    <cellStyle name="Normal 42 2 3 3" xfId="22450"/>
    <cellStyle name="Normal 42 2 3 4" xfId="22451"/>
    <cellStyle name="Normal 42 2 4" xfId="22452"/>
    <cellStyle name="Normal 42 2 5" xfId="22453"/>
    <cellStyle name="Normal 42 2 6" xfId="22454"/>
    <cellStyle name="Normal 42 2 7" xfId="22455"/>
    <cellStyle name="Normal 42 3" xfId="22456"/>
    <cellStyle name="Normal 42 3 2" xfId="22457"/>
    <cellStyle name="Normal 42 3 3" xfId="22458"/>
    <cellStyle name="Normal 42 3 4" xfId="22459"/>
    <cellStyle name="Normal 42 3 5" xfId="22460"/>
    <cellStyle name="Normal 42 4" xfId="22461"/>
    <cellStyle name="Normal 42 4 2" xfId="22462"/>
    <cellStyle name="Normal 42 4 3" xfId="22463"/>
    <cellStyle name="Normal 42 4 4" xfId="22464"/>
    <cellStyle name="Normal 42 5" xfId="22465"/>
    <cellStyle name="Normal 42 6" xfId="22466"/>
    <cellStyle name="Normal 42 7" xfId="22467"/>
    <cellStyle name="Normal 42 8" xfId="22468"/>
    <cellStyle name="Normal 42 9" xfId="22469"/>
    <cellStyle name="Normal 43" xfId="22470"/>
    <cellStyle name="Normal 43 10" xfId="22471"/>
    <cellStyle name="Normal 43 2" xfId="22472"/>
    <cellStyle name="Normal 43 2 2" xfId="22473"/>
    <cellStyle name="Normal 43 2 2 2" xfId="22474"/>
    <cellStyle name="Normal 43 2 2 2 2" xfId="22475"/>
    <cellStyle name="Normal 43 2 2 3" xfId="22476"/>
    <cellStyle name="Normal 43 2 2 4" xfId="22477"/>
    <cellStyle name="Normal 43 2 3" xfId="22478"/>
    <cellStyle name="Normal 43 2 3 2" xfId="22479"/>
    <cellStyle name="Normal 43 2 3 3" xfId="22480"/>
    <cellStyle name="Normal 43 2 3 4" xfId="22481"/>
    <cellStyle name="Normal 43 2 4" xfId="22482"/>
    <cellStyle name="Normal 43 2 5" xfId="22483"/>
    <cellStyle name="Normal 43 2 6" xfId="22484"/>
    <cellStyle name="Normal 43 2 7" xfId="22485"/>
    <cellStyle name="Normal 43 3" xfId="22486"/>
    <cellStyle name="Normal 43 3 2" xfId="22487"/>
    <cellStyle name="Normal 43 3 3" xfId="22488"/>
    <cellStyle name="Normal 43 3 4" xfId="22489"/>
    <cellStyle name="Normal 43 3 5" xfId="22490"/>
    <cellStyle name="Normal 43 4" xfId="22491"/>
    <cellStyle name="Normal 43 4 2" xfId="22492"/>
    <cellStyle name="Normal 43 4 3" xfId="22493"/>
    <cellStyle name="Normal 43 4 4" xfId="22494"/>
    <cellStyle name="Normal 43 4 5" xfId="22495"/>
    <cellStyle name="Normal 43 5" xfId="22496"/>
    <cellStyle name="Normal 43 6" xfId="22497"/>
    <cellStyle name="Normal 43 7" xfId="22498"/>
    <cellStyle name="Normal 43 8" xfId="22499"/>
    <cellStyle name="Normal 43 9" xfId="22500"/>
    <cellStyle name="Normal 44" xfId="22501"/>
    <cellStyle name="Normal 44 2" xfId="22502"/>
    <cellStyle name="Normal 44 2 2" xfId="22503"/>
    <cellStyle name="Normal 44 2 2 2" xfId="22504"/>
    <cellStyle name="Normal 44 2 2 3" xfId="22505"/>
    <cellStyle name="Normal 44 2 2 4" xfId="22506"/>
    <cellStyle name="Normal 44 2 3" xfId="22507"/>
    <cellStyle name="Normal 44 2 3 2" xfId="22508"/>
    <cellStyle name="Normal 44 2 3 3" xfId="22509"/>
    <cellStyle name="Normal 44 2 3 4" xfId="22510"/>
    <cellStyle name="Normal 44 2 4" xfId="22511"/>
    <cellStyle name="Normal 44 2 5" xfId="22512"/>
    <cellStyle name="Normal 44 2 6" xfId="22513"/>
    <cellStyle name="Normal 44 2 7" xfId="22514"/>
    <cellStyle name="Normal 44 3" xfId="22515"/>
    <cellStyle name="Normal 44 3 2" xfId="22516"/>
    <cellStyle name="Normal 44 3 3" xfId="22517"/>
    <cellStyle name="Normal 44 3 4" xfId="22518"/>
    <cellStyle name="Normal 44 3 5" xfId="22519"/>
    <cellStyle name="Normal 44 4" xfId="22520"/>
    <cellStyle name="Normal 44 4 2" xfId="22521"/>
    <cellStyle name="Normal 44 4 3" xfId="22522"/>
    <cellStyle name="Normal 44 4 4" xfId="22523"/>
    <cellStyle name="Normal 44 5" xfId="22524"/>
    <cellStyle name="Normal 44 6" xfId="22525"/>
    <cellStyle name="Normal 44 7" xfId="22526"/>
    <cellStyle name="Normal 44 8" xfId="22527"/>
    <cellStyle name="Normal 44 9" xfId="22528"/>
    <cellStyle name="Normal 45" xfId="22529"/>
    <cellStyle name="Normal 45 2" xfId="22530"/>
    <cellStyle name="Normal 45 2 2" xfId="22531"/>
    <cellStyle name="Normal 45 2 2 2" xfId="22532"/>
    <cellStyle name="Normal 45 2 2 3" xfId="22533"/>
    <cellStyle name="Normal 45 2 2 4" xfId="22534"/>
    <cellStyle name="Normal 45 2 3" xfId="22535"/>
    <cellStyle name="Normal 45 2 3 2" xfId="22536"/>
    <cellStyle name="Normal 45 2 3 3" xfId="22537"/>
    <cellStyle name="Normal 45 2 3 4" xfId="22538"/>
    <cellStyle name="Normal 45 2 4" xfId="22539"/>
    <cellStyle name="Normal 45 2 5" xfId="22540"/>
    <cellStyle name="Normal 45 2 6" xfId="22541"/>
    <cellStyle name="Normal 45 2 7" xfId="22542"/>
    <cellStyle name="Normal 45 3" xfId="22543"/>
    <cellStyle name="Normal 45 3 2" xfId="22544"/>
    <cellStyle name="Normal 45 3 3" xfId="22545"/>
    <cellStyle name="Normal 45 3 4" xfId="22546"/>
    <cellStyle name="Normal 45 3 5" xfId="22547"/>
    <cellStyle name="Normal 45 4" xfId="22548"/>
    <cellStyle name="Normal 45 4 2" xfId="22549"/>
    <cellStyle name="Normal 45 4 3" xfId="22550"/>
    <cellStyle name="Normal 45 4 4" xfId="22551"/>
    <cellStyle name="Normal 45 5" xfId="22552"/>
    <cellStyle name="Normal 45 6" xfId="22553"/>
    <cellStyle name="Normal 45 7" xfId="22554"/>
    <cellStyle name="Normal 45 8" xfId="22555"/>
    <cellStyle name="Normal 45 9" xfId="22556"/>
    <cellStyle name="Normal 46" xfId="22557"/>
    <cellStyle name="Normal 46 2" xfId="22558"/>
    <cellStyle name="Normal 46 3" xfId="22559"/>
    <cellStyle name="Normal 46 4" xfId="22560"/>
    <cellStyle name="Normal 47" xfId="22561"/>
    <cellStyle name="Normal 47 10" xfId="22562"/>
    <cellStyle name="Normal 47 11" xfId="22563"/>
    <cellStyle name="Normal 47 12" xfId="22564"/>
    <cellStyle name="Normal 47 13" xfId="22565"/>
    <cellStyle name="Normal 47 14" xfId="22566"/>
    <cellStyle name="Normal 47 15" xfId="22567"/>
    <cellStyle name="Normal 47 2" xfId="22568"/>
    <cellStyle name="Normal 47 3" xfId="22569"/>
    <cellStyle name="Normal 47 4" xfId="22570"/>
    <cellStyle name="Normal 47 5" xfId="22571"/>
    <cellStyle name="Normal 47 6" xfId="22572"/>
    <cellStyle name="Normal 47 7" xfId="22573"/>
    <cellStyle name="Normal 47 8" xfId="22574"/>
    <cellStyle name="Normal 47 9" xfId="22575"/>
    <cellStyle name="Normal 48" xfId="22576"/>
    <cellStyle name="Normal 48 2" xfId="22577"/>
    <cellStyle name="Normal 48 2 2" xfId="22578"/>
    <cellStyle name="Normal 48 3" xfId="22579"/>
    <cellStyle name="Normal 48 4" xfId="22580"/>
    <cellStyle name="Normal 48 5" xfId="22581"/>
    <cellStyle name="Normal 48 6" xfId="22582"/>
    <cellStyle name="Normal 49" xfId="22583"/>
    <cellStyle name="Normal 49 10" xfId="22584"/>
    <cellStyle name="Normal 49 11" xfId="22585"/>
    <cellStyle name="Normal 49 12" xfId="22586"/>
    <cellStyle name="Normal 49 13" xfId="22587"/>
    <cellStyle name="Normal 49 14" xfId="22588"/>
    <cellStyle name="Normal 49 14 2" xfId="22589"/>
    <cellStyle name="Normal 49 15" xfId="22590"/>
    <cellStyle name="Normal 49 16" xfId="22591"/>
    <cellStyle name="Normal 49 17" xfId="22592"/>
    <cellStyle name="Normal 49 18" xfId="22593"/>
    <cellStyle name="Normal 49 19" xfId="22594"/>
    <cellStyle name="Normal 49 2" xfId="22595"/>
    <cellStyle name="Normal 49 3" xfId="22596"/>
    <cellStyle name="Normal 49 4" xfId="22597"/>
    <cellStyle name="Normal 49 5" xfId="22598"/>
    <cellStyle name="Normal 49 6" xfId="22599"/>
    <cellStyle name="Normal 49 7" xfId="22600"/>
    <cellStyle name="Normal 49 8" xfId="22601"/>
    <cellStyle name="Normal 49 9" xfId="22602"/>
    <cellStyle name="Normal 5" xfId="16"/>
    <cellStyle name="Normal 5 10" xfId="22603"/>
    <cellStyle name="Normal 5 11" xfId="22604"/>
    <cellStyle name="Normal 5 12" xfId="22605"/>
    <cellStyle name="Normal 5 2" xfId="22606"/>
    <cellStyle name="Normal 5 2 2" xfId="22607"/>
    <cellStyle name="Normal 5 2 2 2" xfId="22608"/>
    <cellStyle name="Normal 5 2 2 2 2" xfId="22609"/>
    <cellStyle name="Normal 5 2 2 3" xfId="22610"/>
    <cellStyle name="Normal 5 2 2 4" xfId="22611"/>
    <cellStyle name="Normal 5 2 3" xfId="22612"/>
    <cellStyle name="Normal 5 2 3 2" xfId="22613"/>
    <cellStyle name="Normal 5 2 4" xfId="22614"/>
    <cellStyle name="Normal 5 2 4 2" xfId="22615"/>
    <cellStyle name="Normal 5 2 4 2 2" xfId="22616"/>
    <cellStyle name="Normal 5 2 4 2 2 2" xfId="22617"/>
    <cellStyle name="Normal 5 2 4 2 2 3" xfId="22618"/>
    <cellStyle name="Normal 5 2 4 2 2 4" xfId="22619"/>
    <cellStyle name="Normal 5 2 4 2 3" xfId="22620"/>
    <cellStyle name="Normal 5 2 4 2 3 2" xfId="22621"/>
    <cellStyle name="Normal 5 2 4 2 3 3" xfId="22622"/>
    <cellStyle name="Normal 5 2 4 2 3 4" xfId="22623"/>
    <cellStyle name="Normal 5 2 4 2 4" xfId="22624"/>
    <cellStyle name="Normal 5 2 4 2 5" xfId="22625"/>
    <cellStyle name="Normal 5 2 4 2 6" xfId="22626"/>
    <cellStyle name="Normal 5 2 4 2 7" xfId="22627"/>
    <cellStyle name="Normal 5 2 4 3" xfId="22628"/>
    <cellStyle name="Normal 5 2 4 3 2" xfId="22629"/>
    <cellStyle name="Normal 5 2 4 3 3" xfId="22630"/>
    <cellStyle name="Normal 5 2 4 3 4" xfId="22631"/>
    <cellStyle name="Normal 5 2 4 4" xfId="22632"/>
    <cellStyle name="Normal 5 2 4 4 2" xfId="22633"/>
    <cellStyle name="Normal 5 2 4 4 3" xfId="22634"/>
    <cellStyle name="Normal 5 2 4 4 4" xfId="22635"/>
    <cellStyle name="Normal 5 2 4 5" xfId="22636"/>
    <cellStyle name="Normal 5 2 4 6" xfId="22637"/>
    <cellStyle name="Normal 5 2 4 7" xfId="22638"/>
    <cellStyle name="Normal 5 2 4 8" xfId="22639"/>
    <cellStyle name="Normal 5 2 5" xfId="22640"/>
    <cellStyle name="Normal 5 2_DRP FR Y-11 (ICBC) 6 30 12" xfId="22641"/>
    <cellStyle name="Normal 5 3" xfId="22642"/>
    <cellStyle name="Normal 5 3 2" xfId="22643"/>
    <cellStyle name="Normal 5 3 2 2" xfId="22644"/>
    <cellStyle name="Normal 5 3 2 2 2" xfId="22645"/>
    <cellStyle name="Normal 5 3 2 2 2 2" xfId="22646"/>
    <cellStyle name="Normal 5 3 2 2 2 2 2" xfId="22647"/>
    <cellStyle name="Normal 5 3 2 2 2 2 3" xfId="22648"/>
    <cellStyle name="Normal 5 3 2 2 2 2 4" xfId="22649"/>
    <cellStyle name="Normal 5 3 2 2 2 3" xfId="22650"/>
    <cellStyle name="Normal 5 3 2 2 2 3 2" xfId="22651"/>
    <cellStyle name="Normal 5 3 2 2 2 3 3" xfId="22652"/>
    <cellStyle name="Normal 5 3 2 2 2 3 4" xfId="22653"/>
    <cellStyle name="Normal 5 3 2 2 2 4" xfId="22654"/>
    <cellStyle name="Normal 5 3 2 2 2 5" xfId="22655"/>
    <cellStyle name="Normal 5 3 2 2 2 6" xfId="22656"/>
    <cellStyle name="Normal 5 3 2 2 2 7" xfId="22657"/>
    <cellStyle name="Normal 5 3 2 2 3" xfId="22658"/>
    <cellStyle name="Normal 5 3 2 2 3 2" xfId="22659"/>
    <cellStyle name="Normal 5 3 2 2 3 3" xfId="22660"/>
    <cellStyle name="Normal 5 3 2 2 3 4" xfId="22661"/>
    <cellStyle name="Normal 5 3 2 2 3 5" xfId="22662"/>
    <cellStyle name="Normal 5 3 2 2 4" xfId="22663"/>
    <cellStyle name="Normal 5 3 2 2 4 2" xfId="22664"/>
    <cellStyle name="Normal 5 3 2 2 4 3" xfId="22665"/>
    <cellStyle name="Normal 5 3 2 2 4 4" xfId="22666"/>
    <cellStyle name="Normal 5 3 2 2 5" xfId="22667"/>
    <cellStyle name="Normal 5 3 2 2 6" xfId="22668"/>
    <cellStyle name="Normal 5 3 2 2 7" xfId="22669"/>
    <cellStyle name="Normal 5 3 2 2 8" xfId="22670"/>
    <cellStyle name="Normal 5 3 2 3" xfId="22671"/>
    <cellStyle name="Normal 5 3 2 4" xfId="22672"/>
    <cellStyle name="Normal 5 3 2 5" xfId="22673"/>
    <cellStyle name="Normal 5 3 3" xfId="22674"/>
    <cellStyle name="Normal 5 3 3 2" xfId="22675"/>
    <cellStyle name="Normal 5 3 4" xfId="22676"/>
    <cellStyle name="Normal 5 3 4 2" xfId="22677"/>
    <cellStyle name="Normal 5 3 4 2 2" xfId="22678"/>
    <cellStyle name="Normal 5 3 4 2 2 2" xfId="22679"/>
    <cellStyle name="Normal 5 3 4 2 2 3" xfId="22680"/>
    <cellStyle name="Normal 5 3 4 2 2 4" xfId="22681"/>
    <cellStyle name="Normal 5 3 4 2 3" xfId="22682"/>
    <cellStyle name="Normal 5 3 4 2 3 2" xfId="22683"/>
    <cellStyle name="Normal 5 3 4 2 3 3" xfId="22684"/>
    <cellStyle name="Normal 5 3 4 2 3 4" xfId="22685"/>
    <cellStyle name="Normal 5 3 4 2 4" xfId="22686"/>
    <cellStyle name="Normal 5 3 4 2 5" xfId="22687"/>
    <cellStyle name="Normal 5 3 4 2 6" xfId="22688"/>
    <cellStyle name="Normal 5 3 4 2 7" xfId="22689"/>
    <cellStyle name="Normal 5 3 4 3" xfId="22690"/>
    <cellStyle name="Normal 5 3 4 3 2" xfId="22691"/>
    <cellStyle name="Normal 5 3 4 3 3" xfId="22692"/>
    <cellStyle name="Normal 5 3 4 3 4" xfId="22693"/>
    <cellStyle name="Normal 5 3 4 3 5" xfId="22694"/>
    <cellStyle name="Normal 5 3 4 4" xfId="22695"/>
    <cellStyle name="Normal 5 3 4 4 2" xfId="22696"/>
    <cellStyle name="Normal 5 3 4 4 3" xfId="22697"/>
    <cellStyle name="Normal 5 3 4 4 4" xfId="22698"/>
    <cellStyle name="Normal 5 3 4 5" xfId="22699"/>
    <cellStyle name="Normal 5 3 4 6" xfId="22700"/>
    <cellStyle name="Normal 5 3 4 7" xfId="22701"/>
    <cellStyle name="Normal 5 3 4 8" xfId="22702"/>
    <cellStyle name="Normal 5 3 5" xfId="22703"/>
    <cellStyle name="Normal 5 3 5 2" xfId="22704"/>
    <cellStyle name="Normal 5 3 6" xfId="22705"/>
    <cellStyle name="Normal 5 3 7" xfId="22706"/>
    <cellStyle name="Normal 5 4" xfId="22707"/>
    <cellStyle name="Normal 5 4 2" xfId="22708"/>
    <cellStyle name="Normal 5 4 2 10" xfId="22709"/>
    <cellStyle name="Normal 5 4 2 2" xfId="22710"/>
    <cellStyle name="Normal 5 4 2 2 2" xfId="22711"/>
    <cellStyle name="Normal 5 4 2 2 2 2" xfId="22712"/>
    <cellStyle name="Normal 5 4 2 2 2 2 2" xfId="22713"/>
    <cellStyle name="Normal 5 4 2 2 2 2 3" xfId="22714"/>
    <cellStyle name="Normal 5 4 2 2 2 2 4" xfId="22715"/>
    <cellStyle name="Normal 5 4 2 2 2 3" xfId="22716"/>
    <cellStyle name="Normal 5 4 2 2 2 3 2" xfId="22717"/>
    <cellStyle name="Normal 5 4 2 2 2 3 3" xfId="22718"/>
    <cellStyle name="Normal 5 4 2 2 2 3 4" xfId="22719"/>
    <cellStyle name="Normal 5 4 2 2 2 4" xfId="22720"/>
    <cellStyle name="Normal 5 4 2 2 2 5" xfId="22721"/>
    <cellStyle name="Normal 5 4 2 2 2 6" xfId="22722"/>
    <cellStyle name="Normal 5 4 2 2 2 7" xfId="22723"/>
    <cellStyle name="Normal 5 4 2 2 3" xfId="22724"/>
    <cellStyle name="Normal 5 4 2 2 3 2" xfId="22725"/>
    <cellStyle name="Normal 5 4 2 2 3 3" xfId="22726"/>
    <cellStyle name="Normal 5 4 2 2 3 4" xfId="22727"/>
    <cellStyle name="Normal 5 4 2 2 3 5" xfId="22728"/>
    <cellStyle name="Normal 5 4 2 2 4" xfId="22729"/>
    <cellStyle name="Normal 5 4 2 2 4 2" xfId="22730"/>
    <cellStyle name="Normal 5 4 2 2 4 3" xfId="22731"/>
    <cellStyle name="Normal 5 4 2 2 4 4" xfId="22732"/>
    <cellStyle name="Normal 5 4 2 2 5" xfId="22733"/>
    <cellStyle name="Normal 5 4 2 2 6" xfId="22734"/>
    <cellStyle name="Normal 5 4 2 2 7" xfId="22735"/>
    <cellStyle name="Normal 5 4 2 2 8" xfId="22736"/>
    <cellStyle name="Normal 5 4 2 3" xfId="22737"/>
    <cellStyle name="Normal 5 4 2 3 2" xfId="22738"/>
    <cellStyle name="Normal 5 4 2 3 2 2" xfId="22739"/>
    <cellStyle name="Normal 5 4 2 3 2 3" xfId="22740"/>
    <cellStyle name="Normal 5 4 2 3 2 4" xfId="22741"/>
    <cellStyle name="Normal 5 4 2 3 3" xfId="22742"/>
    <cellStyle name="Normal 5 4 2 3 3 2" xfId="22743"/>
    <cellStyle name="Normal 5 4 2 3 3 3" xfId="22744"/>
    <cellStyle name="Normal 5 4 2 3 3 4" xfId="22745"/>
    <cellStyle name="Normal 5 4 2 3 4" xfId="22746"/>
    <cellStyle name="Normal 5 4 2 3 5" xfId="22747"/>
    <cellStyle name="Normal 5 4 2 3 6" xfId="22748"/>
    <cellStyle name="Normal 5 4 2 3 7" xfId="22749"/>
    <cellStyle name="Normal 5 4 2 4" xfId="22750"/>
    <cellStyle name="Normal 5 4 2 4 2" xfId="22751"/>
    <cellStyle name="Normal 5 4 2 4 3" xfId="22752"/>
    <cellStyle name="Normal 5 4 2 4 4" xfId="22753"/>
    <cellStyle name="Normal 5 4 2 4 5" xfId="22754"/>
    <cellStyle name="Normal 5 4 2 5" xfId="22755"/>
    <cellStyle name="Normal 5 4 2 5 2" xfId="22756"/>
    <cellStyle name="Normal 5 4 2 5 3" xfId="22757"/>
    <cellStyle name="Normal 5 4 2 5 4" xfId="22758"/>
    <cellStyle name="Normal 5 4 2 6" xfId="22759"/>
    <cellStyle name="Normal 5 4 2 7" xfId="22760"/>
    <cellStyle name="Normal 5 4 2 8" xfId="22761"/>
    <cellStyle name="Normal 5 4 2 9" xfId="22762"/>
    <cellStyle name="Normal 5 4 3" xfId="22763"/>
    <cellStyle name="Normal 5 4 3 2" xfId="22764"/>
    <cellStyle name="Normal 5 4 3 2 2" xfId="22765"/>
    <cellStyle name="Normal 5 4 3 2 2 2" xfId="22766"/>
    <cellStyle name="Normal 5 4 3 2 2 3" xfId="22767"/>
    <cellStyle name="Normal 5 4 3 2 2 4" xfId="22768"/>
    <cellStyle name="Normal 5 4 3 2 3" xfId="22769"/>
    <cellStyle name="Normal 5 4 3 2 3 2" xfId="22770"/>
    <cellStyle name="Normal 5 4 3 2 3 3" xfId="22771"/>
    <cellStyle name="Normal 5 4 3 2 3 4" xfId="22772"/>
    <cellStyle name="Normal 5 4 3 2 4" xfId="22773"/>
    <cellStyle name="Normal 5 4 3 2 5" xfId="22774"/>
    <cellStyle name="Normal 5 4 3 2 6" xfId="22775"/>
    <cellStyle name="Normal 5 4 3 2 7" xfId="22776"/>
    <cellStyle name="Normal 5 4 3 3" xfId="22777"/>
    <cellStyle name="Normal 5 4 3 3 2" xfId="22778"/>
    <cellStyle name="Normal 5 4 3 3 3" xfId="22779"/>
    <cellStyle name="Normal 5 4 3 3 4" xfId="22780"/>
    <cellStyle name="Normal 5 4 3 3 5" xfId="22781"/>
    <cellStyle name="Normal 5 4 3 4" xfId="22782"/>
    <cellStyle name="Normal 5 4 3 4 2" xfId="22783"/>
    <cellStyle name="Normal 5 4 3 4 3" xfId="22784"/>
    <cellStyle name="Normal 5 4 3 4 4" xfId="22785"/>
    <cellStyle name="Normal 5 4 3 5" xfId="22786"/>
    <cellStyle name="Normal 5 4 3 6" xfId="22787"/>
    <cellStyle name="Normal 5 4 3 7" xfId="22788"/>
    <cellStyle name="Normal 5 4 3 8" xfId="22789"/>
    <cellStyle name="Normal 5 4 4" xfId="22790"/>
    <cellStyle name="Normal 5 4 5" xfId="22791"/>
    <cellStyle name="Normal 5 4 6" xfId="22792"/>
    <cellStyle name="Normal 5 4 7" xfId="22793"/>
    <cellStyle name="Normal 5 4 8" xfId="22794"/>
    <cellStyle name="Normal 5 4 9" xfId="22795"/>
    <cellStyle name="Normal 5 5" xfId="22796"/>
    <cellStyle name="Normal 5 5 10" xfId="22797"/>
    <cellStyle name="Normal 5 5 2" xfId="22798"/>
    <cellStyle name="Normal 5 5 2 2" xfId="22799"/>
    <cellStyle name="Normal 5 5 2 2 2" xfId="22800"/>
    <cellStyle name="Normal 5 5 2 2 2 2" xfId="22801"/>
    <cellStyle name="Normal 5 5 2 2 2 3" xfId="22802"/>
    <cellStyle name="Normal 5 5 2 2 2 4" xfId="22803"/>
    <cellStyle name="Normal 5 5 2 2 3" xfId="22804"/>
    <cellStyle name="Normal 5 5 2 2 3 2" xfId="22805"/>
    <cellStyle name="Normal 5 5 2 2 3 3" xfId="22806"/>
    <cellStyle name="Normal 5 5 2 2 3 4" xfId="22807"/>
    <cellStyle name="Normal 5 5 2 2 4" xfId="22808"/>
    <cellStyle name="Normal 5 5 2 2 5" xfId="22809"/>
    <cellStyle name="Normal 5 5 2 2 6" xfId="22810"/>
    <cellStyle name="Normal 5 5 2 2 7" xfId="22811"/>
    <cellStyle name="Normal 5 5 2 3" xfId="22812"/>
    <cellStyle name="Normal 5 5 2 3 2" xfId="22813"/>
    <cellStyle name="Normal 5 5 2 3 3" xfId="22814"/>
    <cellStyle name="Normal 5 5 2 3 4" xfId="22815"/>
    <cellStyle name="Normal 5 5 2 3 5" xfId="22816"/>
    <cellStyle name="Normal 5 5 2 4" xfId="22817"/>
    <cellStyle name="Normal 5 5 2 4 2" xfId="22818"/>
    <cellStyle name="Normal 5 5 2 4 3" xfId="22819"/>
    <cellStyle name="Normal 5 5 2 4 4" xfId="22820"/>
    <cellStyle name="Normal 5 5 2 5" xfId="22821"/>
    <cellStyle name="Normal 5 5 2 6" xfId="22822"/>
    <cellStyle name="Normal 5 5 2 7" xfId="22823"/>
    <cellStyle name="Normal 5 5 2 8" xfId="22824"/>
    <cellStyle name="Normal 5 5 3" xfId="22825"/>
    <cellStyle name="Normal 5 5 3 2" xfId="22826"/>
    <cellStyle name="Normal 5 5 3 2 2" xfId="22827"/>
    <cellStyle name="Normal 5 5 3 2 3" xfId="22828"/>
    <cellStyle name="Normal 5 5 3 2 4" xfId="22829"/>
    <cellStyle name="Normal 5 5 3 3" xfId="22830"/>
    <cellStyle name="Normal 5 5 3 3 2" xfId="22831"/>
    <cellStyle name="Normal 5 5 3 3 3" xfId="22832"/>
    <cellStyle name="Normal 5 5 3 3 4" xfId="22833"/>
    <cellStyle name="Normal 5 5 3 4" xfId="22834"/>
    <cellStyle name="Normal 5 5 3 5" xfId="22835"/>
    <cellStyle name="Normal 5 5 3 6" xfId="22836"/>
    <cellStyle name="Normal 5 5 3 7" xfId="22837"/>
    <cellStyle name="Normal 5 5 4" xfId="22838"/>
    <cellStyle name="Normal 5 5 4 2" xfId="22839"/>
    <cellStyle name="Normal 5 5 4 3" xfId="22840"/>
    <cellStyle name="Normal 5 5 4 4" xfId="22841"/>
    <cellStyle name="Normal 5 5 4 5" xfId="22842"/>
    <cellStyle name="Normal 5 5 5" xfId="22843"/>
    <cellStyle name="Normal 5 5 5 2" xfId="22844"/>
    <cellStyle name="Normal 5 5 5 3" xfId="22845"/>
    <cellStyle name="Normal 5 5 5 4" xfId="22846"/>
    <cellStyle name="Normal 5 5 6" xfId="22847"/>
    <cellStyle name="Normal 5 5 7" xfId="22848"/>
    <cellStyle name="Normal 5 5 8" xfId="22849"/>
    <cellStyle name="Normal 5 5 9" xfId="22850"/>
    <cellStyle name="Normal 5 6" xfId="22851"/>
    <cellStyle name="Normal 5 6 2" xfId="22852"/>
    <cellStyle name="Normal 5 6 2 2" xfId="22853"/>
    <cellStyle name="Normal 5 6 2 2 2" xfId="22854"/>
    <cellStyle name="Normal 5 6 2 2 3" xfId="22855"/>
    <cellStyle name="Normal 5 6 2 2 4" xfId="22856"/>
    <cellStyle name="Normal 5 6 2 3" xfId="22857"/>
    <cellStyle name="Normal 5 6 2 3 2" xfId="22858"/>
    <cellStyle name="Normal 5 6 2 3 3" xfId="22859"/>
    <cellStyle name="Normal 5 6 2 3 4" xfId="22860"/>
    <cellStyle name="Normal 5 6 2 4" xfId="22861"/>
    <cellStyle name="Normal 5 6 2 5" xfId="22862"/>
    <cellStyle name="Normal 5 6 2 6" xfId="22863"/>
    <cellStyle name="Normal 5 6 2 7" xfId="22864"/>
    <cellStyle name="Normal 5 6 3" xfId="22865"/>
    <cellStyle name="Normal 5 6 3 2" xfId="22866"/>
    <cellStyle name="Normal 5 6 3 3" xfId="22867"/>
    <cellStyle name="Normal 5 6 3 4" xfId="22868"/>
    <cellStyle name="Normal 5 6 3 5" xfId="22869"/>
    <cellStyle name="Normal 5 6 4" xfId="22870"/>
    <cellStyle name="Normal 5 6 4 2" xfId="22871"/>
    <cellStyle name="Normal 5 6 4 3" xfId="22872"/>
    <cellStyle name="Normal 5 6 4 4" xfId="22873"/>
    <cellStyle name="Normal 5 6 5" xfId="22874"/>
    <cellStyle name="Normal 5 6 6" xfId="22875"/>
    <cellStyle name="Normal 5 6 7" xfId="22876"/>
    <cellStyle name="Normal 5 6 8" xfId="22877"/>
    <cellStyle name="Normal 5 6 9" xfId="22878"/>
    <cellStyle name="Normal 5 7" xfId="22879"/>
    <cellStyle name="Normal 5 7 2" xfId="22880"/>
    <cellStyle name="Normal 5 8" xfId="22881"/>
    <cellStyle name="Normal 5 9" xfId="22882"/>
    <cellStyle name="Normal 5_20130128_ITS on reporting_Annex I_CA" xfId="22883"/>
    <cellStyle name="Normal 50" xfId="22884"/>
    <cellStyle name="Normal 50 10" xfId="22885"/>
    <cellStyle name="Normal 50 11" xfId="22886"/>
    <cellStyle name="Normal 50 12" xfId="22887"/>
    <cellStyle name="Normal 50 13" xfId="22888"/>
    <cellStyle name="Normal 50 14" xfId="22889"/>
    <cellStyle name="Normal 50 15" xfId="22890"/>
    <cellStyle name="Normal 50 2" xfId="22891"/>
    <cellStyle name="Normal 50 3" xfId="22892"/>
    <cellStyle name="Normal 50 4" xfId="22893"/>
    <cellStyle name="Normal 50 5" xfId="22894"/>
    <cellStyle name="Normal 50 6" xfId="22895"/>
    <cellStyle name="Normal 50 7" xfId="22896"/>
    <cellStyle name="Normal 50 8" xfId="22897"/>
    <cellStyle name="Normal 50 9" xfId="22898"/>
    <cellStyle name="Normal 51" xfId="22899"/>
    <cellStyle name="Normal 51 10" xfId="22900"/>
    <cellStyle name="Normal 51 11" xfId="22901"/>
    <cellStyle name="Normal 51 12" xfId="22902"/>
    <cellStyle name="Normal 51 13" xfId="22903"/>
    <cellStyle name="Normal 51 14" xfId="22904"/>
    <cellStyle name="Normal 51 15" xfId="22905"/>
    <cellStyle name="Normal 51 16" xfId="22906"/>
    <cellStyle name="Normal 51 2" xfId="22907"/>
    <cellStyle name="Normal 51 3" xfId="22908"/>
    <cellStyle name="Normal 51 4" xfId="22909"/>
    <cellStyle name="Normal 51 5" xfId="22910"/>
    <cellStyle name="Normal 51 6" xfId="22911"/>
    <cellStyle name="Normal 51 7" xfId="22912"/>
    <cellStyle name="Normal 51 8" xfId="22913"/>
    <cellStyle name="Normal 51 9" xfId="22914"/>
    <cellStyle name="Normal 52" xfId="22915"/>
    <cellStyle name="Normal 52 2" xfId="22916"/>
    <cellStyle name="Normal 52 3" xfId="22917"/>
    <cellStyle name="Normal 53" xfId="22918"/>
    <cellStyle name="Normal 53 2" xfId="22919"/>
    <cellStyle name="Normal 53 3" xfId="22920"/>
    <cellStyle name="Normal 54" xfId="22921"/>
    <cellStyle name="Normal 54 2" xfId="22922"/>
    <cellStyle name="Normal 55" xfId="22923"/>
    <cellStyle name="Normal 55 10" xfId="22924"/>
    <cellStyle name="Normal 55 11" xfId="22925"/>
    <cellStyle name="Normal 55 12" xfId="22926"/>
    <cellStyle name="Normal 55 13" xfId="22927"/>
    <cellStyle name="Normal 55 14" xfId="22928"/>
    <cellStyle name="Normal 55 15" xfId="22929"/>
    <cellStyle name="Normal 55 2" xfId="22930"/>
    <cellStyle name="Normal 55 3" xfId="22931"/>
    <cellStyle name="Normal 55 4" xfId="22932"/>
    <cellStyle name="Normal 55 5" xfId="22933"/>
    <cellStyle name="Normal 55 6" xfId="22934"/>
    <cellStyle name="Normal 55 7" xfId="22935"/>
    <cellStyle name="Normal 55 8" xfId="22936"/>
    <cellStyle name="Normal 55 9" xfId="22937"/>
    <cellStyle name="Normal 56" xfId="22938"/>
    <cellStyle name="Normal 56 2" xfId="22939"/>
    <cellStyle name="Normal 57" xfId="22940"/>
    <cellStyle name="Normal 57 2" xfId="22941"/>
    <cellStyle name="Normal 57 3" xfId="22942"/>
    <cellStyle name="Normal 58" xfId="22943"/>
    <cellStyle name="Normal 58 2" xfId="22944"/>
    <cellStyle name="Normal 59" xfId="22945"/>
    <cellStyle name="Normal 59 2" xfId="22946"/>
    <cellStyle name="Normal 6" xfId="88"/>
    <cellStyle name="Normal 6 10" xfId="22947"/>
    <cellStyle name="Normal 6 11" xfId="22948"/>
    <cellStyle name="Normal 6 12" xfId="22949"/>
    <cellStyle name="Normal 6 13" xfId="22950"/>
    <cellStyle name="Normal 6 14" xfId="22951"/>
    <cellStyle name="Normal 6 15" xfId="22952"/>
    <cellStyle name="Normal 6 16" xfId="22953"/>
    <cellStyle name="Normal 6 17" xfId="22954"/>
    <cellStyle name="Normal 6 17 10" xfId="22955"/>
    <cellStyle name="Normal 6 17 2" xfId="22956"/>
    <cellStyle name="Normal 6 17 2 2" xfId="22957"/>
    <cellStyle name="Normal 6 17 2 2 2" xfId="22958"/>
    <cellStyle name="Normal 6 17 2 2 2 2" xfId="22959"/>
    <cellStyle name="Normal 6 17 2 2 2 3" xfId="22960"/>
    <cellStyle name="Normal 6 17 2 2 2 4" xfId="22961"/>
    <cellStyle name="Normal 6 17 2 2 3" xfId="22962"/>
    <cellStyle name="Normal 6 17 2 2 3 2" xfId="22963"/>
    <cellStyle name="Normal 6 17 2 2 3 3" xfId="22964"/>
    <cellStyle name="Normal 6 17 2 2 3 4" xfId="22965"/>
    <cellStyle name="Normal 6 17 2 2 4" xfId="22966"/>
    <cellStyle name="Normal 6 17 2 2 5" xfId="22967"/>
    <cellStyle name="Normal 6 17 2 2 6" xfId="22968"/>
    <cellStyle name="Normal 6 17 2 2 7" xfId="22969"/>
    <cellStyle name="Normal 6 17 2 3" xfId="22970"/>
    <cellStyle name="Normal 6 17 2 3 2" xfId="22971"/>
    <cellStyle name="Normal 6 17 2 3 3" xfId="22972"/>
    <cellStyle name="Normal 6 17 2 3 4" xfId="22973"/>
    <cellStyle name="Normal 6 17 2 3 5" xfId="22974"/>
    <cellStyle name="Normal 6 17 2 4" xfId="22975"/>
    <cellStyle name="Normal 6 17 2 4 2" xfId="22976"/>
    <cellStyle name="Normal 6 17 2 4 3" xfId="22977"/>
    <cellStyle name="Normal 6 17 2 4 4" xfId="22978"/>
    <cellStyle name="Normal 6 17 2 5" xfId="22979"/>
    <cellStyle name="Normal 6 17 2 6" xfId="22980"/>
    <cellStyle name="Normal 6 17 2 7" xfId="22981"/>
    <cellStyle name="Normal 6 17 2 8" xfId="22982"/>
    <cellStyle name="Normal 6 17 3" xfId="22983"/>
    <cellStyle name="Normal 6 17 3 2" xfId="22984"/>
    <cellStyle name="Normal 6 17 3 2 2" xfId="22985"/>
    <cellStyle name="Normal 6 17 3 2 3" xfId="22986"/>
    <cellStyle name="Normal 6 17 3 2 4" xfId="22987"/>
    <cellStyle name="Normal 6 17 3 3" xfId="22988"/>
    <cellStyle name="Normal 6 17 3 3 2" xfId="22989"/>
    <cellStyle name="Normal 6 17 3 3 3" xfId="22990"/>
    <cellStyle name="Normal 6 17 3 3 4" xfId="22991"/>
    <cellStyle name="Normal 6 17 3 4" xfId="22992"/>
    <cellStyle name="Normal 6 17 3 5" xfId="22993"/>
    <cellStyle name="Normal 6 17 3 6" xfId="22994"/>
    <cellStyle name="Normal 6 17 3 7" xfId="22995"/>
    <cellStyle name="Normal 6 17 4" xfId="22996"/>
    <cellStyle name="Normal 6 17 4 2" xfId="22997"/>
    <cellStyle name="Normal 6 17 4 3" xfId="22998"/>
    <cellStyle name="Normal 6 17 4 4" xfId="22999"/>
    <cellStyle name="Normal 6 17 4 5" xfId="23000"/>
    <cellStyle name="Normal 6 17 5" xfId="23001"/>
    <cellStyle name="Normal 6 17 5 2" xfId="23002"/>
    <cellStyle name="Normal 6 17 5 3" xfId="23003"/>
    <cellStyle name="Normal 6 17 5 4" xfId="23004"/>
    <cellStyle name="Normal 6 17 6" xfId="23005"/>
    <cellStyle name="Normal 6 17 7" xfId="23006"/>
    <cellStyle name="Normal 6 17 8" xfId="23007"/>
    <cellStyle name="Normal 6 17 9" xfId="23008"/>
    <cellStyle name="Normal 6 18" xfId="23009"/>
    <cellStyle name="Normal 6 18 2" xfId="23010"/>
    <cellStyle name="Normal 6 18 2 2" xfId="23011"/>
    <cellStyle name="Normal 6 18 2 2 2" xfId="23012"/>
    <cellStyle name="Normal 6 18 2 2 3" xfId="23013"/>
    <cellStyle name="Normal 6 18 2 2 4" xfId="23014"/>
    <cellStyle name="Normal 6 18 2 3" xfId="23015"/>
    <cellStyle name="Normal 6 18 2 3 2" xfId="23016"/>
    <cellStyle name="Normal 6 18 2 3 3" xfId="23017"/>
    <cellStyle name="Normal 6 18 2 3 4" xfId="23018"/>
    <cellStyle name="Normal 6 18 2 4" xfId="23019"/>
    <cellStyle name="Normal 6 18 2 5" xfId="23020"/>
    <cellStyle name="Normal 6 18 2 6" xfId="23021"/>
    <cellStyle name="Normal 6 18 2 7" xfId="23022"/>
    <cellStyle name="Normal 6 18 3" xfId="23023"/>
    <cellStyle name="Normal 6 18 3 2" xfId="23024"/>
    <cellStyle name="Normal 6 18 3 3" xfId="23025"/>
    <cellStyle name="Normal 6 18 3 4" xfId="23026"/>
    <cellStyle name="Normal 6 18 3 5" xfId="23027"/>
    <cellStyle name="Normal 6 18 4" xfId="23028"/>
    <cellStyle name="Normal 6 18 4 2" xfId="23029"/>
    <cellStyle name="Normal 6 18 4 3" xfId="23030"/>
    <cellStyle name="Normal 6 18 4 4" xfId="23031"/>
    <cellStyle name="Normal 6 18 5" xfId="23032"/>
    <cellStyle name="Normal 6 18 6" xfId="23033"/>
    <cellStyle name="Normal 6 18 7" xfId="23034"/>
    <cellStyle name="Normal 6 18 8" xfId="23035"/>
    <cellStyle name="Normal 6 18 9" xfId="23036"/>
    <cellStyle name="Normal 6 19" xfId="23037"/>
    <cellStyle name="Normal 6 19 2" xfId="23038"/>
    <cellStyle name="Normal 6 2" xfId="23039"/>
    <cellStyle name="Normal 6 2 2" xfId="23040"/>
    <cellStyle name="Normal 6 2 2 2" xfId="23041"/>
    <cellStyle name="Normal 6 2 2 2 2" xfId="23042"/>
    <cellStyle name="Normal 6 2 2 2 2 2" xfId="23043"/>
    <cellStyle name="Normal 6 2 2 2 2 3" xfId="23044"/>
    <cellStyle name="Normal 6 2 2 2 2 4" xfId="23045"/>
    <cellStyle name="Normal 6 2 2 2 3" xfId="23046"/>
    <cellStyle name="Normal 6 2 2 2 3 2" xfId="23047"/>
    <cellStyle name="Normal 6 2 2 2 3 3" xfId="23048"/>
    <cellStyle name="Normal 6 2 2 2 3 4" xfId="23049"/>
    <cellStyle name="Normal 6 2 2 2 4" xfId="23050"/>
    <cellStyle name="Normal 6 2 2 2 5" xfId="23051"/>
    <cellStyle name="Normal 6 2 2 2 6" xfId="23052"/>
    <cellStyle name="Normal 6 2 2 2 7" xfId="23053"/>
    <cellStyle name="Normal 6 2 2 3" xfId="23054"/>
    <cellStyle name="Normal 6 2 2 3 2" xfId="23055"/>
    <cellStyle name="Normal 6 2 2 3 3" xfId="23056"/>
    <cellStyle name="Normal 6 2 2 3 4" xfId="23057"/>
    <cellStyle name="Normal 6 2 2 3 5" xfId="23058"/>
    <cellStyle name="Normal 6 2 2 4" xfId="23059"/>
    <cellStyle name="Normal 6 2 2 4 2" xfId="23060"/>
    <cellStyle name="Normal 6 2 2 4 3" xfId="23061"/>
    <cellStyle name="Normal 6 2 2 4 4" xfId="23062"/>
    <cellStyle name="Normal 6 2 2 4 5" xfId="23063"/>
    <cellStyle name="Normal 6 2 2 5" xfId="23064"/>
    <cellStyle name="Normal 6 2 2 5 2" xfId="23065"/>
    <cellStyle name="Normal 6 2 2 6" xfId="23066"/>
    <cellStyle name="Normal 6 2 2 7" xfId="23067"/>
    <cellStyle name="Normal 6 2 2 8" xfId="23068"/>
    <cellStyle name="Normal 6 2 2 9" xfId="23069"/>
    <cellStyle name="Normal 6 2 3" xfId="23070"/>
    <cellStyle name="Normal 6 2 4" xfId="23071"/>
    <cellStyle name="Normal 6 2 5" xfId="23072"/>
    <cellStyle name="Normal 6 2 6" xfId="23073"/>
    <cellStyle name="Normal 6 2 7" xfId="23074"/>
    <cellStyle name="Normal 6 2 8" xfId="23075"/>
    <cellStyle name="Normal 6 20" xfId="23076"/>
    <cellStyle name="Normal 6 21" xfId="23077"/>
    <cellStyle name="Normal 6 3" xfId="23078"/>
    <cellStyle name="Normal 6 3 10" xfId="23079"/>
    <cellStyle name="Normal 6 3 2" xfId="23080"/>
    <cellStyle name="Normal 6 3 2 10" xfId="23081"/>
    <cellStyle name="Normal 6 3 2 2" xfId="23082"/>
    <cellStyle name="Normal 6 3 2 2 2" xfId="23083"/>
    <cellStyle name="Normal 6 3 2 2 2 2" xfId="23084"/>
    <cellStyle name="Normal 6 3 2 2 2 2 2" xfId="23085"/>
    <cellStyle name="Normal 6 3 2 2 2 2 3" xfId="23086"/>
    <cellStyle name="Normal 6 3 2 2 2 2 4" xfId="23087"/>
    <cellStyle name="Normal 6 3 2 2 2 3" xfId="23088"/>
    <cellStyle name="Normal 6 3 2 2 2 3 2" xfId="23089"/>
    <cellStyle name="Normal 6 3 2 2 2 3 3" xfId="23090"/>
    <cellStyle name="Normal 6 3 2 2 2 3 4" xfId="23091"/>
    <cellStyle name="Normal 6 3 2 2 2 4" xfId="23092"/>
    <cellStyle name="Normal 6 3 2 2 2 5" xfId="23093"/>
    <cellStyle name="Normal 6 3 2 2 2 6" xfId="23094"/>
    <cellStyle name="Normal 6 3 2 2 2 7" xfId="23095"/>
    <cellStyle name="Normal 6 3 2 2 3" xfId="23096"/>
    <cellStyle name="Normal 6 3 2 2 3 2" xfId="23097"/>
    <cellStyle name="Normal 6 3 2 2 3 3" xfId="23098"/>
    <cellStyle name="Normal 6 3 2 2 3 4" xfId="23099"/>
    <cellStyle name="Normal 6 3 2 2 3 5" xfId="23100"/>
    <cellStyle name="Normal 6 3 2 2 4" xfId="23101"/>
    <cellStyle name="Normal 6 3 2 2 4 2" xfId="23102"/>
    <cellStyle name="Normal 6 3 2 2 4 3" xfId="23103"/>
    <cellStyle name="Normal 6 3 2 2 4 4" xfId="23104"/>
    <cellStyle name="Normal 6 3 2 2 5" xfId="23105"/>
    <cellStyle name="Normal 6 3 2 2 6" xfId="23106"/>
    <cellStyle name="Normal 6 3 2 2 7" xfId="23107"/>
    <cellStyle name="Normal 6 3 2 2 8" xfId="23108"/>
    <cellStyle name="Normal 6 3 2 3" xfId="23109"/>
    <cellStyle name="Normal 6 3 2 3 2" xfId="23110"/>
    <cellStyle name="Normal 6 3 2 3 2 2" xfId="23111"/>
    <cellStyle name="Normal 6 3 2 3 2 3" xfId="23112"/>
    <cellStyle name="Normal 6 3 2 3 2 4" xfId="23113"/>
    <cellStyle name="Normal 6 3 2 3 3" xfId="23114"/>
    <cellStyle name="Normal 6 3 2 3 3 2" xfId="23115"/>
    <cellStyle name="Normal 6 3 2 3 3 3" xfId="23116"/>
    <cellStyle name="Normal 6 3 2 3 3 4" xfId="23117"/>
    <cellStyle name="Normal 6 3 2 3 4" xfId="23118"/>
    <cellStyle name="Normal 6 3 2 3 5" xfId="23119"/>
    <cellStyle name="Normal 6 3 2 3 6" xfId="23120"/>
    <cellStyle name="Normal 6 3 2 3 7" xfId="23121"/>
    <cellStyle name="Normal 6 3 2 4" xfId="23122"/>
    <cellStyle name="Normal 6 3 2 4 2" xfId="23123"/>
    <cellStyle name="Normal 6 3 2 4 3" xfId="23124"/>
    <cellStyle name="Normal 6 3 2 4 4" xfId="23125"/>
    <cellStyle name="Normal 6 3 2 4 5" xfId="23126"/>
    <cellStyle name="Normal 6 3 2 5" xfId="23127"/>
    <cellStyle name="Normal 6 3 2 5 2" xfId="23128"/>
    <cellStyle name="Normal 6 3 2 5 3" xfId="23129"/>
    <cellStyle name="Normal 6 3 2 5 4" xfId="23130"/>
    <cellStyle name="Normal 6 3 2 6" xfId="23131"/>
    <cellStyle name="Normal 6 3 2 7" xfId="23132"/>
    <cellStyle name="Normal 6 3 2 8" xfId="23133"/>
    <cellStyle name="Normal 6 3 2 9" xfId="23134"/>
    <cellStyle name="Normal 6 3 3" xfId="23135"/>
    <cellStyle name="Normal 6 3 3 2" xfId="23136"/>
    <cellStyle name="Normal 6 3 3 2 2" xfId="23137"/>
    <cellStyle name="Normal 6 3 3 2 2 2" xfId="23138"/>
    <cellStyle name="Normal 6 3 3 2 2 3" xfId="23139"/>
    <cellStyle name="Normal 6 3 3 2 2 4" xfId="23140"/>
    <cellStyle name="Normal 6 3 3 2 3" xfId="23141"/>
    <cellStyle name="Normal 6 3 3 2 3 2" xfId="23142"/>
    <cellStyle name="Normal 6 3 3 2 3 3" xfId="23143"/>
    <cellStyle name="Normal 6 3 3 2 3 4" xfId="23144"/>
    <cellStyle name="Normal 6 3 3 2 4" xfId="23145"/>
    <cellStyle name="Normal 6 3 3 2 5" xfId="23146"/>
    <cellStyle name="Normal 6 3 3 2 6" xfId="23147"/>
    <cellStyle name="Normal 6 3 3 2 7" xfId="23148"/>
    <cellStyle name="Normal 6 3 3 3" xfId="23149"/>
    <cellStyle name="Normal 6 3 3 3 2" xfId="23150"/>
    <cellStyle name="Normal 6 3 3 3 3" xfId="23151"/>
    <cellStyle name="Normal 6 3 3 3 4" xfId="23152"/>
    <cellStyle name="Normal 6 3 3 3 5" xfId="23153"/>
    <cellStyle name="Normal 6 3 3 4" xfId="23154"/>
    <cellStyle name="Normal 6 3 3 4 2" xfId="23155"/>
    <cellStyle name="Normal 6 3 3 4 3" xfId="23156"/>
    <cellStyle name="Normal 6 3 3 4 4" xfId="23157"/>
    <cellStyle name="Normal 6 3 3 5" xfId="23158"/>
    <cellStyle name="Normal 6 3 3 6" xfId="23159"/>
    <cellStyle name="Normal 6 3 3 7" xfId="23160"/>
    <cellStyle name="Normal 6 3 3 8" xfId="23161"/>
    <cellStyle name="Normal 6 3 3 9" xfId="23162"/>
    <cellStyle name="Normal 6 3 4" xfId="23163"/>
    <cellStyle name="Normal 6 3 4 2" xfId="23164"/>
    <cellStyle name="Normal 6 3 5" xfId="23165"/>
    <cellStyle name="Normal 6 3 6" xfId="23166"/>
    <cellStyle name="Normal 6 3 7" xfId="23167"/>
    <cellStyle name="Normal 6 3 8" xfId="23168"/>
    <cellStyle name="Normal 6 3 9" xfId="23169"/>
    <cellStyle name="Normal 6 4" xfId="23170"/>
    <cellStyle name="Normal 6 4 2" xfId="23171"/>
    <cellStyle name="Normal 6 4 3" xfId="23172"/>
    <cellStyle name="Normal 6 4 4" xfId="23173"/>
    <cellStyle name="Normal 6 5" xfId="23174"/>
    <cellStyle name="Normal 6 5 2" xfId="23175"/>
    <cellStyle name="Normal 6 5 3" xfId="23176"/>
    <cellStyle name="Normal 6 6" xfId="23177"/>
    <cellStyle name="Normal 6 6 2" xfId="23178"/>
    <cellStyle name="Normal 6 6 3" xfId="23179"/>
    <cellStyle name="Normal 6 7" xfId="23180"/>
    <cellStyle name="Normal 6 8" xfId="23181"/>
    <cellStyle name="Normal 6 9" xfId="23182"/>
    <cellStyle name="Normal 6_Board YTD" xfId="23183"/>
    <cellStyle name="Normal 60" xfId="23184"/>
    <cellStyle name="Normal 60 10" xfId="23185"/>
    <cellStyle name="Normal 60 11" xfId="23186"/>
    <cellStyle name="Normal 60 12" xfId="23187"/>
    <cellStyle name="Normal 60 13" xfId="23188"/>
    <cellStyle name="Normal 60 14" xfId="23189"/>
    <cellStyle name="Normal 60 2" xfId="23190"/>
    <cellStyle name="Normal 60 3" xfId="23191"/>
    <cellStyle name="Normal 60 4" xfId="23192"/>
    <cellStyle name="Normal 60 5" xfId="23193"/>
    <cellStyle name="Normal 60 6" xfId="23194"/>
    <cellStyle name="Normal 60 7" xfId="23195"/>
    <cellStyle name="Normal 60 8" xfId="23196"/>
    <cellStyle name="Normal 60 9" xfId="23197"/>
    <cellStyle name="Normal 61" xfId="23198"/>
    <cellStyle name="Normal 61 2" xfId="23199"/>
    <cellStyle name="Normal 62" xfId="23200"/>
    <cellStyle name="Normal 62 2" xfId="23201"/>
    <cellStyle name="Normal 63" xfId="23202"/>
    <cellStyle name="Normal 63 2" xfId="23203"/>
    <cellStyle name="Normal 64" xfId="23204"/>
    <cellStyle name="Normal 64 2" xfId="23205"/>
    <cellStyle name="Normal 65" xfId="23206"/>
    <cellStyle name="Normal 65 2" xfId="23207"/>
    <cellStyle name="Normal 66" xfId="23208"/>
    <cellStyle name="Normal 66 10" xfId="23209"/>
    <cellStyle name="Normal 66 11" xfId="23210"/>
    <cellStyle name="Normal 66 12" xfId="23211"/>
    <cellStyle name="Normal 66 13" xfId="23212"/>
    <cellStyle name="Normal 66 14" xfId="23213"/>
    <cellStyle name="Normal 66 2" xfId="23214"/>
    <cellStyle name="Normal 66 3" xfId="23215"/>
    <cellStyle name="Normal 66 4" xfId="23216"/>
    <cellStyle name="Normal 66 5" xfId="23217"/>
    <cellStyle name="Normal 66 6" xfId="23218"/>
    <cellStyle name="Normal 66 7" xfId="23219"/>
    <cellStyle name="Normal 66 8" xfId="23220"/>
    <cellStyle name="Normal 66 9" xfId="23221"/>
    <cellStyle name="Normal 67" xfId="23222"/>
    <cellStyle name="Normal 67 2" xfId="23223"/>
    <cellStyle name="Normal 68" xfId="23224"/>
    <cellStyle name="Normal 68 2" xfId="23225"/>
    <cellStyle name="Normal 69" xfId="23226"/>
    <cellStyle name="Normal 69 2" xfId="23227"/>
    <cellStyle name="Normal 7" xfId="89"/>
    <cellStyle name="Normal 7 10" xfId="23228"/>
    <cellStyle name="Normal 7 11" xfId="23229"/>
    <cellStyle name="Normal 7 12" xfId="23230"/>
    <cellStyle name="Normal 7 13" xfId="23231"/>
    <cellStyle name="Normal 7 2" xfId="90"/>
    <cellStyle name="Normal 7 2 10" xfId="23232"/>
    <cellStyle name="Normal 7 2 11" xfId="23233"/>
    <cellStyle name="Normal 7 2 12" xfId="23234"/>
    <cellStyle name="Normal 7 2 2" xfId="23235"/>
    <cellStyle name="Normal 7 2 2 2" xfId="23236"/>
    <cellStyle name="Normal 7 2 2 2 10" xfId="23237"/>
    <cellStyle name="Normal 7 2 2 2 2" xfId="23238"/>
    <cellStyle name="Normal 7 2 2 2 2 2" xfId="23239"/>
    <cellStyle name="Normal 7 2 2 2 2 2 2" xfId="23240"/>
    <cellStyle name="Normal 7 2 2 2 2 2 2 2" xfId="23241"/>
    <cellStyle name="Normal 7 2 2 2 2 2 2 3" xfId="23242"/>
    <cellStyle name="Normal 7 2 2 2 2 2 2 4" xfId="23243"/>
    <cellStyle name="Normal 7 2 2 2 2 2 3" xfId="23244"/>
    <cellStyle name="Normal 7 2 2 2 2 2 3 2" xfId="23245"/>
    <cellStyle name="Normal 7 2 2 2 2 2 3 3" xfId="23246"/>
    <cellStyle name="Normal 7 2 2 2 2 2 3 4" xfId="23247"/>
    <cellStyle name="Normal 7 2 2 2 2 2 4" xfId="23248"/>
    <cellStyle name="Normal 7 2 2 2 2 2 5" xfId="23249"/>
    <cellStyle name="Normal 7 2 2 2 2 2 6" xfId="23250"/>
    <cellStyle name="Normal 7 2 2 2 2 2 7" xfId="23251"/>
    <cellStyle name="Normal 7 2 2 2 2 3" xfId="23252"/>
    <cellStyle name="Normal 7 2 2 2 2 3 2" xfId="23253"/>
    <cellStyle name="Normal 7 2 2 2 2 3 3" xfId="23254"/>
    <cellStyle name="Normal 7 2 2 2 2 3 4" xfId="23255"/>
    <cellStyle name="Normal 7 2 2 2 2 3 5" xfId="23256"/>
    <cellStyle name="Normal 7 2 2 2 2 4" xfId="23257"/>
    <cellStyle name="Normal 7 2 2 2 2 4 2" xfId="23258"/>
    <cellStyle name="Normal 7 2 2 2 2 4 3" xfId="23259"/>
    <cellStyle name="Normal 7 2 2 2 2 4 4" xfId="23260"/>
    <cellStyle name="Normal 7 2 2 2 2 5" xfId="23261"/>
    <cellStyle name="Normal 7 2 2 2 2 6" xfId="23262"/>
    <cellStyle name="Normal 7 2 2 2 2 7" xfId="23263"/>
    <cellStyle name="Normal 7 2 2 2 2 8" xfId="23264"/>
    <cellStyle name="Normal 7 2 2 2 3" xfId="23265"/>
    <cellStyle name="Normal 7 2 2 2 3 2" xfId="23266"/>
    <cellStyle name="Normal 7 2 2 2 3 2 2" xfId="23267"/>
    <cellStyle name="Normal 7 2 2 2 3 2 3" xfId="23268"/>
    <cellStyle name="Normal 7 2 2 2 3 2 4" xfId="23269"/>
    <cellStyle name="Normal 7 2 2 2 3 3" xfId="23270"/>
    <cellStyle name="Normal 7 2 2 2 3 3 2" xfId="23271"/>
    <cellStyle name="Normal 7 2 2 2 3 3 3" xfId="23272"/>
    <cellStyle name="Normal 7 2 2 2 3 3 4" xfId="23273"/>
    <cellStyle name="Normal 7 2 2 2 3 4" xfId="23274"/>
    <cellStyle name="Normal 7 2 2 2 3 5" xfId="23275"/>
    <cellStyle name="Normal 7 2 2 2 3 6" xfId="23276"/>
    <cellStyle name="Normal 7 2 2 2 3 7" xfId="23277"/>
    <cellStyle name="Normal 7 2 2 2 4" xfId="23278"/>
    <cellStyle name="Normal 7 2 2 2 4 2" xfId="23279"/>
    <cellStyle name="Normal 7 2 2 2 4 3" xfId="23280"/>
    <cellStyle name="Normal 7 2 2 2 4 4" xfId="23281"/>
    <cellStyle name="Normal 7 2 2 2 4 5" xfId="23282"/>
    <cellStyle name="Normal 7 2 2 2 5" xfId="23283"/>
    <cellStyle name="Normal 7 2 2 2 5 2" xfId="23284"/>
    <cellStyle name="Normal 7 2 2 2 5 3" xfId="23285"/>
    <cellStyle name="Normal 7 2 2 2 5 4" xfId="23286"/>
    <cellStyle name="Normal 7 2 2 2 6" xfId="23287"/>
    <cellStyle name="Normal 7 2 2 2 7" xfId="23288"/>
    <cellStyle name="Normal 7 2 2 2 8" xfId="23289"/>
    <cellStyle name="Normal 7 2 2 2 9" xfId="23290"/>
    <cellStyle name="Normal 7 2 2 3" xfId="23291"/>
    <cellStyle name="Normal 7 2 2 3 2" xfId="23292"/>
    <cellStyle name="Normal 7 2 2 3 2 2" xfId="23293"/>
    <cellStyle name="Normal 7 2 2 3 2 2 2" xfId="23294"/>
    <cellStyle name="Normal 7 2 2 3 2 2 3" xfId="23295"/>
    <cellStyle name="Normal 7 2 2 3 2 2 4" xfId="23296"/>
    <cellStyle name="Normal 7 2 2 3 2 3" xfId="23297"/>
    <cellStyle name="Normal 7 2 2 3 2 3 2" xfId="23298"/>
    <cellStyle name="Normal 7 2 2 3 2 3 3" xfId="23299"/>
    <cellStyle name="Normal 7 2 2 3 2 3 4" xfId="23300"/>
    <cellStyle name="Normal 7 2 2 3 2 4" xfId="23301"/>
    <cellStyle name="Normal 7 2 2 3 2 5" xfId="23302"/>
    <cellStyle name="Normal 7 2 2 3 2 6" xfId="23303"/>
    <cellStyle name="Normal 7 2 2 3 2 7" xfId="23304"/>
    <cellStyle name="Normal 7 2 2 3 3" xfId="23305"/>
    <cellStyle name="Normal 7 2 2 3 3 2" xfId="23306"/>
    <cellStyle name="Normal 7 2 2 3 3 3" xfId="23307"/>
    <cellStyle name="Normal 7 2 2 3 3 4" xfId="23308"/>
    <cellStyle name="Normal 7 2 2 3 3 5" xfId="23309"/>
    <cellStyle name="Normal 7 2 2 3 4" xfId="23310"/>
    <cellStyle name="Normal 7 2 2 3 4 2" xfId="23311"/>
    <cellStyle name="Normal 7 2 2 3 4 3" xfId="23312"/>
    <cellStyle name="Normal 7 2 2 3 4 4" xfId="23313"/>
    <cellStyle name="Normal 7 2 2 3 5" xfId="23314"/>
    <cellStyle name="Normal 7 2 2 3 6" xfId="23315"/>
    <cellStyle name="Normal 7 2 2 3 7" xfId="23316"/>
    <cellStyle name="Normal 7 2 2 3 8" xfId="23317"/>
    <cellStyle name="Normal 7 2 2 3 9" xfId="23318"/>
    <cellStyle name="Normal 7 2 2 4" xfId="23319"/>
    <cellStyle name="Normal 7 2 2 5" xfId="23320"/>
    <cellStyle name="Normal 7 2 2 6" xfId="23321"/>
    <cellStyle name="Normal 7 2 2 7" xfId="23322"/>
    <cellStyle name="Normal 7 2 2_Interest Allocation" xfId="23323"/>
    <cellStyle name="Normal 7 2 3" xfId="23324"/>
    <cellStyle name="Normal 7 2 3 10" xfId="23325"/>
    <cellStyle name="Normal 7 2 3 2" xfId="23326"/>
    <cellStyle name="Normal 7 2 3 2 2" xfId="23327"/>
    <cellStyle name="Normal 7 2 3 2 2 2" xfId="23328"/>
    <cellStyle name="Normal 7 2 3 2 2 2 2" xfId="23329"/>
    <cellStyle name="Normal 7 2 3 2 2 2 3" xfId="23330"/>
    <cellStyle name="Normal 7 2 3 2 2 2 4" xfId="23331"/>
    <cellStyle name="Normal 7 2 3 2 2 3" xfId="23332"/>
    <cellStyle name="Normal 7 2 3 2 2 3 2" xfId="23333"/>
    <cellStyle name="Normal 7 2 3 2 2 3 3" xfId="23334"/>
    <cellStyle name="Normal 7 2 3 2 2 3 4" xfId="23335"/>
    <cellStyle name="Normal 7 2 3 2 2 4" xfId="23336"/>
    <cellStyle name="Normal 7 2 3 2 2 5" xfId="23337"/>
    <cellStyle name="Normal 7 2 3 2 2 6" xfId="23338"/>
    <cellStyle name="Normal 7 2 3 2 2 7" xfId="23339"/>
    <cellStyle name="Normal 7 2 3 2 3" xfId="23340"/>
    <cellStyle name="Normal 7 2 3 2 3 2" xfId="23341"/>
    <cellStyle name="Normal 7 2 3 2 3 3" xfId="23342"/>
    <cellStyle name="Normal 7 2 3 2 3 4" xfId="23343"/>
    <cellStyle name="Normal 7 2 3 2 3 5" xfId="23344"/>
    <cellStyle name="Normal 7 2 3 2 4" xfId="23345"/>
    <cellStyle name="Normal 7 2 3 2 4 2" xfId="23346"/>
    <cellStyle name="Normal 7 2 3 2 4 3" xfId="23347"/>
    <cellStyle name="Normal 7 2 3 2 4 4" xfId="23348"/>
    <cellStyle name="Normal 7 2 3 2 5" xfId="23349"/>
    <cellStyle name="Normal 7 2 3 2 6" xfId="23350"/>
    <cellStyle name="Normal 7 2 3 2 7" xfId="23351"/>
    <cellStyle name="Normal 7 2 3 2 8" xfId="23352"/>
    <cellStyle name="Normal 7 2 3 3" xfId="23353"/>
    <cellStyle name="Normal 7 2 3 3 2" xfId="23354"/>
    <cellStyle name="Normal 7 2 3 3 2 2" xfId="23355"/>
    <cellStyle name="Normal 7 2 3 3 2 3" xfId="23356"/>
    <cellStyle name="Normal 7 2 3 3 2 4" xfId="23357"/>
    <cellStyle name="Normal 7 2 3 3 3" xfId="23358"/>
    <cellStyle name="Normal 7 2 3 3 3 2" xfId="23359"/>
    <cellStyle name="Normal 7 2 3 3 3 3" xfId="23360"/>
    <cellStyle name="Normal 7 2 3 3 3 4" xfId="23361"/>
    <cellStyle name="Normal 7 2 3 3 4" xfId="23362"/>
    <cellStyle name="Normal 7 2 3 3 5" xfId="23363"/>
    <cellStyle name="Normal 7 2 3 3 6" xfId="23364"/>
    <cellStyle name="Normal 7 2 3 3 7" xfId="23365"/>
    <cellStyle name="Normal 7 2 3 4" xfId="23366"/>
    <cellStyle name="Normal 7 2 3 4 2" xfId="23367"/>
    <cellStyle name="Normal 7 2 3 4 3" xfId="23368"/>
    <cellStyle name="Normal 7 2 3 4 4" xfId="23369"/>
    <cellStyle name="Normal 7 2 3 4 5" xfId="23370"/>
    <cellStyle name="Normal 7 2 3 5" xfId="23371"/>
    <cellStyle name="Normal 7 2 3 5 2" xfId="23372"/>
    <cellStyle name="Normal 7 2 3 5 3" xfId="23373"/>
    <cellStyle name="Normal 7 2 3 5 4" xfId="23374"/>
    <cellStyle name="Normal 7 2 3 6" xfId="23375"/>
    <cellStyle name="Normal 7 2 3 7" xfId="23376"/>
    <cellStyle name="Normal 7 2 3 8" xfId="23377"/>
    <cellStyle name="Normal 7 2 3 9" xfId="23378"/>
    <cellStyle name="Normal 7 2 3_Interest Allocation" xfId="23379"/>
    <cellStyle name="Normal 7 2 4" xfId="23380"/>
    <cellStyle name="Normal 7 2 4 2" xfId="23381"/>
    <cellStyle name="Normal 7 2 4 2 2" xfId="23382"/>
    <cellStyle name="Normal 7 2 4 2 2 2" xfId="23383"/>
    <cellStyle name="Normal 7 2 4 2 2 3" xfId="23384"/>
    <cellStyle name="Normal 7 2 4 2 2 4" xfId="23385"/>
    <cellStyle name="Normal 7 2 4 2 3" xfId="23386"/>
    <cellStyle name="Normal 7 2 4 2 3 2" xfId="23387"/>
    <cellStyle name="Normal 7 2 4 2 3 3" xfId="23388"/>
    <cellStyle name="Normal 7 2 4 2 3 4" xfId="23389"/>
    <cellStyle name="Normal 7 2 4 2 4" xfId="23390"/>
    <cellStyle name="Normal 7 2 4 2 5" xfId="23391"/>
    <cellStyle name="Normal 7 2 4 2 6" xfId="23392"/>
    <cellStyle name="Normal 7 2 4 2 7" xfId="23393"/>
    <cellStyle name="Normal 7 2 4 3" xfId="23394"/>
    <cellStyle name="Normal 7 2 4 3 2" xfId="23395"/>
    <cellStyle name="Normal 7 2 4 3 3" xfId="23396"/>
    <cellStyle name="Normal 7 2 4 3 4" xfId="23397"/>
    <cellStyle name="Normal 7 2 4 3 5" xfId="23398"/>
    <cellStyle name="Normal 7 2 4 4" xfId="23399"/>
    <cellStyle name="Normal 7 2 4 4 2" xfId="23400"/>
    <cellStyle name="Normal 7 2 4 4 3" xfId="23401"/>
    <cellStyle name="Normal 7 2 4 4 4" xfId="23402"/>
    <cellStyle name="Normal 7 2 4 5" xfId="23403"/>
    <cellStyle name="Normal 7 2 4 6" xfId="23404"/>
    <cellStyle name="Normal 7 2 4 7" xfId="23405"/>
    <cellStyle name="Normal 7 2 4 8" xfId="23406"/>
    <cellStyle name="Normal 7 2 4 9" xfId="23407"/>
    <cellStyle name="Normal 7 2 5" xfId="23408"/>
    <cellStyle name="Normal 7 2 5 2" xfId="23409"/>
    <cellStyle name="Normal 7 2 6" xfId="23410"/>
    <cellStyle name="Normal 7 2 7" xfId="23411"/>
    <cellStyle name="Normal 7 2 8" xfId="23412"/>
    <cellStyle name="Normal 7 2 9" xfId="23413"/>
    <cellStyle name="Normal 7 2_Interest Allocation" xfId="23414"/>
    <cellStyle name="Normal 7 3" xfId="23415"/>
    <cellStyle name="Normal 7 3 2" xfId="23416"/>
    <cellStyle name="Normal 7 3 2 2" xfId="23417"/>
    <cellStyle name="Normal 7 3 2 2 2" xfId="23418"/>
    <cellStyle name="Normal 7 3 2 3" xfId="23419"/>
    <cellStyle name="Normal 7 3 2 4" xfId="23420"/>
    <cellStyle name="Normal 7 3 3" xfId="23421"/>
    <cellStyle name="Normal 7 3 3 2" xfId="23422"/>
    <cellStyle name="Normal 7 3 4" xfId="23423"/>
    <cellStyle name="Normal 7 3 5" xfId="23424"/>
    <cellStyle name="Normal 7 3 6" xfId="23425"/>
    <cellStyle name="Normal 7 3_Interest Allocation" xfId="23426"/>
    <cellStyle name="Normal 7 4" xfId="23427"/>
    <cellStyle name="Normal 7 4 2" xfId="23428"/>
    <cellStyle name="Normal 7 4 2 2" xfId="23429"/>
    <cellStyle name="Normal 7 4 2 2 2" xfId="23430"/>
    <cellStyle name="Normal 7 4 2 2 2 2" xfId="23431"/>
    <cellStyle name="Normal 7 4 2 2 3" xfId="23432"/>
    <cellStyle name="Normal 7 4 2 2 4" xfId="23433"/>
    <cellStyle name="Normal 7 4 2 2 5" xfId="23434"/>
    <cellStyle name="Normal 7 4 2 3" xfId="23435"/>
    <cellStyle name="Normal 7 4 2 3 2" xfId="23436"/>
    <cellStyle name="Normal 7 4 2 3 3" xfId="23437"/>
    <cellStyle name="Normal 7 4 2 3 4" xfId="23438"/>
    <cellStyle name="Normal 7 4 2 3 5" xfId="23439"/>
    <cellStyle name="Normal 7 4 2 4" xfId="23440"/>
    <cellStyle name="Normal 7 4 2 5" xfId="23441"/>
    <cellStyle name="Normal 7 4 2 6" xfId="23442"/>
    <cellStyle name="Normal 7 4 2 7" xfId="23443"/>
    <cellStyle name="Normal 7 4 3" xfId="23444"/>
    <cellStyle name="Normal 7 4 3 2" xfId="23445"/>
    <cellStyle name="Normal 7 4 3 2 2" xfId="23446"/>
    <cellStyle name="Normal 7 4 3 3" xfId="23447"/>
    <cellStyle name="Normal 7 4 3 4" xfId="23448"/>
    <cellStyle name="Normal 7 4 3 5" xfId="23449"/>
    <cellStyle name="Normal 7 4 4" xfId="23450"/>
    <cellStyle name="Normal 7 4 4 2" xfId="23451"/>
    <cellStyle name="Normal 7 4 4 3" xfId="23452"/>
    <cellStyle name="Normal 7 4 4 4" xfId="23453"/>
    <cellStyle name="Normal 7 4 4 5" xfId="23454"/>
    <cellStyle name="Normal 7 4 5" xfId="23455"/>
    <cellStyle name="Normal 7 4 6" xfId="23456"/>
    <cellStyle name="Normal 7 4 7" xfId="23457"/>
    <cellStyle name="Normal 7 4 8" xfId="23458"/>
    <cellStyle name="Normal 7 4_Interest Allocation" xfId="23459"/>
    <cellStyle name="Normal 7 5" xfId="23460"/>
    <cellStyle name="Normal 7 5 2" xfId="23461"/>
    <cellStyle name="Normal 7 5 2 2" xfId="23462"/>
    <cellStyle name="Normal 7 5 2 2 2" xfId="23463"/>
    <cellStyle name="Normal 7 5 2 3" xfId="23464"/>
    <cellStyle name="Normal 7 5 3" xfId="23465"/>
    <cellStyle name="Normal 7 5 3 2" xfId="23466"/>
    <cellStyle name="Normal 7 5 4" xfId="23467"/>
    <cellStyle name="Normal 7 5 5" xfId="23468"/>
    <cellStyle name="Normal 7 6" xfId="23469"/>
    <cellStyle name="Normal 7 6 2" xfId="23470"/>
    <cellStyle name="Normal 7 6 2 2" xfId="23471"/>
    <cellStyle name="Normal 7 6 2 2 2" xfId="23472"/>
    <cellStyle name="Normal 7 6 2 3" xfId="23473"/>
    <cellStyle name="Normal 7 6 3" xfId="23474"/>
    <cellStyle name="Normal 7 6 3 2" xfId="23475"/>
    <cellStyle name="Normal 7 6 4" xfId="23476"/>
    <cellStyle name="Normal 7 6 5" xfId="23477"/>
    <cellStyle name="Normal 7 7" xfId="23478"/>
    <cellStyle name="Normal 7 7 2" xfId="23479"/>
    <cellStyle name="Normal 7 7 2 2" xfId="23480"/>
    <cellStyle name="Normal 7 7 3" xfId="23481"/>
    <cellStyle name="Normal 7 8" xfId="23482"/>
    <cellStyle name="Normal 7 8 2" xfId="23483"/>
    <cellStyle name="Normal 7 9" xfId="23484"/>
    <cellStyle name="Normal 7_C1 GL" xfId="23485"/>
    <cellStyle name="Normal 70" xfId="23486"/>
    <cellStyle name="Normal 70 2" xfId="23487"/>
    <cellStyle name="Normal 71" xfId="23488"/>
    <cellStyle name="Normal 71 2" xfId="23489"/>
    <cellStyle name="Normal 72" xfId="23490"/>
    <cellStyle name="Normal 72 2" xfId="23491"/>
    <cellStyle name="Normal 73" xfId="23492"/>
    <cellStyle name="Normal 73 2" xfId="23493"/>
    <cellStyle name="Normal 74" xfId="23494"/>
    <cellStyle name="Normal 74 2" xfId="23495"/>
    <cellStyle name="Normal 75" xfId="23496"/>
    <cellStyle name="Normal 75 2" xfId="23497"/>
    <cellStyle name="Normal 76" xfId="23498"/>
    <cellStyle name="Normal 76 2" xfId="23499"/>
    <cellStyle name="Normal 77" xfId="23500"/>
    <cellStyle name="Normal 78" xfId="23501"/>
    <cellStyle name="Normal 79" xfId="23502"/>
    <cellStyle name="Normal 8" xfId="23503"/>
    <cellStyle name="Normal 8 10" xfId="23504"/>
    <cellStyle name="Normal 8 11" xfId="23505"/>
    <cellStyle name="Normal 8 2" xfId="23506"/>
    <cellStyle name="Normal 8 2 2" xfId="23507"/>
    <cellStyle name="Normal 8 2 2 2" xfId="23508"/>
    <cellStyle name="Normal 8 2 2 2 2" xfId="23509"/>
    <cellStyle name="Normal 8 2 2 3" xfId="23510"/>
    <cellStyle name="Normal 8 2 2_Interest Allocation" xfId="23511"/>
    <cellStyle name="Normal 8 2 3" xfId="23512"/>
    <cellStyle name="Normal 8 2 3 2" xfId="23513"/>
    <cellStyle name="Normal 8 2 3_Interest Allocation" xfId="23514"/>
    <cellStyle name="Normal 8 2 4" xfId="23515"/>
    <cellStyle name="Normal 8 2 5" xfId="23516"/>
    <cellStyle name="Normal 8 2_Interest Allocation" xfId="23517"/>
    <cellStyle name="Normal 8 3" xfId="23518"/>
    <cellStyle name="Normal 8 3 2" xfId="23519"/>
    <cellStyle name="Normal 8 3 2 2" xfId="23520"/>
    <cellStyle name="Normal 8 3 2 2 2" xfId="23521"/>
    <cellStyle name="Normal 8 3 2 3" xfId="23522"/>
    <cellStyle name="Normal 8 3 2_Interest Allocation" xfId="23523"/>
    <cellStyle name="Normal 8 3 3" xfId="23524"/>
    <cellStyle name="Normal 8 3 3 2" xfId="23525"/>
    <cellStyle name="Normal 8 3 4" xfId="23526"/>
    <cellStyle name="Normal 8 3_Interest Allocation" xfId="23527"/>
    <cellStyle name="Normal 8 4" xfId="23528"/>
    <cellStyle name="Normal 8 4 2" xfId="23529"/>
    <cellStyle name="Normal 8 4 2 2" xfId="23530"/>
    <cellStyle name="Normal 8 4 2 2 2" xfId="23531"/>
    <cellStyle name="Normal 8 4 2 3" xfId="23532"/>
    <cellStyle name="Normal 8 4 3" xfId="23533"/>
    <cellStyle name="Normal 8 4 3 2" xfId="23534"/>
    <cellStyle name="Normal 8 4 4" xfId="23535"/>
    <cellStyle name="Normal 8 4 5" xfId="23536"/>
    <cellStyle name="Normal 8 4_Interest Allocation" xfId="23537"/>
    <cellStyle name="Normal 8 5" xfId="23538"/>
    <cellStyle name="Normal 8 5 2" xfId="23539"/>
    <cellStyle name="Normal 8 5 2 2" xfId="23540"/>
    <cellStyle name="Normal 8 5 2 2 2" xfId="23541"/>
    <cellStyle name="Normal 8 5 2 3" xfId="23542"/>
    <cellStyle name="Normal 8 5 3" xfId="23543"/>
    <cellStyle name="Normal 8 5 3 2" xfId="23544"/>
    <cellStyle name="Normal 8 5 4" xfId="23545"/>
    <cellStyle name="Normal 8 6" xfId="23546"/>
    <cellStyle name="Normal 8 6 2" xfId="23547"/>
    <cellStyle name="Normal 8 6 2 2" xfId="23548"/>
    <cellStyle name="Normal 8 6 2 2 2" xfId="23549"/>
    <cellStyle name="Normal 8 6 2 3" xfId="23550"/>
    <cellStyle name="Normal 8 6 3" xfId="23551"/>
    <cellStyle name="Normal 8 6 3 2" xfId="23552"/>
    <cellStyle name="Normal 8 6 4" xfId="23553"/>
    <cellStyle name="Normal 8 7" xfId="23554"/>
    <cellStyle name="Normal 8 7 2" xfId="23555"/>
    <cellStyle name="Normal 8 7 2 2" xfId="23556"/>
    <cellStyle name="Normal 8 7 3" xfId="23557"/>
    <cellStyle name="Normal 8 8" xfId="23558"/>
    <cellStyle name="Normal 8 8 2" xfId="23559"/>
    <cellStyle name="Normal 8 9" xfId="23560"/>
    <cellStyle name="Normal 8_Equity Roll" xfId="23561"/>
    <cellStyle name="Normal 80" xfId="23562"/>
    <cellStyle name="Normal 80 10" xfId="23563"/>
    <cellStyle name="Normal 80 11" xfId="23564"/>
    <cellStyle name="Normal 80 12" xfId="23565"/>
    <cellStyle name="Normal 80 13" xfId="23566"/>
    <cellStyle name="Normal 80 2" xfId="23567"/>
    <cellStyle name="Normal 80 3" xfId="23568"/>
    <cellStyle name="Normal 80 4" xfId="23569"/>
    <cellStyle name="Normal 80 5" xfId="23570"/>
    <cellStyle name="Normal 80 6" xfId="23571"/>
    <cellStyle name="Normal 80 7" xfId="23572"/>
    <cellStyle name="Normal 80 8" xfId="23573"/>
    <cellStyle name="Normal 80 9" xfId="23574"/>
    <cellStyle name="Normal 81" xfId="23575"/>
    <cellStyle name="Normal 82" xfId="23576"/>
    <cellStyle name="Normal 82 2" xfId="23577"/>
    <cellStyle name="Normal 83" xfId="23578"/>
    <cellStyle name="Normal 83 2" xfId="23579"/>
    <cellStyle name="Normal 84" xfId="23580"/>
    <cellStyle name="Normal 85" xfId="23581"/>
    <cellStyle name="Normal 85 10" xfId="23582"/>
    <cellStyle name="Normal 85 11" xfId="23583"/>
    <cellStyle name="Normal 85 12" xfId="23584"/>
    <cellStyle name="Normal 85 13" xfId="23585"/>
    <cellStyle name="Normal 85 2" xfId="23586"/>
    <cellStyle name="Normal 85 3" xfId="23587"/>
    <cellStyle name="Normal 85 4" xfId="23588"/>
    <cellStyle name="Normal 85 5" xfId="23589"/>
    <cellStyle name="Normal 85 6" xfId="23590"/>
    <cellStyle name="Normal 85 7" xfId="23591"/>
    <cellStyle name="Normal 85 8" xfId="23592"/>
    <cellStyle name="Normal 85 9" xfId="23593"/>
    <cellStyle name="Normal 86" xfId="23594"/>
    <cellStyle name="Normal 87" xfId="23595"/>
    <cellStyle name="Normal 88" xfId="23596"/>
    <cellStyle name="Normal 88 2" xfId="23597"/>
    <cellStyle name="Normal 89" xfId="23598"/>
    <cellStyle name="Normal 9" xfId="23599"/>
    <cellStyle name="Normal 9 10" xfId="23600"/>
    <cellStyle name="Normal 9 11" xfId="23601"/>
    <cellStyle name="Normal 9 12" xfId="23602"/>
    <cellStyle name="Normal 9 13" xfId="23603"/>
    <cellStyle name="Normal 9 2" xfId="23604"/>
    <cellStyle name="Normal 9 2 2" xfId="23605"/>
    <cellStyle name="Normal 9 2 2 2" xfId="23606"/>
    <cellStyle name="Normal 9 2 2 3" xfId="23607"/>
    <cellStyle name="Normal 9 2 2 4" xfId="23608"/>
    <cellStyle name="Normal 9 2 3" xfId="23609"/>
    <cellStyle name="Normal 9 2 4" xfId="23610"/>
    <cellStyle name="Normal 9 2 5" xfId="23611"/>
    <cellStyle name="Normal 9 2 6" xfId="23612"/>
    <cellStyle name="Normal 9 2_Interest Allocation" xfId="23613"/>
    <cellStyle name="Normal 9 3" xfId="23614"/>
    <cellStyle name="Normal 9 3 2" xfId="23615"/>
    <cellStyle name="Normal 9 3 2 2" xfId="23616"/>
    <cellStyle name="Normal 9 3 2 2 2" xfId="23617"/>
    <cellStyle name="Normal 9 3 2 2 2 2" xfId="23618"/>
    <cellStyle name="Normal 9 3 2 2 2 3" xfId="23619"/>
    <cellStyle name="Normal 9 3 2 2 2 4" xfId="23620"/>
    <cellStyle name="Normal 9 3 2 2 3" xfId="23621"/>
    <cellStyle name="Normal 9 3 2 2 3 2" xfId="23622"/>
    <cellStyle name="Normal 9 3 2 2 3 3" xfId="23623"/>
    <cellStyle name="Normal 9 3 2 2 3 4" xfId="23624"/>
    <cellStyle name="Normal 9 3 2 2 4" xfId="23625"/>
    <cellStyle name="Normal 9 3 2 2 5" xfId="23626"/>
    <cellStyle name="Normal 9 3 2 2 6" xfId="23627"/>
    <cellStyle name="Normal 9 3 2 2 7" xfId="23628"/>
    <cellStyle name="Normal 9 3 2 3" xfId="23629"/>
    <cellStyle name="Normal 9 3 2 3 2" xfId="23630"/>
    <cellStyle name="Normal 9 3 2 3 3" xfId="23631"/>
    <cellStyle name="Normal 9 3 2 3 4" xfId="23632"/>
    <cellStyle name="Normal 9 3 2 3 5" xfId="23633"/>
    <cellStyle name="Normal 9 3 2 4" xfId="23634"/>
    <cellStyle name="Normal 9 3 2 4 2" xfId="23635"/>
    <cellStyle name="Normal 9 3 2 4 3" xfId="23636"/>
    <cellStyle name="Normal 9 3 2 4 4" xfId="23637"/>
    <cellStyle name="Normal 9 3 2 5" xfId="23638"/>
    <cellStyle name="Normal 9 3 2 6" xfId="23639"/>
    <cellStyle name="Normal 9 3 2 7" xfId="23640"/>
    <cellStyle name="Normal 9 3 2 8" xfId="23641"/>
    <cellStyle name="Normal 9 3 3" xfId="23642"/>
    <cellStyle name="Normal 9 3 4" xfId="23643"/>
    <cellStyle name="Normal 9 3 5" xfId="23644"/>
    <cellStyle name="Normal 9 4" xfId="23645"/>
    <cellStyle name="Normal 9 4 2" xfId="23646"/>
    <cellStyle name="Normal 9 4 2 2" xfId="23647"/>
    <cellStyle name="Normal 9 4 2 2 2" xfId="23648"/>
    <cellStyle name="Normal 9 4 2 2 3" xfId="23649"/>
    <cellStyle name="Normal 9 4 2 2 4" xfId="23650"/>
    <cellStyle name="Normal 9 4 2 3" xfId="23651"/>
    <cellStyle name="Normal 9 4 2 3 2" xfId="23652"/>
    <cellStyle name="Normal 9 4 2 3 3" xfId="23653"/>
    <cellStyle name="Normal 9 4 2 3 4" xfId="23654"/>
    <cellStyle name="Normal 9 4 2 4" xfId="23655"/>
    <cellStyle name="Normal 9 4 2 5" xfId="23656"/>
    <cellStyle name="Normal 9 4 2 6" xfId="23657"/>
    <cellStyle name="Normal 9 4 2 7" xfId="23658"/>
    <cellStyle name="Normal 9 4 3" xfId="23659"/>
    <cellStyle name="Normal 9 4 3 2" xfId="23660"/>
    <cellStyle name="Normal 9 4 3 3" xfId="23661"/>
    <cellStyle name="Normal 9 4 3 4" xfId="23662"/>
    <cellStyle name="Normal 9 4 3 5" xfId="23663"/>
    <cellStyle name="Normal 9 4 4" xfId="23664"/>
    <cellStyle name="Normal 9 4 4 2" xfId="23665"/>
    <cellStyle name="Normal 9 4 4 3" xfId="23666"/>
    <cellStyle name="Normal 9 4 4 4" xfId="23667"/>
    <cellStyle name="Normal 9 4 5" xfId="23668"/>
    <cellStyle name="Normal 9 4 6" xfId="23669"/>
    <cellStyle name="Normal 9 4 7" xfId="23670"/>
    <cellStyle name="Normal 9 4 8" xfId="23671"/>
    <cellStyle name="Normal 9 4 9" xfId="23672"/>
    <cellStyle name="Normal 9 5" xfId="23673"/>
    <cellStyle name="Normal 9 5 2" xfId="23674"/>
    <cellStyle name="Normal 9 6" xfId="23675"/>
    <cellStyle name="Normal 9 7" xfId="23676"/>
    <cellStyle name="Normal 9 8" xfId="23677"/>
    <cellStyle name="Normal 9 9" xfId="23678"/>
    <cellStyle name="Normal 9_C1 GL" xfId="23679"/>
    <cellStyle name="Normal 90" xfId="23680"/>
    <cellStyle name="Normal 91" xfId="23681"/>
    <cellStyle name="Normal 92" xfId="23682"/>
    <cellStyle name="Normal 93" xfId="23683"/>
    <cellStyle name="Normal 94" xfId="23684"/>
    <cellStyle name="Normal 95" xfId="23685"/>
    <cellStyle name="Normal 96" xfId="23686"/>
    <cellStyle name="Normal 97" xfId="23687"/>
    <cellStyle name="Normal 98" xfId="23688"/>
    <cellStyle name="Normal 99" xfId="23689"/>
    <cellStyle name="Normale_2011 04 14 Templates for stress test_bcl" xfId="23690"/>
    <cellStyle name="Notas" xfId="77"/>
    <cellStyle name="Notas 10" xfId="23691"/>
    <cellStyle name="Notas 11" xfId="23692"/>
    <cellStyle name="Notas 12" xfId="23693"/>
    <cellStyle name="Notas 13" xfId="23694"/>
    <cellStyle name="Notas 14" xfId="23695"/>
    <cellStyle name="Notas 2" xfId="23696"/>
    <cellStyle name="Notas 2 10" xfId="23697"/>
    <cellStyle name="Notas 2 11" xfId="23698"/>
    <cellStyle name="Notas 2 12" xfId="23699"/>
    <cellStyle name="Notas 2 2" xfId="23700"/>
    <cellStyle name="Notas 2 2 10" xfId="23701"/>
    <cellStyle name="Notas 2 2 11" xfId="23702"/>
    <cellStyle name="Notas 2 2 12" xfId="23703"/>
    <cellStyle name="Notas 2 2 13" xfId="23704"/>
    <cellStyle name="Notas 2 2 2" xfId="23705"/>
    <cellStyle name="Notas 2 2 2 2" xfId="23706"/>
    <cellStyle name="Notas 2 2 2 2 2" xfId="23707"/>
    <cellStyle name="Notas 2 2 2 2 2 2" xfId="23708"/>
    <cellStyle name="Notas 2 2 2 2 3" xfId="23709"/>
    <cellStyle name="Notas 2 2 2 2 3 2" xfId="23710"/>
    <cellStyle name="Notas 2 2 2 2 4" xfId="23711"/>
    <cellStyle name="Notas 2 2 2 2 4 2" xfId="23712"/>
    <cellStyle name="Notas 2 2 2 2 5" xfId="23713"/>
    <cellStyle name="Notas 2 2 2 3" xfId="23714"/>
    <cellStyle name="Notas 2 2 2 3 2" xfId="23715"/>
    <cellStyle name="Notas 2 2 2 3 2 2" xfId="23716"/>
    <cellStyle name="Notas 2 2 2 3 3" xfId="23717"/>
    <cellStyle name="Notas 2 2 2 3 3 2" xfId="23718"/>
    <cellStyle name="Notas 2 2 2 3 4" xfId="23719"/>
    <cellStyle name="Notas 2 2 2 3 4 2" xfId="23720"/>
    <cellStyle name="Notas 2 2 2 3 5" xfId="23721"/>
    <cellStyle name="Notas 2 2 2 3 5 2" xfId="23722"/>
    <cellStyle name="Notas 2 2 2 3 6" xfId="23723"/>
    <cellStyle name="Notas 2 2 2 3 6 2" xfId="23724"/>
    <cellStyle name="Notas 2 2 2 3 7" xfId="23725"/>
    <cellStyle name="Notas 2 2 2 4" xfId="23726"/>
    <cellStyle name="Notas 2 2 2 4 2" xfId="23727"/>
    <cellStyle name="Notas 2 2 2 4 2 2" xfId="23728"/>
    <cellStyle name="Notas 2 2 2 4 3" xfId="23729"/>
    <cellStyle name="Notas 2 2 2 4 3 2" xfId="23730"/>
    <cellStyle name="Notas 2 2 2 4 4" xfId="23731"/>
    <cellStyle name="Notas 2 2 2 4 4 2" xfId="23732"/>
    <cellStyle name="Notas 2 2 2 4 5" xfId="23733"/>
    <cellStyle name="Notas 2 2 2 4 5 2" xfId="23734"/>
    <cellStyle name="Notas 2 2 2 4 6" xfId="23735"/>
    <cellStyle name="Notas 2 2 2 4 6 2" xfId="23736"/>
    <cellStyle name="Notas 2 2 2 4 7" xfId="23737"/>
    <cellStyle name="Notas 2 2 2 5" xfId="23738"/>
    <cellStyle name="Notas 2 2 2 5 2" xfId="23739"/>
    <cellStyle name="Notas 2 2 2 6" xfId="23740"/>
    <cellStyle name="Notas 2 2 2 6 2" xfId="23741"/>
    <cellStyle name="Notas 2 2 2 7" xfId="23742"/>
    <cellStyle name="Notas 2 2 2 8" xfId="23743"/>
    <cellStyle name="Notas 2 2 3" xfId="23744"/>
    <cellStyle name="Notas 2 2 3 2" xfId="23745"/>
    <cellStyle name="Notas 2 2 3 2 2" xfId="23746"/>
    <cellStyle name="Notas 2 2 3 2 2 2" xfId="23747"/>
    <cellStyle name="Notas 2 2 3 2 3" xfId="23748"/>
    <cellStyle name="Notas 2 2 3 2 3 2" xfId="23749"/>
    <cellStyle name="Notas 2 2 3 2 4" xfId="23750"/>
    <cellStyle name="Notas 2 2 3 2 4 2" xfId="23751"/>
    <cellStyle name="Notas 2 2 3 2 5" xfId="23752"/>
    <cellStyle name="Notas 2 2 3 2 5 2" xfId="23753"/>
    <cellStyle name="Notas 2 2 3 2 6" xfId="23754"/>
    <cellStyle name="Notas 2 2 3 2 6 2" xfId="23755"/>
    <cellStyle name="Notas 2 2 3 2 7" xfId="23756"/>
    <cellStyle name="Notas 2 2 3 3" xfId="23757"/>
    <cellStyle name="Notas 2 2 3 3 2" xfId="23758"/>
    <cellStyle name="Notas 2 2 3 3 2 2" xfId="23759"/>
    <cellStyle name="Notas 2 2 3 3 3" xfId="23760"/>
    <cellStyle name="Notas 2 2 3 3 3 2" xfId="23761"/>
    <cellStyle name="Notas 2 2 3 3 4" xfId="23762"/>
    <cellStyle name="Notas 2 2 3 3 4 2" xfId="23763"/>
    <cellStyle name="Notas 2 2 3 3 5" xfId="23764"/>
    <cellStyle name="Notas 2 2 3 3 5 2" xfId="23765"/>
    <cellStyle name="Notas 2 2 3 3 6" xfId="23766"/>
    <cellStyle name="Notas 2 2 3 3 6 2" xfId="23767"/>
    <cellStyle name="Notas 2 2 3 3 7" xfId="23768"/>
    <cellStyle name="Notas 2 2 3 4" xfId="23769"/>
    <cellStyle name="Notas 2 2 3 4 2" xfId="23770"/>
    <cellStyle name="Notas 2 2 3 4 2 2" xfId="23771"/>
    <cellStyle name="Notas 2 2 3 4 3" xfId="23772"/>
    <cellStyle name="Notas 2 2 3 4 3 2" xfId="23773"/>
    <cellStyle name="Notas 2 2 3 4 4" xfId="23774"/>
    <cellStyle name="Notas 2 2 3 4 4 2" xfId="23775"/>
    <cellStyle name="Notas 2 2 3 4 5" xfId="23776"/>
    <cellStyle name="Notas 2 2 3 5" xfId="23777"/>
    <cellStyle name="Notas 2 2 4" xfId="23778"/>
    <cellStyle name="Notas 2 2 4 2" xfId="23779"/>
    <cellStyle name="Notas 2 2 4 2 2" xfId="23780"/>
    <cellStyle name="Notas 2 2 4 2 2 2" xfId="23781"/>
    <cellStyle name="Notas 2 2 4 2 3" xfId="23782"/>
    <cellStyle name="Notas 2 2 4 2 3 2" xfId="23783"/>
    <cellStyle name="Notas 2 2 4 2 4" xfId="23784"/>
    <cellStyle name="Notas 2 2 4 2 4 2" xfId="23785"/>
    <cellStyle name="Notas 2 2 4 2 5" xfId="23786"/>
    <cellStyle name="Notas 2 2 4 2 5 2" xfId="23787"/>
    <cellStyle name="Notas 2 2 4 2 6" xfId="23788"/>
    <cellStyle name="Notas 2 2 4 2 6 2" xfId="23789"/>
    <cellStyle name="Notas 2 2 4 2 7" xfId="23790"/>
    <cellStyle name="Notas 2 2 4 3" xfId="23791"/>
    <cellStyle name="Notas 2 2 4 3 2" xfId="23792"/>
    <cellStyle name="Notas 2 2 4 3 2 2" xfId="23793"/>
    <cellStyle name="Notas 2 2 4 3 3" xfId="23794"/>
    <cellStyle name="Notas 2 2 4 3 3 2" xfId="23795"/>
    <cellStyle name="Notas 2 2 4 3 4" xfId="23796"/>
    <cellStyle name="Notas 2 2 4 3 4 2" xfId="23797"/>
    <cellStyle name="Notas 2 2 4 3 5" xfId="23798"/>
    <cellStyle name="Notas 2 2 4 4" xfId="23799"/>
    <cellStyle name="Notas 2 2 5" xfId="23800"/>
    <cellStyle name="Notas 2 2 5 2" xfId="23801"/>
    <cellStyle name="Notas 2 2 5 2 2" xfId="23802"/>
    <cellStyle name="Notas 2 2 5 3" xfId="23803"/>
    <cellStyle name="Notas 2 2 5 3 2" xfId="23804"/>
    <cellStyle name="Notas 2 2 5 4" xfId="23805"/>
    <cellStyle name="Notas 2 2 5 4 2" xfId="23806"/>
    <cellStyle name="Notas 2 2 5 5" xfId="23807"/>
    <cellStyle name="Notas 2 2 5 5 2" xfId="23808"/>
    <cellStyle name="Notas 2 2 5 6" xfId="23809"/>
    <cellStyle name="Notas 2 2 5 6 2" xfId="23810"/>
    <cellStyle name="Notas 2 2 5 7" xfId="23811"/>
    <cellStyle name="Notas 2 2 6" xfId="23812"/>
    <cellStyle name="Notas 2 2 6 2" xfId="23813"/>
    <cellStyle name="Notas 2 2 7" xfId="23814"/>
    <cellStyle name="Notas 2 2 7 2" xfId="23815"/>
    <cellStyle name="Notas 2 2 8" xfId="23816"/>
    <cellStyle name="Notas 2 2 9" xfId="23817"/>
    <cellStyle name="Notas 2 3" xfId="23818"/>
    <cellStyle name="Notas 2 3 2" xfId="23819"/>
    <cellStyle name="Notas 2 3 2 2" xfId="23820"/>
    <cellStyle name="Notas 2 3 2 2 2" xfId="23821"/>
    <cellStyle name="Notas 2 3 2 3" xfId="23822"/>
    <cellStyle name="Notas 2 3 2 3 2" xfId="23823"/>
    <cellStyle name="Notas 2 3 2 4" xfId="23824"/>
    <cellStyle name="Notas 2 3 2 4 2" xfId="23825"/>
    <cellStyle name="Notas 2 3 2 5" xfId="23826"/>
    <cellStyle name="Notas 2 3 3" xfId="23827"/>
    <cellStyle name="Notas 2 3 3 2" xfId="23828"/>
    <cellStyle name="Notas 2 3 3 2 2" xfId="23829"/>
    <cellStyle name="Notas 2 3 3 3" xfId="23830"/>
    <cellStyle name="Notas 2 3 3 3 2" xfId="23831"/>
    <cellStyle name="Notas 2 3 3 4" xfId="23832"/>
    <cellStyle name="Notas 2 3 3 4 2" xfId="23833"/>
    <cellStyle name="Notas 2 3 3 5" xfId="23834"/>
    <cellStyle name="Notas 2 3 3 5 2" xfId="23835"/>
    <cellStyle name="Notas 2 3 3 6" xfId="23836"/>
    <cellStyle name="Notas 2 3 3 6 2" xfId="23837"/>
    <cellStyle name="Notas 2 3 3 7" xfId="23838"/>
    <cellStyle name="Notas 2 3 4" xfId="23839"/>
    <cellStyle name="Notas 2 3 4 2" xfId="23840"/>
    <cellStyle name="Notas 2 3 4 2 2" xfId="23841"/>
    <cellStyle name="Notas 2 3 4 3" xfId="23842"/>
    <cellStyle name="Notas 2 3 4 3 2" xfId="23843"/>
    <cellStyle name="Notas 2 3 4 4" xfId="23844"/>
    <cellStyle name="Notas 2 3 4 4 2" xfId="23845"/>
    <cellStyle name="Notas 2 3 4 5" xfId="23846"/>
    <cellStyle name="Notas 2 3 4 5 2" xfId="23847"/>
    <cellStyle name="Notas 2 3 4 6" xfId="23848"/>
    <cellStyle name="Notas 2 3 4 6 2" xfId="23849"/>
    <cellStyle name="Notas 2 3 4 7" xfId="23850"/>
    <cellStyle name="Notas 2 3 5" xfId="23851"/>
    <cellStyle name="Notas 2 3 5 2" xfId="23852"/>
    <cellStyle name="Notas 2 3 6" xfId="23853"/>
    <cellStyle name="Notas 2 3 6 2" xfId="23854"/>
    <cellStyle name="Notas 2 3 7" xfId="23855"/>
    <cellStyle name="Notas 2 3 8" xfId="23856"/>
    <cellStyle name="Notas 2 4" xfId="23857"/>
    <cellStyle name="Notas 2 4 2" xfId="23858"/>
    <cellStyle name="Notas 2 4 2 2" xfId="23859"/>
    <cellStyle name="Notas 2 4 2 2 2" xfId="23860"/>
    <cellStyle name="Notas 2 4 2 3" xfId="23861"/>
    <cellStyle name="Notas 2 4 2 3 2" xfId="23862"/>
    <cellStyle name="Notas 2 4 2 4" xfId="23863"/>
    <cellStyle name="Notas 2 4 2 4 2" xfId="23864"/>
    <cellStyle name="Notas 2 4 2 5" xfId="23865"/>
    <cellStyle name="Notas 2 4 2 5 2" xfId="23866"/>
    <cellStyle name="Notas 2 4 2 6" xfId="23867"/>
    <cellStyle name="Notas 2 4 2 6 2" xfId="23868"/>
    <cellStyle name="Notas 2 4 2 7" xfId="23869"/>
    <cellStyle name="Notas 2 4 3" xfId="23870"/>
    <cellStyle name="Notas 2 4 3 2" xfId="23871"/>
    <cellStyle name="Notas 2 4 3 2 2" xfId="23872"/>
    <cellStyle name="Notas 2 4 3 3" xfId="23873"/>
    <cellStyle name="Notas 2 4 3 3 2" xfId="23874"/>
    <cellStyle name="Notas 2 4 3 4" xfId="23875"/>
    <cellStyle name="Notas 2 4 3 4 2" xfId="23876"/>
    <cellStyle name="Notas 2 4 3 5" xfId="23877"/>
    <cellStyle name="Notas 2 4 3 5 2" xfId="23878"/>
    <cellStyle name="Notas 2 4 3 6" xfId="23879"/>
    <cellStyle name="Notas 2 4 3 6 2" xfId="23880"/>
    <cellStyle name="Notas 2 4 3 7" xfId="23881"/>
    <cellStyle name="Notas 2 4 4" xfId="23882"/>
    <cellStyle name="Notas 2 4 4 2" xfId="23883"/>
    <cellStyle name="Notas 2 4 4 2 2" xfId="23884"/>
    <cellStyle name="Notas 2 4 4 3" xfId="23885"/>
    <cellStyle name="Notas 2 4 4 3 2" xfId="23886"/>
    <cellStyle name="Notas 2 4 4 4" xfId="23887"/>
    <cellStyle name="Notas 2 4 4 4 2" xfId="23888"/>
    <cellStyle name="Notas 2 4 4 5" xfId="23889"/>
    <cellStyle name="Notas 2 4 5" xfId="23890"/>
    <cellStyle name="Notas 2 4 5 2" xfId="23891"/>
    <cellStyle name="Notas 2 4 6" xfId="23892"/>
    <cellStyle name="Notas 2 4 7" xfId="23893"/>
    <cellStyle name="Notas 2 4 8" xfId="23894"/>
    <cellStyle name="Notas 2 5" xfId="23895"/>
    <cellStyle name="Notas 2 5 2" xfId="23896"/>
    <cellStyle name="Notas 2 5 2 2" xfId="23897"/>
    <cellStyle name="Notas 2 5 2 2 2" xfId="23898"/>
    <cellStyle name="Notas 2 5 2 3" xfId="23899"/>
    <cellStyle name="Notas 2 5 2 3 2" xfId="23900"/>
    <cellStyle name="Notas 2 5 2 4" xfId="23901"/>
    <cellStyle name="Notas 2 5 2 4 2" xfId="23902"/>
    <cellStyle name="Notas 2 5 2 5" xfId="23903"/>
    <cellStyle name="Notas 2 5 2 5 2" xfId="23904"/>
    <cellStyle name="Notas 2 5 2 6" xfId="23905"/>
    <cellStyle name="Notas 2 5 2 6 2" xfId="23906"/>
    <cellStyle name="Notas 2 5 2 7" xfId="23907"/>
    <cellStyle name="Notas 2 5 3" xfId="23908"/>
    <cellStyle name="Notas 2 5 3 2" xfId="23909"/>
    <cellStyle name="Notas 2 5 3 2 2" xfId="23910"/>
    <cellStyle name="Notas 2 5 3 3" xfId="23911"/>
    <cellStyle name="Notas 2 5 3 3 2" xfId="23912"/>
    <cellStyle name="Notas 2 5 3 4" xfId="23913"/>
    <cellStyle name="Notas 2 5 3 4 2" xfId="23914"/>
    <cellStyle name="Notas 2 5 3 5" xfId="23915"/>
    <cellStyle name="Notas 2 5 4" xfId="23916"/>
    <cellStyle name="Notas 2 5 4 2" xfId="23917"/>
    <cellStyle name="Notas 2 5 5" xfId="23918"/>
    <cellStyle name="Notas 2 5 5 2" xfId="23919"/>
    <cellStyle name="Notas 2 5 6" xfId="23920"/>
    <cellStyle name="Notas 2 5 6 2" xfId="23921"/>
    <cellStyle name="Notas 2 5 7" xfId="23922"/>
    <cellStyle name="Notas 2 5 8" xfId="23923"/>
    <cellStyle name="Notas 2 6" xfId="23924"/>
    <cellStyle name="Notas 2 6 2" xfId="23925"/>
    <cellStyle name="Notas 2 6 2 2" xfId="23926"/>
    <cellStyle name="Notas 2 6 3" xfId="23927"/>
    <cellStyle name="Notas 2 6 3 2" xfId="23928"/>
    <cellStyle name="Notas 2 6 4" xfId="23929"/>
    <cellStyle name="Notas 2 6 4 2" xfId="23930"/>
    <cellStyle name="Notas 2 6 5" xfId="23931"/>
    <cellStyle name="Notas 2 6 5 2" xfId="23932"/>
    <cellStyle name="Notas 2 6 6" xfId="23933"/>
    <cellStyle name="Notas 2 6 6 2" xfId="23934"/>
    <cellStyle name="Notas 2 6 7" xfId="23935"/>
    <cellStyle name="Notas 2 6 8" xfId="23936"/>
    <cellStyle name="Notas 2 7" xfId="23937"/>
    <cellStyle name="Notas 2 7 2" xfId="23938"/>
    <cellStyle name="Notas 2 7 3" xfId="23939"/>
    <cellStyle name="Notas 2 7 4" xfId="23940"/>
    <cellStyle name="Notas 2 7 5" xfId="23941"/>
    <cellStyle name="Notas 2 7 6" xfId="23942"/>
    <cellStyle name="Notas 2 7 7" xfId="23943"/>
    <cellStyle name="Notas 2 7 8" xfId="23944"/>
    <cellStyle name="Notas 2 8" xfId="23945"/>
    <cellStyle name="Notas 2 8 2" xfId="23946"/>
    <cellStyle name="Notas 2 8 3" xfId="23947"/>
    <cellStyle name="Notas 2 8 4" xfId="23948"/>
    <cellStyle name="Notas 2 8 5" xfId="23949"/>
    <cellStyle name="Notas 2 8 6" xfId="23950"/>
    <cellStyle name="Notas 2 8 7" xfId="23951"/>
    <cellStyle name="Notas 2 8 8" xfId="23952"/>
    <cellStyle name="Notas 2 9" xfId="23953"/>
    <cellStyle name="Notas 3" xfId="23954"/>
    <cellStyle name="Notas 3 10" xfId="23955"/>
    <cellStyle name="Notas 3 11" xfId="23956"/>
    <cellStyle name="Notas 3 12" xfId="23957"/>
    <cellStyle name="Notas 3 13" xfId="23958"/>
    <cellStyle name="Notas 3 14" xfId="23959"/>
    <cellStyle name="Notas 3 2" xfId="23960"/>
    <cellStyle name="Notas 3 2 2" xfId="23961"/>
    <cellStyle name="Notas 3 2 2 2" xfId="23962"/>
    <cellStyle name="Notas 3 2 2 2 2" xfId="23963"/>
    <cellStyle name="Notas 3 2 2 3" xfId="23964"/>
    <cellStyle name="Notas 3 2 2 3 2" xfId="23965"/>
    <cellStyle name="Notas 3 2 2 4" xfId="23966"/>
    <cellStyle name="Notas 3 2 2 4 2" xfId="23967"/>
    <cellStyle name="Notas 3 2 2 5" xfId="23968"/>
    <cellStyle name="Notas 3 2 3" xfId="23969"/>
    <cellStyle name="Notas 3 2 3 2" xfId="23970"/>
    <cellStyle name="Notas 3 2 3 2 2" xfId="23971"/>
    <cellStyle name="Notas 3 2 3 3" xfId="23972"/>
    <cellStyle name="Notas 3 2 3 3 2" xfId="23973"/>
    <cellStyle name="Notas 3 2 3 4" xfId="23974"/>
    <cellStyle name="Notas 3 2 3 4 2" xfId="23975"/>
    <cellStyle name="Notas 3 2 3 5" xfId="23976"/>
    <cellStyle name="Notas 3 2 3 5 2" xfId="23977"/>
    <cellStyle name="Notas 3 2 3 6" xfId="23978"/>
    <cellStyle name="Notas 3 2 3 6 2" xfId="23979"/>
    <cellStyle name="Notas 3 2 3 7" xfId="23980"/>
    <cellStyle name="Notas 3 2 4" xfId="23981"/>
    <cellStyle name="Notas 3 2 4 2" xfId="23982"/>
    <cellStyle name="Notas 3 2 4 2 2" xfId="23983"/>
    <cellStyle name="Notas 3 2 4 3" xfId="23984"/>
    <cellStyle name="Notas 3 2 4 3 2" xfId="23985"/>
    <cellStyle name="Notas 3 2 4 4" xfId="23986"/>
    <cellStyle name="Notas 3 2 4 4 2" xfId="23987"/>
    <cellStyle name="Notas 3 2 4 5" xfId="23988"/>
    <cellStyle name="Notas 3 2 4 5 2" xfId="23989"/>
    <cellStyle name="Notas 3 2 4 6" xfId="23990"/>
    <cellStyle name="Notas 3 2 4 6 2" xfId="23991"/>
    <cellStyle name="Notas 3 2 4 7" xfId="23992"/>
    <cellStyle name="Notas 3 2 5" xfId="23993"/>
    <cellStyle name="Notas 3 2 5 2" xfId="23994"/>
    <cellStyle name="Notas 3 2 6" xfId="23995"/>
    <cellStyle name="Notas 3 2 6 2" xfId="23996"/>
    <cellStyle name="Notas 3 2 7" xfId="23997"/>
    <cellStyle name="Notas 3 2 8" xfId="23998"/>
    <cellStyle name="Notas 3 3" xfId="23999"/>
    <cellStyle name="Notas 3 3 2" xfId="24000"/>
    <cellStyle name="Notas 3 3 2 2" xfId="24001"/>
    <cellStyle name="Notas 3 3 2 2 2" xfId="24002"/>
    <cellStyle name="Notas 3 3 2 3" xfId="24003"/>
    <cellStyle name="Notas 3 3 2 3 2" xfId="24004"/>
    <cellStyle name="Notas 3 3 2 4" xfId="24005"/>
    <cellStyle name="Notas 3 3 2 4 2" xfId="24006"/>
    <cellStyle name="Notas 3 3 2 5" xfId="24007"/>
    <cellStyle name="Notas 3 3 2 5 2" xfId="24008"/>
    <cellStyle name="Notas 3 3 2 6" xfId="24009"/>
    <cellStyle name="Notas 3 3 2 6 2" xfId="24010"/>
    <cellStyle name="Notas 3 3 2 7" xfId="24011"/>
    <cellStyle name="Notas 3 3 3" xfId="24012"/>
    <cellStyle name="Notas 3 3 3 2" xfId="24013"/>
    <cellStyle name="Notas 3 3 3 2 2" xfId="24014"/>
    <cellStyle name="Notas 3 3 3 3" xfId="24015"/>
    <cellStyle name="Notas 3 3 3 3 2" xfId="24016"/>
    <cellStyle name="Notas 3 3 3 4" xfId="24017"/>
    <cellStyle name="Notas 3 3 3 4 2" xfId="24018"/>
    <cellStyle name="Notas 3 3 3 5" xfId="24019"/>
    <cellStyle name="Notas 3 3 3 5 2" xfId="24020"/>
    <cellStyle name="Notas 3 3 3 6" xfId="24021"/>
    <cellStyle name="Notas 3 3 3 6 2" xfId="24022"/>
    <cellStyle name="Notas 3 3 3 7" xfId="24023"/>
    <cellStyle name="Notas 3 3 4" xfId="24024"/>
    <cellStyle name="Notas 3 3 4 2" xfId="24025"/>
    <cellStyle name="Notas 3 3 4 2 2" xfId="24026"/>
    <cellStyle name="Notas 3 3 4 3" xfId="24027"/>
    <cellStyle name="Notas 3 3 4 3 2" xfId="24028"/>
    <cellStyle name="Notas 3 3 4 4" xfId="24029"/>
    <cellStyle name="Notas 3 3 4 4 2" xfId="24030"/>
    <cellStyle name="Notas 3 3 4 5" xfId="24031"/>
    <cellStyle name="Notas 3 3 5" xfId="24032"/>
    <cellStyle name="Notas 3 4" xfId="24033"/>
    <cellStyle name="Notas 3 4 2" xfId="24034"/>
    <cellStyle name="Notas 3 4 2 2" xfId="24035"/>
    <cellStyle name="Notas 3 4 2 2 2" xfId="24036"/>
    <cellStyle name="Notas 3 4 2 3" xfId="24037"/>
    <cellStyle name="Notas 3 4 2 3 2" xfId="24038"/>
    <cellStyle name="Notas 3 4 2 4" xfId="24039"/>
    <cellStyle name="Notas 3 4 2 4 2" xfId="24040"/>
    <cellStyle name="Notas 3 4 2 5" xfId="24041"/>
    <cellStyle name="Notas 3 4 2 5 2" xfId="24042"/>
    <cellStyle name="Notas 3 4 2 6" xfId="24043"/>
    <cellStyle name="Notas 3 4 2 6 2" xfId="24044"/>
    <cellStyle name="Notas 3 4 2 7" xfId="24045"/>
    <cellStyle name="Notas 3 4 3" xfId="24046"/>
    <cellStyle name="Notas 3 4 3 2" xfId="24047"/>
    <cellStyle name="Notas 3 4 3 2 2" xfId="24048"/>
    <cellStyle name="Notas 3 4 3 3" xfId="24049"/>
    <cellStyle name="Notas 3 4 3 3 2" xfId="24050"/>
    <cellStyle name="Notas 3 4 3 4" xfId="24051"/>
    <cellStyle name="Notas 3 4 3 4 2" xfId="24052"/>
    <cellStyle name="Notas 3 4 3 5" xfId="24053"/>
    <cellStyle name="Notas 3 4 4" xfId="24054"/>
    <cellStyle name="Notas 3 5" xfId="24055"/>
    <cellStyle name="Notas 3 5 2" xfId="24056"/>
    <cellStyle name="Notas 3 5 2 2" xfId="24057"/>
    <cellStyle name="Notas 3 5 3" xfId="24058"/>
    <cellStyle name="Notas 3 5 3 2" xfId="24059"/>
    <cellStyle name="Notas 3 5 4" xfId="24060"/>
    <cellStyle name="Notas 3 5 4 2" xfId="24061"/>
    <cellStyle name="Notas 3 5 5" xfId="24062"/>
    <cellStyle name="Notas 3 5 5 2" xfId="24063"/>
    <cellStyle name="Notas 3 5 6" xfId="24064"/>
    <cellStyle name="Notas 3 5 6 2" xfId="24065"/>
    <cellStyle name="Notas 3 5 7" xfId="24066"/>
    <cellStyle name="Notas 3 6" xfId="24067"/>
    <cellStyle name="Notas 3 6 2" xfId="24068"/>
    <cellStyle name="Notas 3 7" xfId="24069"/>
    <cellStyle name="Notas 3 7 2" xfId="24070"/>
    <cellStyle name="Notas 3 8" xfId="24071"/>
    <cellStyle name="Notas 3 9" xfId="24072"/>
    <cellStyle name="Notas 4" xfId="24073"/>
    <cellStyle name="Notas 4 2" xfId="24074"/>
    <cellStyle name="Notas 4 2 2" xfId="24075"/>
    <cellStyle name="Notas 4 2 2 2" xfId="24076"/>
    <cellStyle name="Notas 4 2 3" xfId="24077"/>
    <cellStyle name="Notas 4 2 3 2" xfId="24078"/>
    <cellStyle name="Notas 4 2 4" xfId="24079"/>
    <cellStyle name="Notas 4 2 4 2" xfId="24080"/>
    <cellStyle name="Notas 4 2 5" xfId="24081"/>
    <cellStyle name="Notas 4 3" xfId="24082"/>
    <cellStyle name="Notas 4 3 2" xfId="24083"/>
    <cellStyle name="Notas 4 3 2 2" xfId="24084"/>
    <cellStyle name="Notas 4 3 3" xfId="24085"/>
    <cellStyle name="Notas 4 3 3 2" xfId="24086"/>
    <cellStyle name="Notas 4 3 4" xfId="24087"/>
    <cellStyle name="Notas 4 3 4 2" xfId="24088"/>
    <cellStyle name="Notas 4 3 5" xfId="24089"/>
    <cellStyle name="Notas 4 3 5 2" xfId="24090"/>
    <cellStyle name="Notas 4 3 6" xfId="24091"/>
    <cellStyle name="Notas 4 3 6 2" xfId="24092"/>
    <cellStyle name="Notas 4 3 7" xfId="24093"/>
    <cellStyle name="Notas 4 4" xfId="24094"/>
    <cellStyle name="Notas 4 4 2" xfId="24095"/>
    <cellStyle name="Notas 4 4 2 2" xfId="24096"/>
    <cellStyle name="Notas 4 4 3" xfId="24097"/>
    <cellStyle name="Notas 4 4 3 2" xfId="24098"/>
    <cellStyle name="Notas 4 4 4" xfId="24099"/>
    <cellStyle name="Notas 4 4 4 2" xfId="24100"/>
    <cellStyle name="Notas 4 4 5" xfId="24101"/>
    <cellStyle name="Notas 4 4 5 2" xfId="24102"/>
    <cellStyle name="Notas 4 4 6" xfId="24103"/>
    <cellStyle name="Notas 4 4 6 2" xfId="24104"/>
    <cellStyle name="Notas 4 4 7" xfId="24105"/>
    <cellStyle name="Notas 4 5" xfId="24106"/>
    <cellStyle name="Notas 4 5 2" xfId="24107"/>
    <cellStyle name="Notas 4 6" xfId="24108"/>
    <cellStyle name="Notas 4 6 2" xfId="24109"/>
    <cellStyle name="Notas 4 7" xfId="24110"/>
    <cellStyle name="Notas 4 8" xfId="24111"/>
    <cellStyle name="Notas 5" xfId="24112"/>
    <cellStyle name="Notas 5 2" xfId="24113"/>
    <cellStyle name="Notas 5 2 2" xfId="24114"/>
    <cellStyle name="Notas 5 2 2 2" xfId="24115"/>
    <cellStyle name="Notas 5 2 3" xfId="24116"/>
    <cellStyle name="Notas 5 2 3 2" xfId="24117"/>
    <cellStyle name="Notas 5 2 4" xfId="24118"/>
    <cellStyle name="Notas 5 2 4 2" xfId="24119"/>
    <cellStyle name="Notas 5 2 5" xfId="24120"/>
    <cellStyle name="Notas 5 2 5 2" xfId="24121"/>
    <cellStyle name="Notas 5 2 6" xfId="24122"/>
    <cellStyle name="Notas 5 2 6 2" xfId="24123"/>
    <cellStyle name="Notas 5 2 7" xfId="24124"/>
    <cellStyle name="Notas 5 3" xfId="24125"/>
    <cellStyle name="Notas 5 3 2" xfId="24126"/>
    <cellStyle name="Notas 5 3 2 2" xfId="24127"/>
    <cellStyle name="Notas 5 3 3" xfId="24128"/>
    <cellStyle name="Notas 5 3 3 2" xfId="24129"/>
    <cellStyle name="Notas 5 3 4" xfId="24130"/>
    <cellStyle name="Notas 5 3 4 2" xfId="24131"/>
    <cellStyle name="Notas 5 3 5" xfId="24132"/>
    <cellStyle name="Notas 5 3 5 2" xfId="24133"/>
    <cellStyle name="Notas 5 3 6" xfId="24134"/>
    <cellStyle name="Notas 5 3 6 2" xfId="24135"/>
    <cellStyle name="Notas 5 3 7" xfId="24136"/>
    <cellStyle name="Notas 5 4" xfId="24137"/>
    <cellStyle name="Notas 5 4 2" xfId="24138"/>
    <cellStyle name="Notas 5 4 2 2" xfId="24139"/>
    <cellStyle name="Notas 5 4 3" xfId="24140"/>
    <cellStyle name="Notas 5 4 3 2" xfId="24141"/>
    <cellStyle name="Notas 5 4 4" xfId="24142"/>
    <cellStyle name="Notas 5 4 4 2" xfId="24143"/>
    <cellStyle name="Notas 5 4 5" xfId="24144"/>
    <cellStyle name="Notas 5 5" xfId="24145"/>
    <cellStyle name="Notas 5 5 2" xfId="24146"/>
    <cellStyle name="Notas 5 6" xfId="24147"/>
    <cellStyle name="Notas 5 7" xfId="24148"/>
    <cellStyle name="Notas 5 8" xfId="24149"/>
    <cellStyle name="Notas 6" xfId="24150"/>
    <cellStyle name="Notas 6 2" xfId="24151"/>
    <cellStyle name="Notas 6 2 2" xfId="24152"/>
    <cellStyle name="Notas 6 2 2 2" xfId="24153"/>
    <cellStyle name="Notas 6 2 3" xfId="24154"/>
    <cellStyle name="Notas 6 2 3 2" xfId="24155"/>
    <cellStyle name="Notas 6 2 4" xfId="24156"/>
    <cellStyle name="Notas 6 2 4 2" xfId="24157"/>
    <cellStyle name="Notas 6 2 5" xfId="24158"/>
    <cellStyle name="Notas 6 2 5 2" xfId="24159"/>
    <cellStyle name="Notas 6 2 6" xfId="24160"/>
    <cellStyle name="Notas 6 2 6 2" xfId="24161"/>
    <cellStyle name="Notas 6 2 7" xfId="24162"/>
    <cellStyle name="Notas 6 3" xfId="24163"/>
    <cellStyle name="Notas 6 3 2" xfId="24164"/>
    <cellStyle name="Notas 6 3 2 2" xfId="24165"/>
    <cellStyle name="Notas 6 3 3" xfId="24166"/>
    <cellStyle name="Notas 6 3 3 2" xfId="24167"/>
    <cellStyle name="Notas 6 3 4" xfId="24168"/>
    <cellStyle name="Notas 6 3 4 2" xfId="24169"/>
    <cellStyle name="Notas 6 3 5" xfId="24170"/>
    <cellStyle name="Notas 6 4" xfId="24171"/>
    <cellStyle name="Notas 6 4 2" xfId="24172"/>
    <cellStyle name="Notas 6 5" xfId="24173"/>
    <cellStyle name="Notas 6 5 2" xfId="24174"/>
    <cellStyle name="Notas 6 6" xfId="24175"/>
    <cellStyle name="Notas 6 6 2" xfId="24176"/>
    <cellStyle name="Notas 6 7" xfId="24177"/>
    <cellStyle name="Notas 6 8" xfId="24178"/>
    <cellStyle name="Notas 7" xfId="24179"/>
    <cellStyle name="Notas 7 2" xfId="24180"/>
    <cellStyle name="Notas 7 2 2" xfId="24181"/>
    <cellStyle name="Notas 7 3" xfId="24182"/>
    <cellStyle name="Notas 7 3 2" xfId="24183"/>
    <cellStyle name="Notas 7 4" xfId="24184"/>
    <cellStyle name="Notas 7 4 2" xfId="24185"/>
    <cellStyle name="Notas 7 5" xfId="24186"/>
    <cellStyle name="Notas 7 5 2" xfId="24187"/>
    <cellStyle name="Notas 7 6" xfId="24188"/>
    <cellStyle name="Notas 7 6 2" xfId="24189"/>
    <cellStyle name="Notas 7 7" xfId="24190"/>
    <cellStyle name="Notas 7 8" xfId="24191"/>
    <cellStyle name="Notas 8" xfId="24192"/>
    <cellStyle name="Notas 8 2" xfId="24193"/>
    <cellStyle name="Notas 8 3" xfId="24194"/>
    <cellStyle name="Notas 8 4" xfId="24195"/>
    <cellStyle name="Notas 8 5" xfId="24196"/>
    <cellStyle name="Notas 8 6" xfId="24197"/>
    <cellStyle name="Notas 8 7" xfId="24198"/>
    <cellStyle name="Notas 8 8" xfId="24199"/>
    <cellStyle name="Notas 9" xfId="24200"/>
    <cellStyle name="Notas 9 2" xfId="24201"/>
    <cellStyle name="Notas 9 3" xfId="24202"/>
    <cellStyle name="Notas 9 4" xfId="24203"/>
    <cellStyle name="Notas 9 5" xfId="24204"/>
    <cellStyle name="Notas 9 6" xfId="24205"/>
    <cellStyle name="Notas 9 7" xfId="24206"/>
    <cellStyle name="Notas 9 8" xfId="24207"/>
    <cellStyle name="Note 10" xfId="24208"/>
    <cellStyle name="Note 10 2" xfId="24209"/>
    <cellStyle name="Note 11" xfId="24210"/>
    <cellStyle name="Note 11 2" xfId="24211"/>
    <cellStyle name="Note 12" xfId="24212"/>
    <cellStyle name="Note 12 2" xfId="24213"/>
    <cellStyle name="Note 2" xfId="24214"/>
    <cellStyle name="Note 2 10" xfId="24215"/>
    <cellStyle name="Note 2 10 10" xfId="24216"/>
    <cellStyle name="Note 2 10 11" xfId="24217"/>
    <cellStyle name="Note 2 10 12" xfId="24218"/>
    <cellStyle name="Note 2 10 13" xfId="24219"/>
    <cellStyle name="Note 2 10 14" xfId="24220"/>
    <cellStyle name="Note 2 10 2" xfId="24221"/>
    <cellStyle name="Note 2 10 2 10" xfId="24222"/>
    <cellStyle name="Note 2 10 2 11" xfId="24223"/>
    <cellStyle name="Note 2 10 2 12" xfId="24224"/>
    <cellStyle name="Note 2 10 2 2" xfId="24225"/>
    <cellStyle name="Note 2 10 2 2 10" xfId="24226"/>
    <cellStyle name="Note 2 10 2 2 11" xfId="24227"/>
    <cellStyle name="Note 2 10 2 2 12" xfId="24228"/>
    <cellStyle name="Note 2 10 2 2 13" xfId="24229"/>
    <cellStyle name="Note 2 10 2 2 2" xfId="24230"/>
    <cellStyle name="Note 2 10 2 2 2 2" xfId="24231"/>
    <cellStyle name="Note 2 10 2 2 2 2 2" xfId="24232"/>
    <cellStyle name="Note 2 10 2 2 2 2 2 2" xfId="24233"/>
    <cellStyle name="Note 2 10 2 2 2 2 3" xfId="24234"/>
    <cellStyle name="Note 2 10 2 2 2 2 3 2" xfId="24235"/>
    <cellStyle name="Note 2 10 2 2 2 2 4" xfId="24236"/>
    <cellStyle name="Note 2 10 2 2 2 2 4 2" xfId="24237"/>
    <cellStyle name="Note 2 10 2 2 2 2 5" xfId="24238"/>
    <cellStyle name="Note 2 10 2 2 2 3" xfId="24239"/>
    <cellStyle name="Note 2 10 2 2 2 3 2" xfId="24240"/>
    <cellStyle name="Note 2 10 2 2 2 3 2 2" xfId="24241"/>
    <cellStyle name="Note 2 10 2 2 2 3 3" xfId="24242"/>
    <cellStyle name="Note 2 10 2 2 2 3 3 2" xfId="24243"/>
    <cellStyle name="Note 2 10 2 2 2 3 4" xfId="24244"/>
    <cellStyle name="Note 2 10 2 2 2 3 4 2" xfId="24245"/>
    <cellStyle name="Note 2 10 2 2 2 3 5" xfId="24246"/>
    <cellStyle name="Note 2 10 2 2 2 3 5 2" xfId="24247"/>
    <cellStyle name="Note 2 10 2 2 2 3 6" xfId="24248"/>
    <cellStyle name="Note 2 10 2 2 2 3 6 2" xfId="24249"/>
    <cellStyle name="Note 2 10 2 2 2 3 7" xfId="24250"/>
    <cellStyle name="Note 2 10 2 2 2 4" xfId="24251"/>
    <cellStyle name="Note 2 10 2 2 2 4 2" xfId="24252"/>
    <cellStyle name="Note 2 10 2 2 2 4 2 2" xfId="24253"/>
    <cellStyle name="Note 2 10 2 2 2 4 3" xfId="24254"/>
    <cellStyle name="Note 2 10 2 2 2 4 3 2" xfId="24255"/>
    <cellStyle name="Note 2 10 2 2 2 4 4" xfId="24256"/>
    <cellStyle name="Note 2 10 2 2 2 4 4 2" xfId="24257"/>
    <cellStyle name="Note 2 10 2 2 2 4 5" xfId="24258"/>
    <cellStyle name="Note 2 10 2 2 2 4 5 2" xfId="24259"/>
    <cellStyle name="Note 2 10 2 2 2 4 6" xfId="24260"/>
    <cellStyle name="Note 2 10 2 2 2 4 6 2" xfId="24261"/>
    <cellStyle name="Note 2 10 2 2 2 4 7" xfId="24262"/>
    <cellStyle name="Note 2 10 2 2 2 5" xfId="24263"/>
    <cellStyle name="Note 2 10 2 2 2 5 2" xfId="24264"/>
    <cellStyle name="Note 2 10 2 2 2 6" xfId="24265"/>
    <cellStyle name="Note 2 10 2 2 2 6 2" xfId="24266"/>
    <cellStyle name="Note 2 10 2 2 2 7" xfId="24267"/>
    <cellStyle name="Note 2 10 2 2 2 8" xfId="24268"/>
    <cellStyle name="Note 2 10 2 2 3" xfId="24269"/>
    <cellStyle name="Note 2 10 2 2 3 2" xfId="24270"/>
    <cellStyle name="Note 2 10 2 2 3 2 2" xfId="24271"/>
    <cellStyle name="Note 2 10 2 2 3 2 2 2" xfId="24272"/>
    <cellStyle name="Note 2 10 2 2 3 2 3" xfId="24273"/>
    <cellStyle name="Note 2 10 2 2 3 2 3 2" xfId="24274"/>
    <cellStyle name="Note 2 10 2 2 3 2 4" xfId="24275"/>
    <cellStyle name="Note 2 10 2 2 3 2 4 2" xfId="24276"/>
    <cellStyle name="Note 2 10 2 2 3 2 5" xfId="24277"/>
    <cellStyle name="Note 2 10 2 2 3 2 5 2" xfId="24278"/>
    <cellStyle name="Note 2 10 2 2 3 2 6" xfId="24279"/>
    <cellStyle name="Note 2 10 2 2 3 2 6 2" xfId="24280"/>
    <cellStyle name="Note 2 10 2 2 3 2 7" xfId="24281"/>
    <cellStyle name="Note 2 10 2 2 3 3" xfId="24282"/>
    <cellStyle name="Note 2 10 2 2 3 3 2" xfId="24283"/>
    <cellStyle name="Note 2 10 2 2 3 3 2 2" xfId="24284"/>
    <cellStyle name="Note 2 10 2 2 3 3 3" xfId="24285"/>
    <cellStyle name="Note 2 10 2 2 3 3 3 2" xfId="24286"/>
    <cellStyle name="Note 2 10 2 2 3 3 4" xfId="24287"/>
    <cellStyle name="Note 2 10 2 2 3 3 4 2" xfId="24288"/>
    <cellStyle name="Note 2 10 2 2 3 3 5" xfId="24289"/>
    <cellStyle name="Note 2 10 2 2 3 3 5 2" xfId="24290"/>
    <cellStyle name="Note 2 10 2 2 3 3 6" xfId="24291"/>
    <cellStyle name="Note 2 10 2 2 3 3 6 2" xfId="24292"/>
    <cellStyle name="Note 2 10 2 2 3 3 7" xfId="24293"/>
    <cellStyle name="Note 2 10 2 2 3 4" xfId="24294"/>
    <cellStyle name="Note 2 10 2 2 3 4 2" xfId="24295"/>
    <cellStyle name="Note 2 10 2 2 3 4 2 2" xfId="24296"/>
    <cellStyle name="Note 2 10 2 2 3 4 3" xfId="24297"/>
    <cellStyle name="Note 2 10 2 2 3 4 3 2" xfId="24298"/>
    <cellStyle name="Note 2 10 2 2 3 4 4" xfId="24299"/>
    <cellStyle name="Note 2 10 2 2 3 4 4 2" xfId="24300"/>
    <cellStyle name="Note 2 10 2 2 3 4 5" xfId="24301"/>
    <cellStyle name="Note 2 10 2 2 3 5" xfId="24302"/>
    <cellStyle name="Note 2 10 2 2 4" xfId="24303"/>
    <cellStyle name="Note 2 10 2 2 4 2" xfId="24304"/>
    <cellStyle name="Note 2 10 2 2 4 2 2" xfId="24305"/>
    <cellStyle name="Note 2 10 2 2 4 2 2 2" xfId="24306"/>
    <cellStyle name="Note 2 10 2 2 4 2 3" xfId="24307"/>
    <cellStyle name="Note 2 10 2 2 4 2 3 2" xfId="24308"/>
    <cellStyle name="Note 2 10 2 2 4 2 4" xfId="24309"/>
    <cellStyle name="Note 2 10 2 2 4 2 4 2" xfId="24310"/>
    <cellStyle name="Note 2 10 2 2 4 2 5" xfId="24311"/>
    <cellStyle name="Note 2 10 2 2 4 2 5 2" xfId="24312"/>
    <cellStyle name="Note 2 10 2 2 4 2 6" xfId="24313"/>
    <cellStyle name="Note 2 10 2 2 4 2 6 2" xfId="24314"/>
    <cellStyle name="Note 2 10 2 2 4 2 7" xfId="24315"/>
    <cellStyle name="Note 2 10 2 2 4 3" xfId="24316"/>
    <cellStyle name="Note 2 10 2 2 4 3 2" xfId="24317"/>
    <cellStyle name="Note 2 10 2 2 4 3 2 2" xfId="24318"/>
    <cellStyle name="Note 2 10 2 2 4 3 3" xfId="24319"/>
    <cellStyle name="Note 2 10 2 2 4 3 3 2" xfId="24320"/>
    <cellStyle name="Note 2 10 2 2 4 3 4" xfId="24321"/>
    <cellStyle name="Note 2 10 2 2 4 3 4 2" xfId="24322"/>
    <cellStyle name="Note 2 10 2 2 4 3 5" xfId="24323"/>
    <cellStyle name="Note 2 10 2 2 4 4" xfId="24324"/>
    <cellStyle name="Note 2 10 2 2 5" xfId="24325"/>
    <cellStyle name="Note 2 10 2 2 5 2" xfId="24326"/>
    <cellStyle name="Note 2 10 2 2 5 2 2" xfId="24327"/>
    <cellStyle name="Note 2 10 2 2 5 3" xfId="24328"/>
    <cellStyle name="Note 2 10 2 2 5 3 2" xfId="24329"/>
    <cellStyle name="Note 2 10 2 2 5 4" xfId="24330"/>
    <cellStyle name="Note 2 10 2 2 5 4 2" xfId="24331"/>
    <cellStyle name="Note 2 10 2 2 5 5" xfId="24332"/>
    <cellStyle name="Note 2 10 2 2 5 5 2" xfId="24333"/>
    <cellStyle name="Note 2 10 2 2 5 6" xfId="24334"/>
    <cellStyle name="Note 2 10 2 2 5 6 2" xfId="24335"/>
    <cellStyle name="Note 2 10 2 2 5 7" xfId="24336"/>
    <cellStyle name="Note 2 10 2 2 6" xfId="24337"/>
    <cellStyle name="Note 2 10 2 2 6 2" xfId="24338"/>
    <cellStyle name="Note 2 10 2 2 7" xfId="24339"/>
    <cellStyle name="Note 2 10 2 2 7 2" xfId="24340"/>
    <cellStyle name="Note 2 10 2 2 8" xfId="24341"/>
    <cellStyle name="Note 2 10 2 2 9" xfId="24342"/>
    <cellStyle name="Note 2 10 2 3" xfId="24343"/>
    <cellStyle name="Note 2 10 2 3 2" xfId="24344"/>
    <cellStyle name="Note 2 10 2 3 2 2" xfId="24345"/>
    <cellStyle name="Note 2 10 2 3 2 2 2" xfId="24346"/>
    <cellStyle name="Note 2 10 2 3 2 3" xfId="24347"/>
    <cellStyle name="Note 2 10 2 3 2 3 2" xfId="24348"/>
    <cellStyle name="Note 2 10 2 3 2 4" xfId="24349"/>
    <cellStyle name="Note 2 10 2 3 2 4 2" xfId="24350"/>
    <cellStyle name="Note 2 10 2 3 2 5" xfId="24351"/>
    <cellStyle name="Note 2 10 2 3 3" xfId="24352"/>
    <cellStyle name="Note 2 10 2 3 3 2" xfId="24353"/>
    <cellStyle name="Note 2 10 2 3 3 2 2" xfId="24354"/>
    <cellStyle name="Note 2 10 2 3 3 3" xfId="24355"/>
    <cellStyle name="Note 2 10 2 3 3 3 2" xfId="24356"/>
    <cellStyle name="Note 2 10 2 3 3 4" xfId="24357"/>
    <cellStyle name="Note 2 10 2 3 3 4 2" xfId="24358"/>
    <cellStyle name="Note 2 10 2 3 3 5" xfId="24359"/>
    <cellStyle name="Note 2 10 2 3 3 5 2" xfId="24360"/>
    <cellStyle name="Note 2 10 2 3 3 6" xfId="24361"/>
    <cellStyle name="Note 2 10 2 3 3 6 2" xfId="24362"/>
    <cellStyle name="Note 2 10 2 3 3 7" xfId="24363"/>
    <cellStyle name="Note 2 10 2 3 4" xfId="24364"/>
    <cellStyle name="Note 2 10 2 3 4 2" xfId="24365"/>
    <cellStyle name="Note 2 10 2 3 4 2 2" xfId="24366"/>
    <cellStyle name="Note 2 10 2 3 4 3" xfId="24367"/>
    <cellStyle name="Note 2 10 2 3 4 3 2" xfId="24368"/>
    <cellStyle name="Note 2 10 2 3 4 4" xfId="24369"/>
    <cellStyle name="Note 2 10 2 3 4 4 2" xfId="24370"/>
    <cellStyle name="Note 2 10 2 3 4 5" xfId="24371"/>
    <cellStyle name="Note 2 10 2 3 4 5 2" xfId="24372"/>
    <cellStyle name="Note 2 10 2 3 4 6" xfId="24373"/>
    <cellStyle name="Note 2 10 2 3 4 6 2" xfId="24374"/>
    <cellStyle name="Note 2 10 2 3 4 7" xfId="24375"/>
    <cellStyle name="Note 2 10 2 3 5" xfId="24376"/>
    <cellStyle name="Note 2 10 2 3 5 2" xfId="24377"/>
    <cellStyle name="Note 2 10 2 3 6" xfId="24378"/>
    <cellStyle name="Note 2 10 2 3 6 2" xfId="24379"/>
    <cellStyle name="Note 2 10 2 3 7" xfId="24380"/>
    <cellStyle name="Note 2 10 2 3 8" xfId="24381"/>
    <cellStyle name="Note 2 10 2 4" xfId="24382"/>
    <cellStyle name="Note 2 10 2 4 2" xfId="24383"/>
    <cellStyle name="Note 2 10 2 4 2 2" xfId="24384"/>
    <cellStyle name="Note 2 10 2 4 2 2 2" xfId="24385"/>
    <cellStyle name="Note 2 10 2 4 2 3" xfId="24386"/>
    <cellStyle name="Note 2 10 2 4 2 3 2" xfId="24387"/>
    <cellStyle name="Note 2 10 2 4 2 4" xfId="24388"/>
    <cellStyle name="Note 2 10 2 4 2 4 2" xfId="24389"/>
    <cellStyle name="Note 2 10 2 4 2 5" xfId="24390"/>
    <cellStyle name="Note 2 10 2 4 2 5 2" xfId="24391"/>
    <cellStyle name="Note 2 10 2 4 2 6" xfId="24392"/>
    <cellStyle name="Note 2 10 2 4 2 6 2" xfId="24393"/>
    <cellStyle name="Note 2 10 2 4 2 7" xfId="24394"/>
    <cellStyle name="Note 2 10 2 4 3" xfId="24395"/>
    <cellStyle name="Note 2 10 2 4 3 2" xfId="24396"/>
    <cellStyle name="Note 2 10 2 4 3 2 2" xfId="24397"/>
    <cellStyle name="Note 2 10 2 4 3 3" xfId="24398"/>
    <cellStyle name="Note 2 10 2 4 3 3 2" xfId="24399"/>
    <cellStyle name="Note 2 10 2 4 3 4" xfId="24400"/>
    <cellStyle name="Note 2 10 2 4 3 4 2" xfId="24401"/>
    <cellStyle name="Note 2 10 2 4 3 5" xfId="24402"/>
    <cellStyle name="Note 2 10 2 4 3 5 2" xfId="24403"/>
    <cellStyle name="Note 2 10 2 4 3 6" xfId="24404"/>
    <cellStyle name="Note 2 10 2 4 3 6 2" xfId="24405"/>
    <cellStyle name="Note 2 10 2 4 3 7" xfId="24406"/>
    <cellStyle name="Note 2 10 2 4 4" xfId="24407"/>
    <cellStyle name="Note 2 10 2 4 4 2" xfId="24408"/>
    <cellStyle name="Note 2 10 2 4 4 2 2" xfId="24409"/>
    <cellStyle name="Note 2 10 2 4 4 3" xfId="24410"/>
    <cellStyle name="Note 2 10 2 4 4 3 2" xfId="24411"/>
    <cellStyle name="Note 2 10 2 4 4 4" xfId="24412"/>
    <cellStyle name="Note 2 10 2 4 4 4 2" xfId="24413"/>
    <cellStyle name="Note 2 10 2 4 4 5" xfId="24414"/>
    <cellStyle name="Note 2 10 2 4 5" xfId="24415"/>
    <cellStyle name="Note 2 10 2 4 5 2" xfId="24416"/>
    <cellStyle name="Note 2 10 2 4 6" xfId="24417"/>
    <cellStyle name="Note 2 10 2 4 7" xfId="24418"/>
    <cellStyle name="Note 2 10 2 4 8" xfId="24419"/>
    <cellStyle name="Note 2 10 2 5" xfId="24420"/>
    <cellStyle name="Note 2 10 2 5 2" xfId="24421"/>
    <cellStyle name="Note 2 10 2 5 2 2" xfId="24422"/>
    <cellStyle name="Note 2 10 2 5 2 2 2" xfId="24423"/>
    <cellStyle name="Note 2 10 2 5 2 3" xfId="24424"/>
    <cellStyle name="Note 2 10 2 5 2 3 2" xfId="24425"/>
    <cellStyle name="Note 2 10 2 5 2 4" xfId="24426"/>
    <cellStyle name="Note 2 10 2 5 2 4 2" xfId="24427"/>
    <cellStyle name="Note 2 10 2 5 2 5" xfId="24428"/>
    <cellStyle name="Note 2 10 2 5 2 5 2" xfId="24429"/>
    <cellStyle name="Note 2 10 2 5 2 6" xfId="24430"/>
    <cellStyle name="Note 2 10 2 5 2 6 2" xfId="24431"/>
    <cellStyle name="Note 2 10 2 5 2 7" xfId="24432"/>
    <cellStyle name="Note 2 10 2 5 3" xfId="24433"/>
    <cellStyle name="Note 2 10 2 5 3 2" xfId="24434"/>
    <cellStyle name="Note 2 10 2 5 3 2 2" xfId="24435"/>
    <cellStyle name="Note 2 10 2 5 3 3" xfId="24436"/>
    <cellStyle name="Note 2 10 2 5 3 3 2" xfId="24437"/>
    <cellStyle name="Note 2 10 2 5 3 4" xfId="24438"/>
    <cellStyle name="Note 2 10 2 5 3 4 2" xfId="24439"/>
    <cellStyle name="Note 2 10 2 5 3 5" xfId="24440"/>
    <cellStyle name="Note 2 10 2 5 4" xfId="24441"/>
    <cellStyle name="Note 2 10 2 5 4 2" xfId="24442"/>
    <cellStyle name="Note 2 10 2 5 5" xfId="24443"/>
    <cellStyle name="Note 2 10 2 5 5 2" xfId="24444"/>
    <cellStyle name="Note 2 10 2 5 6" xfId="24445"/>
    <cellStyle name="Note 2 10 2 5 6 2" xfId="24446"/>
    <cellStyle name="Note 2 10 2 5 7" xfId="24447"/>
    <cellStyle name="Note 2 10 2 5 8" xfId="24448"/>
    <cellStyle name="Note 2 10 2 6" xfId="24449"/>
    <cellStyle name="Note 2 10 2 6 2" xfId="24450"/>
    <cellStyle name="Note 2 10 2 6 2 2" xfId="24451"/>
    <cellStyle name="Note 2 10 2 6 3" xfId="24452"/>
    <cellStyle name="Note 2 10 2 6 3 2" xfId="24453"/>
    <cellStyle name="Note 2 10 2 6 4" xfId="24454"/>
    <cellStyle name="Note 2 10 2 6 4 2" xfId="24455"/>
    <cellStyle name="Note 2 10 2 6 5" xfId="24456"/>
    <cellStyle name="Note 2 10 2 6 5 2" xfId="24457"/>
    <cellStyle name="Note 2 10 2 6 6" xfId="24458"/>
    <cellStyle name="Note 2 10 2 6 6 2" xfId="24459"/>
    <cellStyle name="Note 2 10 2 6 7" xfId="24460"/>
    <cellStyle name="Note 2 10 2 6 8" xfId="24461"/>
    <cellStyle name="Note 2 10 2 7" xfId="24462"/>
    <cellStyle name="Note 2 10 2 7 2" xfId="24463"/>
    <cellStyle name="Note 2 10 2 7 3" xfId="24464"/>
    <cellStyle name="Note 2 10 2 7 4" xfId="24465"/>
    <cellStyle name="Note 2 10 2 7 5" xfId="24466"/>
    <cellStyle name="Note 2 10 2 7 6" xfId="24467"/>
    <cellStyle name="Note 2 10 2 7 7" xfId="24468"/>
    <cellStyle name="Note 2 10 2 7 8" xfId="24469"/>
    <cellStyle name="Note 2 10 2 8" xfId="24470"/>
    <cellStyle name="Note 2 10 2 8 2" xfId="24471"/>
    <cellStyle name="Note 2 10 2 8 3" xfId="24472"/>
    <cellStyle name="Note 2 10 2 8 4" xfId="24473"/>
    <cellStyle name="Note 2 10 2 8 5" xfId="24474"/>
    <cellStyle name="Note 2 10 2 8 6" xfId="24475"/>
    <cellStyle name="Note 2 10 2 8 7" xfId="24476"/>
    <cellStyle name="Note 2 10 2 8 8" xfId="24477"/>
    <cellStyle name="Note 2 10 2 9" xfId="24478"/>
    <cellStyle name="Note 2 10 3" xfId="24479"/>
    <cellStyle name="Note 2 10 3 10" xfId="24480"/>
    <cellStyle name="Note 2 10 3 11" xfId="24481"/>
    <cellStyle name="Note 2 10 3 12" xfId="24482"/>
    <cellStyle name="Note 2 10 3 13" xfId="24483"/>
    <cellStyle name="Note 2 10 3 14" xfId="24484"/>
    <cellStyle name="Note 2 10 3 2" xfId="24485"/>
    <cellStyle name="Note 2 10 3 2 2" xfId="24486"/>
    <cellStyle name="Note 2 10 3 2 2 2" xfId="24487"/>
    <cellStyle name="Note 2 10 3 2 2 2 2" xfId="24488"/>
    <cellStyle name="Note 2 10 3 2 2 3" xfId="24489"/>
    <cellStyle name="Note 2 10 3 2 2 3 2" xfId="24490"/>
    <cellStyle name="Note 2 10 3 2 2 4" xfId="24491"/>
    <cellStyle name="Note 2 10 3 2 2 4 2" xfId="24492"/>
    <cellStyle name="Note 2 10 3 2 2 5" xfId="24493"/>
    <cellStyle name="Note 2 10 3 2 3" xfId="24494"/>
    <cellStyle name="Note 2 10 3 2 3 2" xfId="24495"/>
    <cellStyle name="Note 2 10 3 2 3 2 2" xfId="24496"/>
    <cellStyle name="Note 2 10 3 2 3 3" xfId="24497"/>
    <cellStyle name="Note 2 10 3 2 3 3 2" xfId="24498"/>
    <cellStyle name="Note 2 10 3 2 3 4" xfId="24499"/>
    <cellStyle name="Note 2 10 3 2 3 4 2" xfId="24500"/>
    <cellStyle name="Note 2 10 3 2 3 5" xfId="24501"/>
    <cellStyle name="Note 2 10 3 2 3 5 2" xfId="24502"/>
    <cellStyle name="Note 2 10 3 2 3 6" xfId="24503"/>
    <cellStyle name="Note 2 10 3 2 3 6 2" xfId="24504"/>
    <cellStyle name="Note 2 10 3 2 3 7" xfId="24505"/>
    <cellStyle name="Note 2 10 3 2 4" xfId="24506"/>
    <cellStyle name="Note 2 10 3 2 4 2" xfId="24507"/>
    <cellStyle name="Note 2 10 3 2 4 2 2" xfId="24508"/>
    <cellStyle name="Note 2 10 3 2 4 3" xfId="24509"/>
    <cellStyle name="Note 2 10 3 2 4 3 2" xfId="24510"/>
    <cellStyle name="Note 2 10 3 2 4 4" xfId="24511"/>
    <cellStyle name="Note 2 10 3 2 4 4 2" xfId="24512"/>
    <cellStyle name="Note 2 10 3 2 4 5" xfId="24513"/>
    <cellStyle name="Note 2 10 3 2 4 5 2" xfId="24514"/>
    <cellStyle name="Note 2 10 3 2 4 6" xfId="24515"/>
    <cellStyle name="Note 2 10 3 2 4 6 2" xfId="24516"/>
    <cellStyle name="Note 2 10 3 2 4 7" xfId="24517"/>
    <cellStyle name="Note 2 10 3 2 5" xfId="24518"/>
    <cellStyle name="Note 2 10 3 2 5 2" xfId="24519"/>
    <cellStyle name="Note 2 10 3 2 6" xfId="24520"/>
    <cellStyle name="Note 2 10 3 2 6 2" xfId="24521"/>
    <cellStyle name="Note 2 10 3 2 7" xfId="24522"/>
    <cellStyle name="Note 2 10 3 2 8" xfId="24523"/>
    <cellStyle name="Note 2 10 3 3" xfId="24524"/>
    <cellStyle name="Note 2 10 3 3 2" xfId="24525"/>
    <cellStyle name="Note 2 10 3 3 2 2" xfId="24526"/>
    <cellStyle name="Note 2 10 3 3 2 2 2" xfId="24527"/>
    <cellStyle name="Note 2 10 3 3 2 3" xfId="24528"/>
    <cellStyle name="Note 2 10 3 3 2 3 2" xfId="24529"/>
    <cellStyle name="Note 2 10 3 3 2 4" xfId="24530"/>
    <cellStyle name="Note 2 10 3 3 2 4 2" xfId="24531"/>
    <cellStyle name="Note 2 10 3 3 2 5" xfId="24532"/>
    <cellStyle name="Note 2 10 3 3 2 5 2" xfId="24533"/>
    <cellStyle name="Note 2 10 3 3 2 6" xfId="24534"/>
    <cellStyle name="Note 2 10 3 3 2 6 2" xfId="24535"/>
    <cellStyle name="Note 2 10 3 3 2 7" xfId="24536"/>
    <cellStyle name="Note 2 10 3 3 3" xfId="24537"/>
    <cellStyle name="Note 2 10 3 3 3 2" xfId="24538"/>
    <cellStyle name="Note 2 10 3 3 3 2 2" xfId="24539"/>
    <cellStyle name="Note 2 10 3 3 3 3" xfId="24540"/>
    <cellStyle name="Note 2 10 3 3 3 3 2" xfId="24541"/>
    <cellStyle name="Note 2 10 3 3 3 4" xfId="24542"/>
    <cellStyle name="Note 2 10 3 3 3 4 2" xfId="24543"/>
    <cellStyle name="Note 2 10 3 3 3 5" xfId="24544"/>
    <cellStyle name="Note 2 10 3 3 3 5 2" xfId="24545"/>
    <cellStyle name="Note 2 10 3 3 3 6" xfId="24546"/>
    <cellStyle name="Note 2 10 3 3 3 6 2" xfId="24547"/>
    <cellStyle name="Note 2 10 3 3 3 7" xfId="24548"/>
    <cellStyle name="Note 2 10 3 3 4" xfId="24549"/>
    <cellStyle name="Note 2 10 3 3 4 2" xfId="24550"/>
    <cellStyle name="Note 2 10 3 3 4 2 2" xfId="24551"/>
    <cellStyle name="Note 2 10 3 3 4 3" xfId="24552"/>
    <cellStyle name="Note 2 10 3 3 4 3 2" xfId="24553"/>
    <cellStyle name="Note 2 10 3 3 4 4" xfId="24554"/>
    <cellStyle name="Note 2 10 3 3 4 4 2" xfId="24555"/>
    <cellStyle name="Note 2 10 3 3 4 5" xfId="24556"/>
    <cellStyle name="Note 2 10 3 3 5" xfId="24557"/>
    <cellStyle name="Note 2 10 3 4" xfId="24558"/>
    <cellStyle name="Note 2 10 3 4 2" xfId="24559"/>
    <cellStyle name="Note 2 10 3 4 2 2" xfId="24560"/>
    <cellStyle name="Note 2 10 3 4 2 2 2" xfId="24561"/>
    <cellStyle name="Note 2 10 3 4 2 3" xfId="24562"/>
    <cellStyle name="Note 2 10 3 4 2 3 2" xfId="24563"/>
    <cellStyle name="Note 2 10 3 4 2 4" xfId="24564"/>
    <cellStyle name="Note 2 10 3 4 2 4 2" xfId="24565"/>
    <cellStyle name="Note 2 10 3 4 2 5" xfId="24566"/>
    <cellStyle name="Note 2 10 3 4 2 5 2" xfId="24567"/>
    <cellStyle name="Note 2 10 3 4 2 6" xfId="24568"/>
    <cellStyle name="Note 2 10 3 4 2 6 2" xfId="24569"/>
    <cellStyle name="Note 2 10 3 4 2 7" xfId="24570"/>
    <cellStyle name="Note 2 10 3 4 3" xfId="24571"/>
    <cellStyle name="Note 2 10 3 4 3 2" xfId="24572"/>
    <cellStyle name="Note 2 10 3 4 3 2 2" xfId="24573"/>
    <cellStyle name="Note 2 10 3 4 3 3" xfId="24574"/>
    <cellStyle name="Note 2 10 3 4 3 3 2" xfId="24575"/>
    <cellStyle name="Note 2 10 3 4 3 4" xfId="24576"/>
    <cellStyle name="Note 2 10 3 4 3 4 2" xfId="24577"/>
    <cellStyle name="Note 2 10 3 4 3 5" xfId="24578"/>
    <cellStyle name="Note 2 10 3 4 4" xfId="24579"/>
    <cellStyle name="Note 2 10 3 5" xfId="24580"/>
    <cellStyle name="Note 2 10 3 5 2" xfId="24581"/>
    <cellStyle name="Note 2 10 3 5 2 2" xfId="24582"/>
    <cellStyle name="Note 2 10 3 5 3" xfId="24583"/>
    <cellStyle name="Note 2 10 3 5 3 2" xfId="24584"/>
    <cellStyle name="Note 2 10 3 5 4" xfId="24585"/>
    <cellStyle name="Note 2 10 3 5 4 2" xfId="24586"/>
    <cellStyle name="Note 2 10 3 5 5" xfId="24587"/>
    <cellStyle name="Note 2 10 3 5 5 2" xfId="24588"/>
    <cellStyle name="Note 2 10 3 5 6" xfId="24589"/>
    <cellStyle name="Note 2 10 3 5 6 2" xfId="24590"/>
    <cellStyle name="Note 2 10 3 5 7" xfId="24591"/>
    <cellStyle name="Note 2 10 3 6" xfId="24592"/>
    <cellStyle name="Note 2 10 3 6 2" xfId="24593"/>
    <cellStyle name="Note 2 10 3 7" xfId="24594"/>
    <cellStyle name="Note 2 10 3 7 2" xfId="24595"/>
    <cellStyle name="Note 2 10 3 8" xfId="24596"/>
    <cellStyle name="Note 2 10 3 9" xfId="24597"/>
    <cellStyle name="Note 2 10 4" xfId="24598"/>
    <cellStyle name="Note 2 10 4 2" xfId="24599"/>
    <cellStyle name="Note 2 10 4 2 2" xfId="24600"/>
    <cellStyle name="Note 2 10 4 2 2 2" xfId="24601"/>
    <cellStyle name="Note 2 10 4 2 3" xfId="24602"/>
    <cellStyle name="Note 2 10 4 2 3 2" xfId="24603"/>
    <cellStyle name="Note 2 10 4 2 4" xfId="24604"/>
    <cellStyle name="Note 2 10 4 2 4 2" xfId="24605"/>
    <cellStyle name="Note 2 10 4 2 5" xfId="24606"/>
    <cellStyle name="Note 2 10 4 3" xfId="24607"/>
    <cellStyle name="Note 2 10 4 3 2" xfId="24608"/>
    <cellStyle name="Note 2 10 4 3 2 2" xfId="24609"/>
    <cellStyle name="Note 2 10 4 3 3" xfId="24610"/>
    <cellStyle name="Note 2 10 4 3 3 2" xfId="24611"/>
    <cellStyle name="Note 2 10 4 3 4" xfId="24612"/>
    <cellStyle name="Note 2 10 4 3 4 2" xfId="24613"/>
    <cellStyle name="Note 2 10 4 3 5" xfId="24614"/>
    <cellStyle name="Note 2 10 4 3 5 2" xfId="24615"/>
    <cellStyle name="Note 2 10 4 3 6" xfId="24616"/>
    <cellStyle name="Note 2 10 4 3 6 2" xfId="24617"/>
    <cellStyle name="Note 2 10 4 3 7" xfId="24618"/>
    <cellStyle name="Note 2 10 4 4" xfId="24619"/>
    <cellStyle name="Note 2 10 4 4 2" xfId="24620"/>
    <cellStyle name="Note 2 10 4 4 2 2" xfId="24621"/>
    <cellStyle name="Note 2 10 4 4 3" xfId="24622"/>
    <cellStyle name="Note 2 10 4 4 3 2" xfId="24623"/>
    <cellStyle name="Note 2 10 4 4 4" xfId="24624"/>
    <cellStyle name="Note 2 10 4 4 4 2" xfId="24625"/>
    <cellStyle name="Note 2 10 4 4 5" xfId="24626"/>
    <cellStyle name="Note 2 10 4 4 5 2" xfId="24627"/>
    <cellStyle name="Note 2 10 4 4 6" xfId="24628"/>
    <cellStyle name="Note 2 10 4 4 6 2" xfId="24629"/>
    <cellStyle name="Note 2 10 4 4 7" xfId="24630"/>
    <cellStyle name="Note 2 10 4 5" xfId="24631"/>
    <cellStyle name="Note 2 10 4 5 2" xfId="24632"/>
    <cellStyle name="Note 2 10 4 6" xfId="24633"/>
    <cellStyle name="Note 2 10 4 6 2" xfId="24634"/>
    <cellStyle name="Note 2 10 4 7" xfId="24635"/>
    <cellStyle name="Note 2 10 4 8" xfId="24636"/>
    <cellStyle name="Note 2 10 5" xfId="24637"/>
    <cellStyle name="Note 2 10 5 2" xfId="24638"/>
    <cellStyle name="Note 2 10 5 2 2" xfId="24639"/>
    <cellStyle name="Note 2 10 5 2 2 2" xfId="24640"/>
    <cellStyle name="Note 2 10 5 2 3" xfId="24641"/>
    <cellStyle name="Note 2 10 5 2 3 2" xfId="24642"/>
    <cellStyle name="Note 2 10 5 2 4" xfId="24643"/>
    <cellStyle name="Note 2 10 5 2 4 2" xfId="24644"/>
    <cellStyle name="Note 2 10 5 2 5" xfId="24645"/>
    <cellStyle name="Note 2 10 5 2 5 2" xfId="24646"/>
    <cellStyle name="Note 2 10 5 2 6" xfId="24647"/>
    <cellStyle name="Note 2 10 5 2 6 2" xfId="24648"/>
    <cellStyle name="Note 2 10 5 2 7" xfId="24649"/>
    <cellStyle name="Note 2 10 5 3" xfId="24650"/>
    <cellStyle name="Note 2 10 5 3 2" xfId="24651"/>
    <cellStyle name="Note 2 10 5 3 2 2" xfId="24652"/>
    <cellStyle name="Note 2 10 5 3 3" xfId="24653"/>
    <cellStyle name="Note 2 10 5 3 3 2" xfId="24654"/>
    <cellStyle name="Note 2 10 5 3 4" xfId="24655"/>
    <cellStyle name="Note 2 10 5 3 4 2" xfId="24656"/>
    <cellStyle name="Note 2 10 5 3 5" xfId="24657"/>
    <cellStyle name="Note 2 10 5 3 5 2" xfId="24658"/>
    <cellStyle name="Note 2 10 5 3 6" xfId="24659"/>
    <cellStyle name="Note 2 10 5 3 6 2" xfId="24660"/>
    <cellStyle name="Note 2 10 5 3 7" xfId="24661"/>
    <cellStyle name="Note 2 10 5 4" xfId="24662"/>
    <cellStyle name="Note 2 10 5 4 2" xfId="24663"/>
    <cellStyle name="Note 2 10 5 4 2 2" xfId="24664"/>
    <cellStyle name="Note 2 10 5 4 3" xfId="24665"/>
    <cellStyle name="Note 2 10 5 4 3 2" xfId="24666"/>
    <cellStyle name="Note 2 10 5 4 4" xfId="24667"/>
    <cellStyle name="Note 2 10 5 4 4 2" xfId="24668"/>
    <cellStyle name="Note 2 10 5 4 5" xfId="24669"/>
    <cellStyle name="Note 2 10 5 5" xfId="24670"/>
    <cellStyle name="Note 2 10 5 5 2" xfId="24671"/>
    <cellStyle name="Note 2 10 5 6" xfId="24672"/>
    <cellStyle name="Note 2 10 5 7" xfId="24673"/>
    <cellStyle name="Note 2 10 5 8" xfId="24674"/>
    <cellStyle name="Note 2 10 6" xfId="24675"/>
    <cellStyle name="Note 2 10 6 2" xfId="24676"/>
    <cellStyle name="Note 2 10 6 2 2" xfId="24677"/>
    <cellStyle name="Note 2 10 6 2 2 2" xfId="24678"/>
    <cellStyle name="Note 2 10 6 2 3" xfId="24679"/>
    <cellStyle name="Note 2 10 6 2 3 2" xfId="24680"/>
    <cellStyle name="Note 2 10 6 2 4" xfId="24681"/>
    <cellStyle name="Note 2 10 6 2 4 2" xfId="24682"/>
    <cellStyle name="Note 2 10 6 2 5" xfId="24683"/>
    <cellStyle name="Note 2 10 6 2 5 2" xfId="24684"/>
    <cellStyle name="Note 2 10 6 2 6" xfId="24685"/>
    <cellStyle name="Note 2 10 6 2 6 2" xfId="24686"/>
    <cellStyle name="Note 2 10 6 2 7" xfId="24687"/>
    <cellStyle name="Note 2 10 6 3" xfId="24688"/>
    <cellStyle name="Note 2 10 6 3 2" xfId="24689"/>
    <cellStyle name="Note 2 10 6 3 2 2" xfId="24690"/>
    <cellStyle name="Note 2 10 6 3 3" xfId="24691"/>
    <cellStyle name="Note 2 10 6 3 3 2" xfId="24692"/>
    <cellStyle name="Note 2 10 6 3 4" xfId="24693"/>
    <cellStyle name="Note 2 10 6 3 4 2" xfId="24694"/>
    <cellStyle name="Note 2 10 6 3 5" xfId="24695"/>
    <cellStyle name="Note 2 10 6 4" xfId="24696"/>
    <cellStyle name="Note 2 10 6 4 2" xfId="24697"/>
    <cellStyle name="Note 2 10 6 5" xfId="24698"/>
    <cellStyle name="Note 2 10 6 5 2" xfId="24699"/>
    <cellStyle name="Note 2 10 6 6" xfId="24700"/>
    <cellStyle name="Note 2 10 6 6 2" xfId="24701"/>
    <cellStyle name="Note 2 10 6 7" xfId="24702"/>
    <cellStyle name="Note 2 10 6 8" xfId="24703"/>
    <cellStyle name="Note 2 10 7" xfId="24704"/>
    <cellStyle name="Note 2 10 7 2" xfId="24705"/>
    <cellStyle name="Note 2 10 7 2 2" xfId="24706"/>
    <cellStyle name="Note 2 10 7 3" xfId="24707"/>
    <cellStyle name="Note 2 10 7 3 2" xfId="24708"/>
    <cellStyle name="Note 2 10 7 4" xfId="24709"/>
    <cellStyle name="Note 2 10 7 4 2" xfId="24710"/>
    <cellStyle name="Note 2 10 7 5" xfId="24711"/>
    <cellStyle name="Note 2 10 7 5 2" xfId="24712"/>
    <cellStyle name="Note 2 10 7 6" xfId="24713"/>
    <cellStyle name="Note 2 10 7 6 2" xfId="24714"/>
    <cellStyle name="Note 2 10 7 7" xfId="24715"/>
    <cellStyle name="Note 2 10 7 8" xfId="24716"/>
    <cellStyle name="Note 2 10 8" xfId="24717"/>
    <cellStyle name="Note 2 10 8 2" xfId="24718"/>
    <cellStyle name="Note 2 10 8 3" xfId="24719"/>
    <cellStyle name="Note 2 10 8 4" xfId="24720"/>
    <cellStyle name="Note 2 10 8 5" xfId="24721"/>
    <cellStyle name="Note 2 10 8 6" xfId="24722"/>
    <cellStyle name="Note 2 10 8 7" xfId="24723"/>
    <cellStyle name="Note 2 10 8 8" xfId="24724"/>
    <cellStyle name="Note 2 10 9" xfId="24725"/>
    <cellStyle name="Note 2 10 9 2" xfId="24726"/>
    <cellStyle name="Note 2 10 9 3" xfId="24727"/>
    <cellStyle name="Note 2 10 9 4" xfId="24728"/>
    <cellStyle name="Note 2 10 9 5" xfId="24729"/>
    <cellStyle name="Note 2 10 9 6" xfId="24730"/>
    <cellStyle name="Note 2 10 9 7" xfId="24731"/>
    <cellStyle name="Note 2 10 9 8" xfId="24732"/>
    <cellStyle name="Note 2 11" xfId="24733"/>
    <cellStyle name="Note 2 11 10" xfId="24734"/>
    <cellStyle name="Note 2 11 11" xfId="24735"/>
    <cellStyle name="Note 2 11 12" xfId="24736"/>
    <cellStyle name="Note 2 11 13" xfId="24737"/>
    <cellStyle name="Note 2 11 14" xfId="24738"/>
    <cellStyle name="Note 2 11 2" xfId="24739"/>
    <cellStyle name="Note 2 11 2 10" xfId="24740"/>
    <cellStyle name="Note 2 11 2 11" xfId="24741"/>
    <cellStyle name="Note 2 11 2 12" xfId="24742"/>
    <cellStyle name="Note 2 11 2 2" xfId="24743"/>
    <cellStyle name="Note 2 11 2 2 10" xfId="24744"/>
    <cellStyle name="Note 2 11 2 2 11" xfId="24745"/>
    <cellStyle name="Note 2 11 2 2 12" xfId="24746"/>
    <cellStyle name="Note 2 11 2 2 13" xfId="24747"/>
    <cellStyle name="Note 2 11 2 2 2" xfId="24748"/>
    <cellStyle name="Note 2 11 2 2 2 2" xfId="24749"/>
    <cellStyle name="Note 2 11 2 2 2 2 2" xfId="24750"/>
    <cellStyle name="Note 2 11 2 2 2 2 2 2" xfId="24751"/>
    <cellStyle name="Note 2 11 2 2 2 2 3" xfId="24752"/>
    <cellStyle name="Note 2 11 2 2 2 2 3 2" xfId="24753"/>
    <cellStyle name="Note 2 11 2 2 2 2 4" xfId="24754"/>
    <cellStyle name="Note 2 11 2 2 2 2 4 2" xfId="24755"/>
    <cellStyle name="Note 2 11 2 2 2 2 5" xfId="24756"/>
    <cellStyle name="Note 2 11 2 2 2 3" xfId="24757"/>
    <cellStyle name="Note 2 11 2 2 2 3 2" xfId="24758"/>
    <cellStyle name="Note 2 11 2 2 2 3 2 2" xfId="24759"/>
    <cellStyle name="Note 2 11 2 2 2 3 3" xfId="24760"/>
    <cellStyle name="Note 2 11 2 2 2 3 3 2" xfId="24761"/>
    <cellStyle name="Note 2 11 2 2 2 3 4" xfId="24762"/>
    <cellStyle name="Note 2 11 2 2 2 3 4 2" xfId="24763"/>
    <cellStyle name="Note 2 11 2 2 2 3 5" xfId="24764"/>
    <cellStyle name="Note 2 11 2 2 2 3 5 2" xfId="24765"/>
    <cellStyle name="Note 2 11 2 2 2 3 6" xfId="24766"/>
    <cellStyle name="Note 2 11 2 2 2 3 6 2" xfId="24767"/>
    <cellStyle name="Note 2 11 2 2 2 3 7" xfId="24768"/>
    <cellStyle name="Note 2 11 2 2 2 4" xfId="24769"/>
    <cellStyle name="Note 2 11 2 2 2 4 2" xfId="24770"/>
    <cellStyle name="Note 2 11 2 2 2 4 2 2" xfId="24771"/>
    <cellStyle name="Note 2 11 2 2 2 4 3" xfId="24772"/>
    <cellStyle name="Note 2 11 2 2 2 4 3 2" xfId="24773"/>
    <cellStyle name="Note 2 11 2 2 2 4 4" xfId="24774"/>
    <cellStyle name="Note 2 11 2 2 2 4 4 2" xfId="24775"/>
    <cellStyle name="Note 2 11 2 2 2 4 5" xfId="24776"/>
    <cellStyle name="Note 2 11 2 2 2 4 5 2" xfId="24777"/>
    <cellStyle name="Note 2 11 2 2 2 4 6" xfId="24778"/>
    <cellStyle name="Note 2 11 2 2 2 4 6 2" xfId="24779"/>
    <cellStyle name="Note 2 11 2 2 2 4 7" xfId="24780"/>
    <cellStyle name="Note 2 11 2 2 2 5" xfId="24781"/>
    <cellStyle name="Note 2 11 2 2 2 5 2" xfId="24782"/>
    <cellStyle name="Note 2 11 2 2 2 6" xfId="24783"/>
    <cellStyle name="Note 2 11 2 2 2 6 2" xfId="24784"/>
    <cellStyle name="Note 2 11 2 2 2 7" xfId="24785"/>
    <cellStyle name="Note 2 11 2 2 2 8" xfId="24786"/>
    <cellStyle name="Note 2 11 2 2 3" xfId="24787"/>
    <cellStyle name="Note 2 11 2 2 3 2" xfId="24788"/>
    <cellStyle name="Note 2 11 2 2 3 2 2" xfId="24789"/>
    <cellStyle name="Note 2 11 2 2 3 2 2 2" xfId="24790"/>
    <cellStyle name="Note 2 11 2 2 3 2 3" xfId="24791"/>
    <cellStyle name="Note 2 11 2 2 3 2 3 2" xfId="24792"/>
    <cellStyle name="Note 2 11 2 2 3 2 4" xfId="24793"/>
    <cellStyle name="Note 2 11 2 2 3 2 4 2" xfId="24794"/>
    <cellStyle name="Note 2 11 2 2 3 2 5" xfId="24795"/>
    <cellStyle name="Note 2 11 2 2 3 2 5 2" xfId="24796"/>
    <cellStyle name="Note 2 11 2 2 3 2 6" xfId="24797"/>
    <cellStyle name="Note 2 11 2 2 3 2 6 2" xfId="24798"/>
    <cellStyle name="Note 2 11 2 2 3 2 7" xfId="24799"/>
    <cellStyle name="Note 2 11 2 2 3 3" xfId="24800"/>
    <cellStyle name="Note 2 11 2 2 3 3 2" xfId="24801"/>
    <cellStyle name="Note 2 11 2 2 3 3 2 2" xfId="24802"/>
    <cellStyle name="Note 2 11 2 2 3 3 3" xfId="24803"/>
    <cellStyle name="Note 2 11 2 2 3 3 3 2" xfId="24804"/>
    <cellStyle name="Note 2 11 2 2 3 3 4" xfId="24805"/>
    <cellStyle name="Note 2 11 2 2 3 3 4 2" xfId="24806"/>
    <cellStyle name="Note 2 11 2 2 3 3 5" xfId="24807"/>
    <cellStyle name="Note 2 11 2 2 3 3 5 2" xfId="24808"/>
    <cellStyle name="Note 2 11 2 2 3 3 6" xfId="24809"/>
    <cellStyle name="Note 2 11 2 2 3 3 6 2" xfId="24810"/>
    <cellStyle name="Note 2 11 2 2 3 3 7" xfId="24811"/>
    <cellStyle name="Note 2 11 2 2 3 4" xfId="24812"/>
    <cellStyle name="Note 2 11 2 2 3 4 2" xfId="24813"/>
    <cellStyle name="Note 2 11 2 2 3 4 2 2" xfId="24814"/>
    <cellStyle name="Note 2 11 2 2 3 4 3" xfId="24815"/>
    <cellStyle name="Note 2 11 2 2 3 4 3 2" xfId="24816"/>
    <cellStyle name="Note 2 11 2 2 3 4 4" xfId="24817"/>
    <cellStyle name="Note 2 11 2 2 3 4 4 2" xfId="24818"/>
    <cellStyle name="Note 2 11 2 2 3 4 5" xfId="24819"/>
    <cellStyle name="Note 2 11 2 2 3 5" xfId="24820"/>
    <cellStyle name="Note 2 11 2 2 4" xfId="24821"/>
    <cellStyle name="Note 2 11 2 2 4 2" xfId="24822"/>
    <cellStyle name="Note 2 11 2 2 4 2 2" xfId="24823"/>
    <cellStyle name="Note 2 11 2 2 4 2 2 2" xfId="24824"/>
    <cellStyle name="Note 2 11 2 2 4 2 3" xfId="24825"/>
    <cellStyle name="Note 2 11 2 2 4 2 3 2" xfId="24826"/>
    <cellStyle name="Note 2 11 2 2 4 2 4" xfId="24827"/>
    <cellStyle name="Note 2 11 2 2 4 2 4 2" xfId="24828"/>
    <cellStyle name="Note 2 11 2 2 4 2 5" xfId="24829"/>
    <cellStyle name="Note 2 11 2 2 4 2 5 2" xfId="24830"/>
    <cellStyle name="Note 2 11 2 2 4 2 6" xfId="24831"/>
    <cellStyle name="Note 2 11 2 2 4 2 6 2" xfId="24832"/>
    <cellStyle name="Note 2 11 2 2 4 2 7" xfId="24833"/>
    <cellStyle name="Note 2 11 2 2 4 3" xfId="24834"/>
    <cellStyle name="Note 2 11 2 2 4 3 2" xfId="24835"/>
    <cellStyle name="Note 2 11 2 2 4 3 2 2" xfId="24836"/>
    <cellStyle name="Note 2 11 2 2 4 3 3" xfId="24837"/>
    <cellStyle name="Note 2 11 2 2 4 3 3 2" xfId="24838"/>
    <cellStyle name="Note 2 11 2 2 4 3 4" xfId="24839"/>
    <cellStyle name="Note 2 11 2 2 4 3 4 2" xfId="24840"/>
    <cellStyle name="Note 2 11 2 2 4 3 5" xfId="24841"/>
    <cellStyle name="Note 2 11 2 2 4 4" xfId="24842"/>
    <cellStyle name="Note 2 11 2 2 5" xfId="24843"/>
    <cellStyle name="Note 2 11 2 2 5 2" xfId="24844"/>
    <cellStyle name="Note 2 11 2 2 5 2 2" xfId="24845"/>
    <cellStyle name="Note 2 11 2 2 5 3" xfId="24846"/>
    <cellStyle name="Note 2 11 2 2 5 3 2" xfId="24847"/>
    <cellStyle name="Note 2 11 2 2 5 4" xfId="24848"/>
    <cellStyle name="Note 2 11 2 2 5 4 2" xfId="24849"/>
    <cellStyle name="Note 2 11 2 2 5 5" xfId="24850"/>
    <cellStyle name="Note 2 11 2 2 5 5 2" xfId="24851"/>
    <cellStyle name="Note 2 11 2 2 5 6" xfId="24852"/>
    <cellStyle name="Note 2 11 2 2 5 6 2" xfId="24853"/>
    <cellStyle name="Note 2 11 2 2 5 7" xfId="24854"/>
    <cellStyle name="Note 2 11 2 2 6" xfId="24855"/>
    <cellStyle name="Note 2 11 2 2 6 2" xfId="24856"/>
    <cellStyle name="Note 2 11 2 2 7" xfId="24857"/>
    <cellStyle name="Note 2 11 2 2 7 2" xfId="24858"/>
    <cellStyle name="Note 2 11 2 2 8" xfId="24859"/>
    <cellStyle name="Note 2 11 2 2 9" xfId="24860"/>
    <cellStyle name="Note 2 11 2 3" xfId="24861"/>
    <cellStyle name="Note 2 11 2 3 2" xfId="24862"/>
    <cellStyle name="Note 2 11 2 3 2 2" xfId="24863"/>
    <cellStyle name="Note 2 11 2 3 2 2 2" xfId="24864"/>
    <cellStyle name="Note 2 11 2 3 2 3" xfId="24865"/>
    <cellStyle name="Note 2 11 2 3 2 3 2" xfId="24866"/>
    <cellStyle name="Note 2 11 2 3 2 4" xfId="24867"/>
    <cellStyle name="Note 2 11 2 3 2 4 2" xfId="24868"/>
    <cellStyle name="Note 2 11 2 3 2 5" xfId="24869"/>
    <cellStyle name="Note 2 11 2 3 3" xfId="24870"/>
    <cellStyle name="Note 2 11 2 3 3 2" xfId="24871"/>
    <cellStyle name="Note 2 11 2 3 3 2 2" xfId="24872"/>
    <cellStyle name="Note 2 11 2 3 3 3" xfId="24873"/>
    <cellStyle name="Note 2 11 2 3 3 3 2" xfId="24874"/>
    <cellStyle name="Note 2 11 2 3 3 4" xfId="24875"/>
    <cellStyle name="Note 2 11 2 3 3 4 2" xfId="24876"/>
    <cellStyle name="Note 2 11 2 3 3 5" xfId="24877"/>
    <cellStyle name="Note 2 11 2 3 3 5 2" xfId="24878"/>
    <cellStyle name="Note 2 11 2 3 3 6" xfId="24879"/>
    <cellStyle name="Note 2 11 2 3 3 6 2" xfId="24880"/>
    <cellStyle name="Note 2 11 2 3 3 7" xfId="24881"/>
    <cellStyle name="Note 2 11 2 3 4" xfId="24882"/>
    <cellStyle name="Note 2 11 2 3 4 2" xfId="24883"/>
    <cellStyle name="Note 2 11 2 3 4 2 2" xfId="24884"/>
    <cellStyle name="Note 2 11 2 3 4 3" xfId="24885"/>
    <cellStyle name="Note 2 11 2 3 4 3 2" xfId="24886"/>
    <cellStyle name="Note 2 11 2 3 4 4" xfId="24887"/>
    <cellStyle name="Note 2 11 2 3 4 4 2" xfId="24888"/>
    <cellStyle name="Note 2 11 2 3 4 5" xfId="24889"/>
    <cellStyle name="Note 2 11 2 3 4 5 2" xfId="24890"/>
    <cellStyle name="Note 2 11 2 3 4 6" xfId="24891"/>
    <cellStyle name="Note 2 11 2 3 4 6 2" xfId="24892"/>
    <cellStyle name="Note 2 11 2 3 4 7" xfId="24893"/>
    <cellStyle name="Note 2 11 2 3 5" xfId="24894"/>
    <cellStyle name="Note 2 11 2 3 5 2" xfId="24895"/>
    <cellStyle name="Note 2 11 2 3 6" xfId="24896"/>
    <cellStyle name="Note 2 11 2 3 6 2" xfId="24897"/>
    <cellStyle name="Note 2 11 2 3 7" xfId="24898"/>
    <cellStyle name="Note 2 11 2 3 8" xfId="24899"/>
    <cellStyle name="Note 2 11 2 4" xfId="24900"/>
    <cellStyle name="Note 2 11 2 4 2" xfId="24901"/>
    <cellStyle name="Note 2 11 2 4 2 2" xfId="24902"/>
    <cellStyle name="Note 2 11 2 4 2 2 2" xfId="24903"/>
    <cellStyle name="Note 2 11 2 4 2 3" xfId="24904"/>
    <cellStyle name="Note 2 11 2 4 2 3 2" xfId="24905"/>
    <cellStyle name="Note 2 11 2 4 2 4" xfId="24906"/>
    <cellStyle name="Note 2 11 2 4 2 4 2" xfId="24907"/>
    <cellStyle name="Note 2 11 2 4 2 5" xfId="24908"/>
    <cellStyle name="Note 2 11 2 4 2 5 2" xfId="24909"/>
    <cellStyle name="Note 2 11 2 4 2 6" xfId="24910"/>
    <cellStyle name="Note 2 11 2 4 2 6 2" xfId="24911"/>
    <cellStyle name="Note 2 11 2 4 2 7" xfId="24912"/>
    <cellStyle name="Note 2 11 2 4 3" xfId="24913"/>
    <cellStyle name="Note 2 11 2 4 3 2" xfId="24914"/>
    <cellStyle name="Note 2 11 2 4 3 2 2" xfId="24915"/>
    <cellStyle name="Note 2 11 2 4 3 3" xfId="24916"/>
    <cellStyle name="Note 2 11 2 4 3 3 2" xfId="24917"/>
    <cellStyle name="Note 2 11 2 4 3 4" xfId="24918"/>
    <cellStyle name="Note 2 11 2 4 3 4 2" xfId="24919"/>
    <cellStyle name="Note 2 11 2 4 3 5" xfId="24920"/>
    <cellStyle name="Note 2 11 2 4 3 5 2" xfId="24921"/>
    <cellStyle name="Note 2 11 2 4 3 6" xfId="24922"/>
    <cellStyle name="Note 2 11 2 4 3 6 2" xfId="24923"/>
    <cellStyle name="Note 2 11 2 4 3 7" xfId="24924"/>
    <cellStyle name="Note 2 11 2 4 4" xfId="24925"/>
    <cellStyle name="Note 2 11 2 4 4 2" xfId="24926"/>
    <cellStyle name="Note 2 11 2 4 4 2 2" xfId="24927"/>
    <cellStyle name="Note 2 11 2 4 4 3" xfId="24928"/>
    <cellStyle name="Note 2 11 2 4 4 3 2" xfId="24929"/>
    <cellStyle name="Note 2 11 2 4 4 4" xfId="24930"/>
    <cellStyle name="Note 2 11 2 4 4 4 2" xfId="24931"/>
    <cellStyle name="Note 2 11 2 4 4 5" xfId="24932"/>
    <cellStyle name="Note 2 11 2 4 5" xfId="24933"/>
    <cellStyle name="Note 2 11 2 4 5 2" xfId="24934"/>
    <cellStyle name="Note 2 11 2 4 6" xfId="24935"/>
    <cellStyle name="Note 2 11 2 4 7" xfId="24936"/>
    <cellStyle name="Note 2 11 2 4 8" xfId="24937"/>
    <cellStyle name="Note 2 11 2 5" xfId="24938"/>
    <cellStyle name="Note 2 11 2 5 2" xfId="24939"/>
    <cellStyle name="Note 2 11 2 5 2 2" xfId="24940"/>
    <cellStyle name="Note 2 11 2 5 2 2 2" xfId="24941"/>
    <cellStyle name="Note 2 11 2 5 2 3" xfId="24942"/>
    <cellStyle name="Note 2 11 2 5 2 3 2" xfId="24943"/>
    <cellStyle name="Note 2 11 2 5 2 4" xfId="24944"/>
    <cellStyle name="Note 2 11 2 5 2 4 2" xfId="24945"/>
    <cellStyle name="Note 2 11 2 5 2 5" xfId="24946"/>
    <cellStyle name="Note 2 11 2 5 2 5 2" xfId="24947"/>
    <cellStyle name="Note 2 11 2 5 2 6" xfId="24948"/>
    <cellStyle name="Note 2 11 2 5 2 6 2" xfId="24949"/>
    <cellStyle name="Note 2 11 2 5 2 7" xfId="24950"/>
    <cellStyle name="Note 2 11 2 5 3" xfId="24951"/>
    <cellStyle name="Note 2 11 2 5 3 2" xfId="24952"/>
    <cellStyle name="Note 2 11 2 5 3 2 2" xfId="24953"/>
    <cellStyle name="Note 2 11 2 5 3 3" xfId="24954"/>
    <cellStyle name="Note 2 11 2 5 3 3 2" xfId="24955"/>
    <cellStyle name="Note 2 11 2 5 3 4" xfId="24956"/>
    <cellStyle name="Note 2 11 2 5 3 4 2" xfId="24957"/>
    <cellStyle name="Note 2 11 2 5 3 5" xfId="24958"/>
    <cellStyle name="Note 2 11 2 5 4" xfId="24959"/>
    <cellStyle name="Note 2 11 2 5 4 2" xfId="24960"/>
    <cellStyle name="Note 2 11 2 5 5" xfId="24961"/>
    <cellStyle name="Note 2 11 2 5 5 2" xfId="24962"/>
    <cellStyle name="Note 2 11 2 5 6" xfId="24963"/>
    <cellStyle name="Note 2 11 2 5 6 2" xfId="24964"/>
    <cellStyle name="Note 2 11 2 5 7" xfId="24965"/>
    <cellStyle name="Note 2 11 2 5 8" xfId="24966"/>
    <cellStyle name="Note 2 11 2 6" xfId="24967"/>
    <cellStyle name="Note 2 11 2 6 2" xfId="24968"/>
    <cellStyle name="Note 2 11 2 6 2 2" xfId="24969"/>
    <cellStyle name="Note 2 11 2 6 3" xfId="24970"/>
    <cellStyle name="Note 2 11 2 6 3 2" xfId="24971"/>
    <cellStyle name="Note 2 11 2 6 4" xfId="24972"/>
    <cellStyle name="Note 2 11 2 6 4 2" xfId="24973"/>
    <cellStyle name="Note 2 11 2 6 5" xfId="24974"/>
    <cellStyle name="Note 2 11 2 6 5 2" xfId="24975"/>
    <cellStyle name="Note 2 11 2 6 6" xfId="24976"/>
    <cellStyle name="Note 2 11 2 6 6 2" xfId="24977"/>
    <cellStyle name="Note 2 11 2 6 7" xfId="24978"/>
    <cellStyle name="Note 2 11 2 6 8" xfId="24979"/>
    <cellStyle name="Note 2 11 2 7" xfId="24980"/>
    <cellStyle name="Note 2 11 2 7 2" xfId="24981"/>
    <cellStyle name="Note 2 11 2 7 3" xfId="24982"/>
    <cellStyle name="Note 2 11 2 7 4" xfId="24983"/>
    <cellStyle name="Note 2 11 2 7 5" xfId="24984"/>
    <cellStyle name="Note 2 11 2 7 6" xfId="24985"/>
    <cellStyle name="Note 2 11 2 7 7" xfId="24986"/>
    <cellStyle name="Note 2 11 2 7 8" xfId="24987"/>
    <cellStyle name="Note 2 11 2 8" xfId="24988"/>
    <cellStyle name="Note 2 11 2 8 2" xfId="24989"/>
    <cellStyle name="Note 2 11 2 8 3" xfId="24990"/>
    <cellStyle name="Note 2 11 2 8 4" xfId="24991"/>
    <cellStyle name="Note 2 11 2 8 5" xfId="24992"/>
    <cellStyle name="Note 2 11 2 8 6" xfId="24993"/>
    <cellStyle name="Note 2 11 2 8 7" xfId="24994"/>
    <cellStyle name="Note 2 11 2 8 8" xfId="24995"/>
    <cellStyle name="Note 2 11 2 9" xfId="24996"/>
    <cellStyle name="Note 2 11 3" xfId="24997"/>
    <cellStyle name="Note 2 11 3 10" xfId="24998"/>
    <cellStyle name="Note 2 11 3 11" xfId="24999"/>
    <cellStyle name="Note 2 11 3 12" xfId="25000"/>
    <cellStyle name="Note 2 11 3 13" xfId="25001"/>
    <cellStyle name="Note 2 11 3 14" xfId="25002"/>
    <cellStyle name="Note 2 11 3 2" xfId="25003"/>
    <cellStyle name="Note 2 11 3 2 2" xfId="25004"/>
    <cellStyle name="Note 2 11 3 2 2 2" xfId="25005"/>
    <cellStyle name="Note 2 11 3 2 2 2 2" xfId="25006"/>
    <cellStyle name="Note 2 11 3 2 2 3" xfId="25007"/>
    <cellStyle name="Note 2 11 3 2 2 3 2" xfId="25008"/>
    <cellStyle name="Note 2 11 3 2 2 4" xfId="25009"/>
    <cellStyle name="Note 2 11 3 2 2 4 2" xfId="25010"/>
    <cellStyle name="Note 2 11 3 2 2 5" xfId="25011"/>
    <cellStyle name="Note 2 11 3 2 3" xfId="25012"/>
    <cellStyle name="Note 2 11 3 2 3 2" xfId="25013"/>
    <cellStyle name="Note 2 11 3 2 3 2 2" xfId="25014"/>
    <cellStyle name="Note 2 11 3 2 3 3" xfId="25015"/>
    <cellStyle name="Note 2 11 3 2 3 3 2" xfId="25016"/>
    <cellStyle name="Note 2 11 3 2 3 4" xfId="25017"/>
    <cellStyle name="Note 2 11 3 2 3 4 2" xfId="25018"/>
    <cellStyle name="Note 2 11 3 2 3 5" xfId="25019"/>
    <cellStyle name="Note 2 11 3 2 3 5 2" xfId="25020"/>
    <cellStyle name="Note 2 11 3 2 3 6" xfId="25021"/>
    <cellStyle name="Note 2 11 3 2 3 6 2" xfId="25022"/>
    <cellStyle name="Note 2 11 3 2 3 7" xfId="25023"/>
    <cellStyle name="Note 2 11 3 2 4" xfId="25024"/>
    <cellStyle name="Note 2 11 3 2 4 2" xfId="25025"/>
    <cellStyle name="Note 2 11 3 2 4 2 2" xfId="25026"/>
    <cellStyle name="Note 2 11 3 2 4 3" xfId="25027"/>
    <cellStyle name="Note 2 11 3 2 4 3 2" xfId="25028"/>
    <cellStyle name="Note 2 11 3 2 4 4" xfId="25029"/>
    <cellStyle name="Note 2 11 3 2 4 4 2" xfId="25030"/>
    <cellStyle name="Note 2 11 3 2 4 5" xfId="25031"/>
    <cellStyle name="Note 2 11 3 2 4 5 2" xfId="25032"/>
    <cellStyle name="Note 2 11 3 2 4 6" xfId="25033"/>
    <cellStyle name="Note 2 11 3 2 4 6 2" xfId="25034"/>
    <cellStyle name="Note 2 11 3 2 4 7" xfId="25035"/>
    <cellStyle name="Note 2 11 3 2 5" xfId="25036"/>
    <cellStyle name="Note 2 11 3 2 5 2" xfId="25037"/>
    <cellStyle name="Note 2 11 3 2 6" xfId="25038"/>
    <cellStyle name="Note 2 11 3 2 6 2" xfId="25039"/>
    <cellStyle name="Note 2 11 3 2 7" xfId="25040"/>
    <cellStyle name="Note 2 11 3 2 8" xfId="25041"/>
    <cellStyle name="Note 2 11 3 3" xfId="25042"/>
    <cellStyle name="Note 2 11 3 3 2" xfId="25043"/>
    <cellStyle name="Note 2 11 3 3 2 2" xfId="25044"/>
    <cellStyle name="Note 2 11 3 3 2 2 2" xfId="25045"/>
    <cellStyle name="Note 2 11 3 3 2 3" xfId="25046"/>
    <cellStyle name="Note 2 11 3 3 2 3 2" xfId="25047"/>
    <cellStyle name="Note 2 11 3 3 2 4" xfId="25048"/>
    <cellStyle name="Note 2 11 3 3 2 4 2" xfId="25049"/>
    <cellStyle name="Note 2 11 3 3 2 5" xfId="25050"/>
    <cellStyle name="Note 2 11 3 3 2 5 2" xfId="25051"/>
    <cellStyle name="Note 2 11 3 3 2 6" xfId="25052"/>
    <cellStyle name="Note 2 11 3 3 2 6 2" xfId="25053"/>
    <cellStyle name="Note 2 11 3 3 2 7" xfId="25054"/>
    <cellStyle name="Note 2 11 3 3 3" xfId="25055"/>
    <cellStyle name="Note 2 11 3 3 3 2" xfId="25056"/>
    <cellStyle name="Note 2 11 3 3 3 2 2" xfId="25057"/>
    <cellStyle name="Note 2 11 3 3 3 3" xfId="25058"/>
    <cellStyle name="Note 2 11 3 3 3 3 2" xfId="25059"/>
    <cellStyle name="Note 2 11 3 3 3 4" xfId="25060"/>
    <cellStyle name="Note 2 11 3 3 3 4 2" xfId="25061"/>
    <cellStyle name="Note 2 11 3 3 3 5" xfId="25062"/>
    <cellStyle name="Note 2 11 3 3 3 5 2" xfId="25063"/>
    <cellStyle name="Note 2 11 3 3 3 6" xfId="25064"/>
    <cellStyle name="Note 2 11 3 3 3 6 2" xfId="25065"/>
    <cellStyle name="Note 2 11 3 3 3 7" xfId="25066"/>
    <cellStyle name="Note 2 11 3 3 4" xfId="25067"/>
    <cellStyle name="Note 2 11 3 3 4 2" xfId="25068"/>
    <cellStyle name="Note 2 11 3 3 4 2 2" xfId="25069"/>
    <cellStyle name="Note 2 11 3 3 4 3" xfId="25070"/>
    <cellStyle name="Note 2 11 3 3 4 3 2" xfId="25071"/>
    <cellStyle name="Note 2 11 3 3 4 4" xfId="25072"/>
    <cellStyle name="Note 2 11 3 3 4 4 2" xfId="25073"/>
    <cellStyle name="Note 2 11 3 3 4 5" xfId="25074"/>
    <cellStyle name="Note 2 11 3 3 5" xfId="25075"/>
    <cellStyle name="Note 2 11 3 4" xfId="25076"/>
    <cellStyle name="Note 2 11 3 4 2" xfId="25077"/>
    <cellStyle name="Note 2 11 3 4 2 2" xfId="25078"/>
    <cellStyle name="Note 2 11 3 4 2 2 2" xfId="25079"/>
    <cellStyle name="Note 2 11 3 4 2 3" xfId="25080"/>
    <cellStyle name="Note 2 11 3 4 2 3 2" xfId="25081"/>
    <cellStyle name="Note 2 11 3 4 2 4" xfId="25082"/>
    <cellStyle name="Note 2 11 3 4 2 4 2" xfId="25083"/>
    <cellStyle name="Note 2 11 3 4 2 5" xfId="25084"/>
    <cellStyle name="Note 2 11 3 4 2 5 2" xfId="25085"/>
    <cellStyle name="Note 2 11 3 4 2 6" xfId="25086"/>
    <cellStyle name="Note 2 11 3 4 2 6 2" xfId="25087"/>
    <cellStyle name="Note 2 11 3 4 2 7" xfId="25088"/>
    <cellStyle name="Note 2 11 3 4 3" xfId="25089"/>
    <cellStyle name="Note 2 11 3 4 3 2" xfId="25090"/>
    <cellStyle name="Note 2 11 3 4 3 2 2" xfId="25091"/>
    <cellStyle name="Note 2 11 3 4 3 3" xfId="25092"/>
    <cellStyle name="Note 2 11 3 4 3 3 2" xfId="25093"/>
    <cellStyle name="Note 2 11 3 4 3 4" xfId="25094"/>
    <cellStyle name="Note 2 11 3 4 3 4 2" xfId="25095"/>
    <cellStyle name="Note 2 11 3 4 3 5" xfId="25096"/>
    <cellStyle name="Note 2 11 3 4 4" xfId="25097"/>
    <cellStyle name="Note 2 11 3 5" xfId="25098"/>
    <cellStyle name="Note 2 11 3 5 2" xfId="25099"/>
    <cellStyle name="Note 2 11 3 5 2 2" xfId="25100"/>
    <cellStyle name="Note 2 11 3 5 3" xfId="25101"/>
    <cellStyle name="Note 2 11 3 5 3 2" xfId="25102"/>
    <cellStyle name="Note 2 11 3 5 4" xfId="25103"/>
    <cellStyle name="Note 2 11 3 5 4 2" xfId="25104"/>
    <cellStyle name="Note 2 11 3 5 5" xfId="25105"/>
    <cellStyle name="Note 2 11 3 5 5 2" xfId="25106"/>
    <cellStyle name="Note 2 11 3 5 6" xfId="25107"/>
    <cellStyle name="Note 2 11 3 5 6 2" xfId="25108"/>
    <cellStyle name="Note 2 11 3 5 7" xfId="25109"/>
    <cellStyle name="Note 2 11 3 6" xfId="25110"/>
    <cellStyle name="Note 2 11 3 6 2" xfId="25111"/>
    <cellStyle name="Note 2 11 3 7" xfId="25112"/>
    <cellStyle name="Note 2 11 3 7 2" xfId="25113"/>
    <cellStyle name="Note 2 11 3 8" xfId="25114"/>
    <cellStyle name="Note 2 11 3 9" xfId="25115"/>
    <cellStyle name="Note 2 11 4" xfId="25116"/>
    <cellStyle name="Note 2 11 4 2" xfId="25117"/>
    <cellStyle name="Note 2 11 4 2 2" xfId="25118"/>
    <cellStyle name="Note 2 11 4 2 2 2" xfId="25119"/>
    <cellStyle name="Note 2 11 4 2 3" xfId="25120"/>
    <cellStyle name="Note 2 11 4 2 3 2" xfId="25121"/>
    <cellStyle name="Note 2 11 4 2 4" xfId="25122"/>
    <cellStyle name="Note 2 11 4 2 4 2" xfId="25123"/>
    <cellStyle name="Note 2 11 4 2 5" xfId="25124"/>
    <cellStyle name="Note 2 11 4 3" xfId="25125"/>
    <cellStyle name="Note 2 11 4 3 2" xfId="25126"/>
    <cellStyle name="Note 2 11 4 3 2 2" xfId="25127"/>
    <cellStyle name="Note 2 11 4 3 3" xfId="25128"/>
    <cellStyle name="Note 2 11 4 3 3 2" xfId="25129"/>
    <cellStyle name="Note 2 11 4 3 4" xfId="25130"/>
    <cellStyle name="Note 2 11 4 3 4 2" xfId="25131"/>
    <cellStyle name="Note 2 11 4 3 5" xfId="25132"/>
    <cellStyle name="Note 2 11 4 3 5 2" xfId="25133"/>
    <cellStyle name="Note 2 11 4 3 6" xfId="25134"/>
    <cellStyle name="Note 2 11 4 3 6 2" xfId="25135"/>
    <cellStyle name="Note 2 11 4 3 7" xfId="25136"/>
    <cellStyle name="Note 2 11 4 4" xfId="25137"/>
    <cellStyle name="Note 2 11 4 4 2" xfId="25138"/>
    <cellStyle name="Note 2 11 4 4 2 2" xfId="25139"/>
    <cellStyle name="Note 2 11 4 4 3" xfId="25140"/>
    <cellStyle name="Note 2 11 4 4 3 2" xfId="25141"/>
    <cellStyle name="Note 2 11 4 4 4" xfId="25142"/>
    <cellStyle name="Note 2 11 4 4 4 2" xfId="25143"/>
    <cellStyle name="Note 2 11 4 4 5" xfId="25144"/>
    <cellStyle name="Note 2 11 4 4 5 2" xfId="25145"/>
    <cellStyle name="Note 2 11 4 4 6" xfId="25146"/>
    <cellStyle name="Note 2 11 4 4 6 2" xfId="25147"/>
    <cellStyle name="Note 2 11 4 4 7" xfId="25148"/>
    <cellStyle name="Note 2 11 4 5" xfId="25149"/>
    <cellStyle name="Note 2 11 4 5 2" xfId="25150"/>
    <cellStyle name="Note 2 11 4 6" xfId="25151"/>
    <cellStyle name="Note 2 11 4 6 2" xfId="25152"/>
    <cellStyle name="Note 2 11 4 7" xfId="25153"/>
    <cellStyle name="Note 2 11 4 8" xfId="25154"/>
    <cellStyle name="Note 2 11 5" xfId="25155"/>
    <cellStyle name="Note 2 11 5 2" xfId="25156"/>
    <cellStyle name="Note 2 11 5 2 2" xfId="25157"/>
    <cellStyle name="Note 2 11 5 2 2 2" xfId="25158"/>
    <cellStyle name="Note 2 11 5 2 3" xfId="25159"/>
    <cellStyle name="Note 2 11 5 2 3 2" xfId="25160"/>
    <cellStyle name="Note 2 11 5 2 4" xfId="25161"/>
    <cellStyle name="Note 2 11 5 2 4 2" xfId="25162"/>
    <cellStyle name="Note 2 11 5 2 5" xfId="25163"/>
    <cellStyle name="Note 2 11 5 2 5 2" xfId="25164"/>
    <cellStyle name="Note 2 11 5 2 6" xfId="25165"/>
    <cellStyle name="Note 2 11 5 2 6 2" xfId="25166"/>
    <cellStyle name="Note 2 11 5 2 7" xfId="25167"/>
    <cellStyle name="Note 2 11 5 3" xfId="25168"/>
    <cellStyle name="Note 2 11 5 3 2" xfId="25169"/>
    <cellStyle name="Note 2 11 5 3 2 2" xfId="25170"/>
    <cellStyle name="Note 2 11 5 3 3" xfId="25171"/>
    <cellStyle name="Note 2 11 5 3 3 2" xfId="25172"/>
    <cellStyle name="Note 2 11 5 3 4" xfId="25173"/>
    <cellStyle name="Note 2 11 5 3 4 2" xfId="25174"/>
    <cellStyle name="Note 2 11 5 3 5" xfId="25175"/>
    <cellStyle name="Note 2 11 5 3 5 2" xfId="25176"/>
    <cellStyle name="Note 2 11 5 3 6" xfId="25177"/>
    <cellStyle name="Note 2 11 5 3 6 2" xfId="25178"/>
    <cellStyle name="Note 2 11 5 3 7" xfId="25179"/>
    <cellStyle name="Note 2 11 5 4" xfId="25180"/>
    <cellStyle name="Note 2 11 5 4 2" xfId="25181"/>
    <cellStyle name="Note 2 11 5 4 2 2" xfId="25182"/>
    <cellStyle name="Note 2 11 5 4 3" xfId="25183"/>
    <cellStyle name="Note 2 11 5 4 3 2" xfId="25184"/>
    <cellStyle name="Note 2 11 5 4 4" xfId="25185"/>
    <cellStyle name="Note 2 11 5 4 4 2" xfId="25186"/>
    <cellStyle name="Note 2 11 5 4 5" xfId="25187"/>
    <cellStyle name="Note 2 11 5 5" xfId="25188"/>
    <cellStyle name="Note 2 11 5 5 2" xfId="25189"/>
    <cellStyle name="Note 2 11 5 6" xfId="25190"/>
    <cellStyle name="Note 2 11 5 7" xfId="25191"/>
    <cellStyle name="Note 2 11 5 8" xfId="25192"/>
    <cellStyle name="Note 2 11 6" xfId="25193"/>
    <cellStyle name="Note 2 11 6 2" xfId="25194"/>
    <cellStyle name="Note 2 11 6 2 2" xfId="25195"/>
    <cellStyle name="Note 2 11 6 2 2 2" xfId="25196"/>
    <cellStyle name="Note 2 11 6 2 3" xfId="25197"/>
    <cellStyle name="Note 2 11 6 2 3 2" xfId="25198"/>
    <cellStyle name="Note 2 11 6 2 4" xfId="25199"/>
    <cellStyle name="Note 2 11 6 2 4 2" xfId="25200"/>
    <cellStyle name="Note 2 11 6 2 5" xfId="25201"/>
    <cellStyle name="Note 2 11 6 2 5 2" xfId="25202"/>
    <cellStyle name="Note 2 11 6 2 6" xfId="25203"/>
    <cellStyle name="Note 2 11 6 2 6 2" xfId="25204"/>
    <cellStyle name="Note 2 11 6 2 7" xfId="25205"/>
    <cellStyle name="Note 2 11 6 3" xfId="25206"/>
    <cellStyle name="Note 2 11 6 3 2" xfId="25207"/>
    <cellStyle name="Note 2 11 6 3 2 2" xfId="25208"/>
    <cellStyle name="Note 2 11 6 3 3" xfId="25209"/>
    <cellStyle name="Note 2 11 6 3 3 2" xfId="25210"/>
    <cellStyle name="Note 2 11 6 3 4" xfId="25211"/>
    <cellStyle name="Note 2 11 6 3 4 2" xfId="25212"/>
    <cellStyle name="Note 2 11 6 3 5" xfId="25213"/>
    <cellStyle name="Note 2 11 6 4" xfId="25214"/>
    <cellStyle name="Note 2 11 6 4 2" xfId="25215"/>
    <cellStyle name="Note 2 11 6 5" xfId="25216"/>
    <cellStyle name="Note 2 11 6 5 2" xfId="25217"/>
    <cellStyle name="Note 2 11 6 6" xfId="25218"/>
    <cellStyle name="Note 2 11 6 6 2" xfId="25219"/>
    <cellStyle name="Note 2 11 6 7" xfId="25220"/>
    <cellStyle name="Note 2 11 6 8" xfId="25221"/>
    <cellStyle name="Note 2 11 7" xfId="25222"/>
    <cellStyle name="Note 2 11 7 2" xfId="25223"/>
    <cellStyle name="Note 2 11 7 2 2" xfId="25224"/>
    <cellStyle name="Note 2 11 7 3" xfId="25225"/>
    <cellStyle name="Note 2 11 7 3 2" xfId="25226"/>
    <cellStyle name="Note 2 11 7 4" xfId="25227"/>
    <cellStyle name="Note 2 11 7 4 2" xfId="25228"/>
    <cellStyle name="Note 2 11 7 5" xfId="25229"/>
    <cellStyle name="Note 2 11 7 5 2" xfId="25230"/>
    <cellStyle name="Note 2 11 7 6" xfId="25231"/>
    <cellStyle name="Note 2 11 7 6 2" xfId="25232"/>
    <cellStyle name="Note 2 11 7 7" xfId="25233"/>
    <cellStyle name="Note 2 11 7 8" xfId="25234"/>
    <cellStyle name="Note 2 11 8" xfId="25235"/>
    <cellStyle name="Note 2 11 8 2" xfId="25236"/>
    <cellStyle name="Note 2 11 8 3" xfId="25237"/>
    <cellStyle name="Note 2 11 8 4" xfId="25238"/>
    <cellStyle name="Note 2 11 8 5" xfId="25239"/>
    <cellStyle name="Note 2 11 8 6" xfId="25240"/>
    <cellStyle name="Note 2 11 8 7" xfId="25241"/>
    <cellStyle name="Note 2 11 8 8" xfId="25242"/>
    <cellStyle name="Note 2 11 9" xfId="25243"/>
    <cellStyle name="Note 2 11 9 2" xfId="25244"/>
    <cellStyle name="Note 2 11 9 3" xfId="25245"/>
    <cellStyle name="Note 2 11 9 4" xfId="25246"/>
    <cellStyle name="Note 2 11 9 5" xfId="25247"/>
    <cellStyle name="Note 2 11 9 6" xfId="25248"/>
    <cellStyle name="Note 2 11 9 7" xfId="25249"/>
    <cellStyle name="Note 2 11 9 8" xfId="25250"/>
    <cellStyle name="Note 2 12" xfId="25251"/>
    <cellStyle name="Note 2 12 10" xfId="25252"/>
    <cellStyle name="Note 2 12 11" xfId="25253"/>
    <cellStyle name="Note 2 12 12" xfId="25254"/>
    <cellStyle name="Note 2 12 13" xfId="25255"/>
    <cellStyle name="Note 2 12 14" xfId="25256"/>
    <cellStyle name="Note 2 12 2" xfId="25257"/>
    <cellStyle name="Note 2 12 2 10" xfId="25258"/>
    <cellStyle name="Note 2 12 2 11" xfId="25259"/>
    <cellStyle name="Note 2 12 2 12" xfId="25260"/>
    <cellStyle name="Note 2 12 2 2" xfId="25261"/>
    <cellStyle name="Note 2 12 2 2 10" xfId="25262"/>
    <cellStyle name="Note 2 12 2 2 11" xfId="25263"/>
    <cellStyle name="Note 2 12 2 2 12" xfId="25264"/>
    <cellStyle name="Note 2 12 2 2 13" xfId="25265"/>
    <cellStyle name="Note 2 12 2 2 2" xfId="25266"/>
    <cellStyle name="Note 2 12 2 2 2 2" xfId="25267"/>
    <cellStyle name="Note 2 12 2 2 2 2 2" xfId="25268"/>
    <cellStyle name="Note 2 12 2 2 2 2 2 2" xfId="25269"/>
    <cellStyle name="Note 2 12 2 2 2 2 3" xfId="25270"/>
    <cellStyle name="Note 2 12 2 2 2 2 3 2" xfId="25271"/>
    <cellStyle name="Note 2 12 2 2 2 2 4" xfId="25272"/>
    <cellStyle name="Note 2 12 2 2 2 2 4 2" xfId="25273"/>
    <cellStyle name="Note 2 12 2 2 2 2 5" xfId="25274"/>
    <cellStyle name="Note 2 12 2 2 2 3" xfId="25275"/>
    <cellStyle name="Note 2 12 2 2 2 3 2" xfId="25276"/>
    <cellStyle name="Note 2 12 2 2 2 3 2 2" xfId="25277"/>
    <cellStyle name="Note 2 12 2 2 2 3 3" xfId="25278"/>
    <cellStyle name="Note 2 12 2 2 2 3 3 2" xfId="25279"/>
    <cellStyle name="Note 2 12 2 2 2 3 4" xfId="25280"/>
    <cellStyle name="Note 2 12 2 2 2 3 4 2" xfId="25281"/>
    <cellStyle name="Note 2 12 2 2 2 3 5" xfId="25282"/>
    <cellStyle name="Note 2 12 2 2 2 3 5 2" xfId="25283"/>
    <cellStyle name="Note 2 12 2 2 2 3 6" xfId="25284"/>
    <cellStyle name="Note 2 12 2 2 2 3 6 2" xfId="25285"/>
    <cellStyle name="Note 2 12 2 2 2 3 7" xfId="25286"/>
    <cellStyle name="Note 2 12 2 2 2 4" xfId="25287"/>
    <cellStyle name="Note 2 12 2 2 2 4 2" xfId="25288"/>
    <cellStyle name="Note 2 12 2 2 2 4 2 2" xfId="25289"/>
    <cellStyle name="Note 2 12 2 2 2 4 3" xfId="25290"/>
    <cellStyle name="Note 2 12 2 2 2 4 3 2" xfId="25291"/>
    <cellStyle name="Note 2 12 2 2 2 4 4" xfId="25292"/>
    <cellStyle name="Note 2 12 2 2 2 4 4 2" xfId="25293"/>
    <cellStyle name="Note 2 12 2 2 2 4 5" xfId="25294"/>
    <cellStyle name="Note 2 12 2 2 2 4 5 2" xfId="25295"/>
    <cellStyle name="Note 2 12 2 2 2 4 6" xfId="25296"/>
    <cellStyle name="Note 2 12 2 2 2 4 6 2" xfId="25297"/>
    <cellStyle name="Note 2 12 2 2 2 4 7" xfId="25298"/>
    <cellStyle name="Note 2 12 2 2 2 5" xfId="25299"/>
    <cellStyle name="Note 2 12 2 2 2 5 2" xfId="25300"/>
    <cellStyle name="Note 2 12 2 2 2 6" xfId="25301"/>
    <cellStyle name="Note 2 12 2 2 2 6 2" xfId="25302"/>
    <cellStyle name="Note 2 12 2 2 2 7" xfId="25303"/>
    <cellStyle name="Note 2 12 2 2 2 8" xfId="25304"/>
    <cellStyle name="Note 2 12 2 2 3" xfId="25305"/>
    <cellStyle name="Note 2 12 2 2 3 2" xfId="25306"/>
    <cellStyle name="Note 2 12 2 2 3 2 2" xfId="25307"/>
    <cellStyle name="Note 2 12 2 2 3 2 2 2" xfId="25308"/>
    <cellStyle name="Note 2 12 2 2 3 2 3" xfId="25309"/>
    <cellStyle name="Note 2 12 2 2 3 2 3 2" xfId="25310"/>
    <cellStyle name="Note 2 12 2 2 3 2 4" xfId="25311"/>
    <cellStyle name="Note 2 12 2 2 3 2 4 2" xfId="25312"/>
    <cellStyle name="Note 2 12 2 2 3 2 5" xfId="25313"/>
    <cellStyle name="Note 2 12 2 2 3 2 5 2" xfId="25314"/>
    <cellStyle name="Note 2 12 2 2 3 2 6" xfId="25315"/>
    <cellStyle name="Note 2 12 2 2 3 2 6 2" xfId="25316"/>
    <cellStyle name="Note 2 12 2 2 3 2 7" xfId="25317"/>
    <cellStyle name="Note 2 12 2 2 3 3" xfId="25318"/>
    <cellStyle name="Note 2 12 2 2 3 3 2" xfId="25319"/>
    <cellStyle name="Note 2 12 2 2 3 3 2 2" xfId="25320"/>
    <cellStyle name="Note 2 12 2 2 3 3 3" xfId="25321"/>
    <cellStyle name="Note 2 12 2 2 3 3 3 2" xfId="25322"/>
    <cellStyle name="Note 2 12 2 2 3 3 4" xfId="25323"/>
    <cellStyle name="Note 2 12 2 2 3 3 4 2" xfId="25324"/>
    <cellStyle name="Note 2 12 2 2 3 3 5" xfId="25325"/>
    <cellStyle name="Note 2 12 2 2 3 3 5 2" xfId="25326"/>
    <cellStyle name="Note 2 12 2 2 3 3 6" xfId="25327"/>
    <cellStyle name="Note 2 12 2 2 3 3 6 2" xfId="25328"/>
    <cellStyle name="Note 2 12 2 2 3 3 7" xfId="25329"/>
    <cellStyle name="Note 2 12 2 2 3 4" xfId="25330"/>
    <cellStyle name="Note 2 12 2 2 3 4 2" xfId="25331"/>
    <cellStyle name="Note 2 12 2 2 3 4 2 2" xfId="25332"/>
    <cellStyle name="Note 2 12 2 2 3 4 3" xfId="25333"/>
    <cellStyle name="Note 2 12 2 2 3 4 3 2" xfId="25334"/>
    <cellStyle name="Note 2 12 2 2 3 4 4" xfId="25335"/>
    <cellStyle name="Note 2 12 2 2 3 4 4 2" xfId="25336"/>
    <cellStyle name="Note 2 12 2 2 3 4 5" xfId="25337"/>
    <cellStyle name="Note 2 12 2 2 3 5" xfId="25338"/>
    <cellStyle name="Note 2 12 2 2 4" xfId="25339"/>
    <cellStyle name="Note 2 12 2 2 4 2" xfId="25340"/>
    <cellStyle name="Note 2 12 2 2 4 2 2" xfId="25341"/>
    <cellStyle name="Note 2 12 2 2 4 2 2 2" xfId="25342"/>
    <cellStyle name="Note 2 12 2 2 4 2 3" xfId="25343"/>
    <cellStyle name="Note 2 12 2 2 4 2 3 2" xfId="25344"/>
    <cellStyle name="Note 2 12 2 2 4 2 4" xfId="25345"/>
    <cellStyle name="Note 2 12 2 2 4 2 4 2" xfId="25346"/>
    <cellStyle name="Note 2 12 2 2 4 2 5" xfId="25347"/>
    <cellStyle name="Note 2 12 2 2 4 2 5 2" xfId="25348"/>
    <cellStyle name="Note 2 12 2 2 4 2 6" xfId="25349"/>
    <cellStyle name="Note 2 12 2 2 4 2 6 2" xfId="25350"/>
    <cellStyle name="Note 2 12 2 2 4 2 7" xfId="25351"/>
    <cellStyle name="Note 2 12 2 2 4 3" xfId="25352"/>
    <cellStyle name="Note 2 12 2 2 4 3 2" xfId="25353"/>
    <cellStyle name="Note 2 12 2 2 4 3 2 2" xfId="25354"/>
    <cellStyle name="Note 2 12 2 2 4 3 3" xfId="25355"/>
    <cellStyle name="Note 2 12 2 2 4 3 3 2" xfId="25356"/>
    <cellStyle name="Note 2 12 2 2 4 3 4" xfId="25357"/>
    <cellStyle name="Note 2 12 2 2 4 3 4 2" xfId="25358"/>
    <cellStyle name="Note 2 12 2 2 4 3 5" xfId="25359"/>
    <cellStyle name="Note 2 12 2 2 4 4" xfId="25360"/>
    <cellStyle name="Note 2 12 2 2 5" xfId="25361"/>
    <cellStyle name="Note 2 12 2 2 5 2" xfId="25362"/>
    <cellStyle name="Note 2 12 2 2 5 2 2" xfId="25363"/>
    <cellStyle name="Note 2 12 2 2 5 3" xfId="25364"/>
    <cellStyle name="Note 2 12 2 2 5 3 2" xfId="25365"/>
    <cellStyle name="Note 2 12 2 2 5 4" xfId="25366"/>
    <cellStyle name="Note 2 12 2 2 5 4 2" xfId="25367"/>
    <cellStyle name="Note 2 12 2 2 5 5" xfId="25368"/>
    <cellStyle name="Note 2 12 2 2 5 5 2" xfId="25369"/>
    <cellStyle name="Note 2 12 2 2 5 6" xfId="25370"/>
    <cellStyle name="Note 2 12 2 2 5 6 2" xfId="25371"/>
    <cellStyle name="Note 2 12 2 2 5 7" xfId="25372"/>
    <cellStyle name="Note 2 12 2 2 6" xfId="25373"/>
    <cellStyle name="Note 2 12 2 2 6 2" xfId="25374"/>
    <cellStyle name="Note 2 12 2 2 7" xfId="25375"/>
    <cellStyle name="Note 2 12 2 2 7 2" xfId="25376"/>
    <cellStyle name="Note 2 12 2 2 8" xfId="25377"/>
    <cellStyle name="Note 2 12 2 2 9" xfId="25378"/>
    <cellStyle name="Note 2 12 2 3" xfId="25379"/>
    <cellStyle name="Note 2 12 2 3 2" xfId="25380"/>
    <cellStyle name="Note 2 12 2 3 2 2" xfId="25381"/>
    <cellStyle name="Note 2 12 2 3 2 2 2" xfId="25382"/>
    <cellStyle name="Note 2 12 2 3 2 3" xfId="25383"/>
    <cellStyle name="Note 2 12 2 3 2 3 2" xfId="25384"/>
    <cellStyle name="Note 2 12 2 3 2 4" xfId="25385"/>
    <cellStyle name="Note 2 12 2 3 2 4 2" xfId="25386"/>
    <cellStyle name="Note 2 12 2 3 2 5" xfId="25387"/>
    <cellStyle name="Note 2 12 2 3 3" xfId="25388"/>
    <cellStyle name="Note 2 12 2 3 3 2" xfId="25389"/>
    <cellStyle name="Note 2 12 2 3 3 2 2" xfId="25390"/>
    <cellStyle name="Note 2 12 2 3 3 3" xfId="25391"/>
    <cellStyle name="Note 2 12 2 3 3 3 2" xfId="25392"/>
    <cellStyle name="Note 2 12 2 3 3 4" xfId="25393"/>
    <cellStyle name="Note 2 12 2 3 3 4 2" xfId="25394"/>
    <cellStyle name="Note 2 12 2 3 3 5" xfId="25395"/>
    <cellStyle name="Note 2 12 2 3 3 5 2" xfId="25396"/>
    <cellStyle name="Note 2 12 2 3 3 6" xfId="25397"/>
    <cellStyle name="Note 2 12 2 3 3 6 2" xfId="25398"/>
    <cellStyle name="Note 2 12 2 3 3 7" xfId="25399"/>
    <cellStyle name="Note 2 12 2 3 4" xfId="25400"/>
    <cellStyle name="Note 2 12 2 3 4 2" xfId="25401"/>
    <cellStyle name="Note 2 12 2 3 4 2 2" xfId="25402"/>
    <cellStyle name="Note 2 12 2 3 4 3" xfId="25403"/>
    <cellStyle name="Note 2 12 2 3 4 3 2" xfId="25404"/>
    <cellStyle name="Note 2 12 2 3 4 4" xfId="25405"/>
    <cellStyle name="Note 2 12 2 3 4 4 2" xfId="25406"/>
    <cellStyle name="Note 2 12 2 3 4 5" xfId="25407"/>
    <cellStyle name="Note 2 12 2 3 4 5 2" xfId="25408"/>
    <cellStyle name="Note 2 12 2 3 4 6" xfId="25409"/>
    <cellStyle name="Note 2 12 2 3 4 6 2" xfId="25410"/>
    <cellStyle name="Note 2 12 2 3 4 7" xfId="25411"/>
    <cellStyle name="Note 2 12 2 3 5" xfId="25412"/>
    <cellStyle name="Note 2 12 2 3 5 2" xfId="25413"/>
    <cellStyle name="Note 2 12 2 3 6" xfId="25414"/>
    <cellStyle name="Note 2 12 2 3 6 2" xfId="25415"/>
    <cellStyle name="Note 2 12 2 3 7" xfId="25416"/>
    <cellStyle name="Note 2 12 2 3 8" xfId="25417"/>
    <cellStyle name="Note 2 12 2 4" xfId="25418"/>
    <cellStyle name="Note 2 12 2 4 2" xfId="25419"/>
    <cellStyle name="Note 2 12 2 4 2 2" xfId="25420"/>
    <cellStyle name="Note 2 12 2 4 2 2 2" xfId="25421"/>
    <cellStyle name="Note 2 12 2 4 2 3" xfId="25422"/>
    <cellStyle name="Note 2 12 2 4 2 3 2" xfId="25423"/>
    <cellStyle name="Note 2 12 2 4 2 4" xfId="25424"/>
    <cellStyle name="Note 2 12 2 4 2 4 2" xfId="25425"/>
    <cellStyle name="Note 2 12 2 4 2 5" xfId="25426"/>
    <cellStyle name="Note 2 12 2 4 2 5 2" xfId="25427"/>
    <cellStyle name="Note 2 12 2 4 2 6" xfId="25428"/>
    <cellStyle name="Note 2 12 2 4 2 6 2" xfId="25429"/>
    <cellStyle name="Note 2 12 2 4 2 7" xfId="25430"/>
    <cellStyle name="Note 2 12 2 4 3" xfId="25431"/>
    <cellStyle name="Note 2 12 2 4 3 2" xfId="25432"/>
    <cellStyle name="Note 2 12 2 4 3 2 2" xfId="25433"/>
    <cellStyle name="Note 2 12 2 4 3 3" xfId="25434"/>
    <cellStyle name="Note 2 12 2 4 3 3 2" xfId="25435"/>
    <cellStyle name="Note 2 12 2 4 3 4" xfId="25436"/>
    <cellStyle name="Note 2 12 2 4 3 4 2" xfId="25437"/>
    <cellStyle name="Note 2 12 2 4 3 5" xfId="25438"/>
    <cellStyle name="Note 2 12 2 4 3 5 2" xfId="25439"/>
    <cellStyle name="Note 2 12 2 4 3 6" xfId="25440"/>
    <cellStyle name="Note 2 12 2 4 3 6 2" xfId="25441"/>
    <cellStyle name="Note 2 12 2 4 3 7" xfId="25442"/>
    <cellStyle name="Note 2 12 2 4 4" xfId="25443"/>
    <cellStyle name="Note 2 12 2 4 4 2" xfId="25444"/>
    <cellStyle name="Note 2 12 2 4 4 2 2" xfId="25445"/>
    <cellStyle name="Note 2 12 2 4 4 3" xfId="25446"/>
    <cellStyle name="Note 2 12 2 4 4 3 2" xfId="25447"/>
    <cellStyle name="Note 2 12 2 4 4 4" xfId="25448"/>
    <cellStyle name="Note 2 12 2 4 4 4 2" xfId="25449"/>
    <cellStyle name="Note 2 12 2 4 4 5" xfId="25450"/>
    <cellStyle name="Note 2 12 2 4 5" xfId="25451"/>
    <cellStyle name="Note 2 12 2 4 5 2" xfId="25452"/>
    <cellStyle name="Note 2 12 2 4 6" xfId="25453"/>
    <cellStyle name="Note 2 12 2 4 7" xfId="25454"/>
    <cellStyle name="Note 2 12 2 4 8" xfId="25455"/>
    <cellStyle name="Note 2 12 2 5" xfId="25456"/>
    <cellStyle name="Note 2 12 2 5 2" xfId="25457"/>
    <cellStyle name="Note 2 12 2 5 2 2" xfId="25458"/>
    <cellStyle name="Note 2 12 2 5 2 2 2" xfId="25459"/>
    <cellStyle name="Note 2 12 2 5 2 3" xfId="25460"/>
    <cellStyle name="Note 2 12 2 5 2 3 2" xfId="25461"/>
    <cellStyle name="Note 2 12 2 5 2 4" xfId="25462"/>
    <cellStyle name="Note 2 12 2 5 2 4 2" xfId="25463"/>
    <cellStyle name="Note 2 12 2 5 2 5" xfId="25464"/>
    <cellStyle name="Note 2 12 2 5 2 5 2" xfId="25465"/>
    <cellStyle name="Note 2 12 2 5 2 6" xfId="25466"/>
    <cellStyle name="Note 2 12 2 5 2 6 2" xfId="25467"/>
    <cellStyle name="Note 2 12 2 5 2 7" xfId="25468"/>
    <cellStyle name="Note 2 12 2 5 3" xfId="25469"/>
    <cellStyle name="Note 2 12 2 5 3 2" xfId="25470"/>
    <cellStyle name="Note 2 12 2 5 3 2 2" xfId="25471"/>
    <cellStyle name="Note 2 12 2 5 3 3" xfId="25472"/>
    <cellStyle name="Note 2 12 2 5 3 3 2" xfId="25473"/>
    <cellStyle name="Note 2 12 2 5 3 4" xfId="25474"/>
    <cellStyle name="Note 2 12 2 5 3 4 2" xfId="25475"/>
    <cellStyle name="Note 2 12 2 5 3 5" xfId="25476"/>
    <cellStyle name="Note 2 12 2 5 4" xfId="25477"/>
    <cellStyle name="Note 2 12 2 5 4 2" xfId="25478"/>
    <cellStyle name="Note 2 12 2 5 5" xfId="25479"/>
    <cellStyle name="Note 2 12 2 5 5 2" xfId="25480"/>
    <cellStyle name="Note 2 12 2 5 6" xfId="25481"/>
    <cellStyle name="Note 2 12 2 5 6 2" xfId="25482"/>
    <cellStyle name="Note 2 12 2 5 7" xfId="25483"/>
    <cellStyle name="Note 2 12 2 5 8" xfId="25484"/>
    <cellStyle name="Note 2 12 2 6" xfId="25485"/>
    <cellStyle name="Note 2 12 2 6 2" xfId="25486"/>
    <cellStyle name="Note 2 12 2 6 2 2" xfId="25487"/>
    <cellStyle name="Note 2 12 2 6 3" xfId="25488"/>
    <cellStyle name="Note 2 12 2 6 3 2" xfId="25489"/>
    <cellStyle name="Note 2 12 2 6 4" xfId="25490"/>
    <cellStyle name="Note 2 12 2 6 4 2" xfId="25491"/>
    <cellStyle name="Note 2 12 2 6 5" xfId="25492"/>
    <cellStyle name="Note 2 12 2 6 5 2" xfId="25493"/>
    <cellStyle name="Note 2 12 2 6 6" xfId="25494"/>
    <cellStyle name="Note 2 12 2 6 6 2" xfId="25495"/>
    <cellStyle name="Note 2 12 2 6 7" xfId="25496"/>
    <cellStyle name="Note 2 12 2 6 8" xfId="25497"/>
    <cellStyle name="Note 2 12 2 7" xfId="25498"/>
    <cellStyle name="Note 2 12 2 7 2" xfId="25499"/>
    <cellStyle name="Note 2 12 2 7 3" xfId="25500"/>
    <cellStyle name="Note 2 12 2 7 4" xfId="25501"/>
    <cellStyle name="Note 2 12 2 7 5" xfId="25502"/>
    <cellStyle name="Note 2 12 2 7 6" xfId="25503"/>
    <cellStyle name="Note 2 12 2 7 7" xfId="25504"/>
    <cellStyle name="Note 2 12 2 7 8" xfId="25505"/>
    <cellStyle name="Note 2 12 2 8" xfId="25506"/>
    <cellStyle name="Note 2 12 2 8 2" xfId="25507"/>
    <cellStyle name="Note 2 12 2 8 3" xfId="25508"/>
    <cellStyle name="Note 2 12 2 8 4" xfId="25509"/>
    <cellStyle name="Note 2 12 2 8 5" xfId="25510"/>
    <cellStyle name="Note 2 12 2 8 6" xfId="25511"/>
    <cellStyle name="Note 2 12 2 8 7" xfId="25512"/>
    <cellStyle name="Note 2 12 2 8 8" xfId="25513"/>
    <cellStyle name="Note 2 12 2 9" xfId="25514"/>
    <cellStyle name="Note 2 12 3" xfId="25515"/>
    <cellStyle name="Note 2 12 3 10" xfId="25516"/>
    <cellStyle name="Note 2 12 3 11" xfId="25517"/>
    <cellStyle name="Note 2 12 3 12" xfId="25518"/>
    <cellStyle name="Note 2 12 3 13" xfId="25519"/>
    <cellStyle name="Note 2 12 3 14" xfId="25520"/>
    <cellStyle name="Note 2 12 3 2" xfId="25521"/>
    <cellStyle name="Note 2 12 3 2 2" xfId="25522"/>
    <cellStyle name="Note 2 12 3 2 2 2" xfId="25523"/>
    <cellStyle name="Note 2 12 3 2 2 2 2" xfId="25524"/>
    <cellStyle name="Note 2 12 3 2 2 3" xfId="25525"/>
    <cellStyle name="Note 2 12 3 2 2 3 2" xfId="25526"/>
    <cellStyle name="Note 2 12 3 2 2 4" xfId="25527"/>
    <cellStyle name="Note 2 12 3 2 2 4 2" xfId="25528"/>
    <cellStyle name="Note 2 12 3 2 2 5" xfId="25529"/>
    <cellStyle name="Note 2 12 3 2 3" xfId="25530"/>
    <cellStyle name="Note 2 12 3 2 3 2" xfId="25531"/>
    <cellStyle name="Note 2 12 3 2 3 2 2" xfId="25532"/>
    <cellStyle name="Note 2 12 3 2 3 3" xfId="25533"/>
    <cellStyle name="Note 2 12 3 2 3 3 2" xfId="25534"/>
    <cellStyle name="Note 2 12 3 2 3 4" xfId="25535"/>
    <cellStyle name="Note 2 12 3 2 3 4 2" xfId="25536"/>
    <cellStyle name="Note 2 12 3 2 3 5" xfId="25537"/>
    <cellStyle name="Note 2 12 3 2 3 5 2" xfId="25538"/>
    <cellStyle name="Note 2 12 3 2 3 6" xfId="25539"/>
    <cellStyle name="Note 2 12 3 2 3 6 2" xfId="25540"/>
    <cellStyle name="Note 2 12 3 2 3 7" xfId="25541"/>
    <cellStyle name="Note 2 12 3 2 4" xfId="25542"/>
    <cellStyle name="Note 2 12 3 2 4 2" xfId="25543"/>
    <cellStyle name="Note 2 12 3 2 4 2 2" xfId="25544"/>
    <cellStyle name="Note 2 12 3 2 4 3" xfId="25545"/>
    <cellStyle name="Note 2 12 3 2 4 3 2" xfId="25546"/>
    <cellStyle name="Note 2 12 3 2 4 4" xfId="25547"/>
    <cellStyle name="Note 2 12 3 2 4 4 2" xfId="25548"/>
    <cellStyle name="Note 2 12 3 2 4 5" xfId="25549"/>
    <cellStyle name="Note 2 12 3 2 4 5 2" xfId="25550"/>
    <cellStyle name="Note 2 12 3 2 4 6" xfId="25551"/>
    <cellStyle name="Note 2 12 3 2 4 6 2" xfId="25552"/>
    <cellStyle name="Note 2 12 3 2 4 7" xfId="25553"/>
    <cellStyle name="Note 2 12 3 2 5" xfId="25554"/>
    <cellStyle name="Note 2 12 3 2 5 2" xfId="25555"/>
    <cellStyle name="Note 2 12 3 2 6" xfId="25556"/>
    <cellStyle name="Note 2 12 3 2 6 2" xfId="25557"/>
    <cellStyle name="Note 2 12 3 2 7" xfId="25558"/>
    <cellStyle name="Note 2 12 3 2 8" xfId="25559"/>
    <cellStyle name="Note 2 12 3 3" xfId="25560"/>
    <cellStyle name="Note 2 12 3 3 2" xfId="25561"/>
    <cellStyle name="Note 2 12 3 3 2 2" xfId="25562"/>
    <cellStyle name="Note 2 12 3 3 2 2 2" xfId="25563"/>
    <cellStyle name="Note 2 12 3 3 2 3" xfId="25564"/>
    <cellStyle name="Note 2 12 3 3 2 3 2" xfId="25565"/>
    <cellStyle name="Note 2 12 3 3 2 4" xfId="25566"/>
    <cellStyle name="Note 2 12 3 3 2 4 2" xfId="25567"/>
    <cellStyle name="Note 2 12 3 3 2 5" xfId="25568"/>
    <cellStyle name="Note 2 12 3 3 2 5 2" xfId="25569"/>
    <cellStyle name="Note 2 12 3 3 2 6" xfId="25570"/>
    <cellStyle name="Note 2 12 3 3 2 6 2" xfId="25571"/>
    <cellStyle name="Note 2 12 3 3 2 7" xfId="25572"/>
    <cellStyle name="Note 2 12 3 3 3" xfId="25573"/>
    <cellStyle name="Note 2 12 3 3 3 2" xfId="25574"/>
    <cellStyle name="Note 2 12 3 3 3 2 2" xfId="25575"/>
    <cellStyle name="Note 2 12 3 3 3 3" xfId="25576"/>
    <cellStyle name="Note 2 12 3 3 3 3 2" xfId="25577"/>
    <cellStyle name="Note 2 12 3 3 3 4" xfId="25578"/>
    <cellStyle name="Note 2 12 3 3 3 4 2" xfId="25579"/>
    <cellStyle name="Note 2 12 3 3 3 5" xfId="25580"/>
    <cellStyle name="Note 2 12 3 3 3 5 2" xfId="25581"/>
    <cellStyle name="Note 2 12 3 3 3 6" xfId="25582"/>
    <cellStyle name="Note 2 12 3 3 3 6 2" xfId="25583"/>
    <cellStyle name="Note 2 12 3 3 3 7" xfId="25584"/>
    <cellStyle name="Note 2 12 3 3 4" xfId="25585"/>
    <cellStyle name="Note 2 12 3 3 4 2" xfId="25586"/>
    <cellStyle name="Note 2 12 3 3 4 2 2" xfId="25587"/>
    <cellStyle name="Note 2 12 3 3 4 3" xfId="25588"/>
    <cellStyle name="Note 2 12 3 3 4 3 2" xfId="25589"/>
    <cellStyle name="Note 2 12 3 3 4 4" xfId="25590"/>
    <cellStyle name="Note 2 12 3 3 4 4 2" xfId="25591"/>
    <cellStyle name="Note 2 12 3 3 4 5" xfId="25592"/>
    <cellStyle name="Note 2 12 3 3 5" xfId="25593"/>
    <cellStyle name="Note 2 12 3 4" xfId="25594"/>
    <cellStyle name="Note 2 12 3 4 2" xfId="25595"/>
    <cellStyle name="Note 2 12 3 4 2 2" xfId="25596"/>
    <cellStyle name="Note 2 12 3 4 2 2 2" xfId="25597"/>
    <cellStyle name="Note 2 12 3 4 2 3" xfId="25598"/>
    <cellStyle name="Note 2 12 3 4 2 3 2" xfId="25599"/>
    <cellStyle name="Note 2 12 3 4 2 4" xfId="25600"/>
    <cellStyle name="Note 2 12 3 4 2 4 2" xfId="25601"/>
    <cellStyle name="Note 2 12 3 4 2 5" xfId="25602"/>
    <cellStyle name="Note 2 12 3 4 2 5 2" xfId="25603"/>
    <cellStyle name="Note 2 12 3 4 2 6" xfId="25604"/>
    <cellStyle name="Note 2 12 3 4 2 6 2" xfId="25605"/>
    <cellStyle name="Note 2 12 3 4 2 7" xfId="25606"/>
    <cellStyle name="Note 2 12 3 4 3" xfId="25607"/>
    <cellStyle name="Note 2 12 3 4 3 2" xfId="25608"/>
    <cellStyle name="Note 2 12 3 4 3 2 2" xfId="25609"/>
    <cellStyle name="Note 2 12 3 4 3 3" xfId="25610"/>
    <cellStyle name="Note 2 12 3 4 3 3 2" xfId="25611"/>
    <cellStyle name="Note 2 12 3 4 3 4" xfId="25612"/>
    <cellStyle name="Note 2 12 3 4 3 4 2" xfId="25613"/>
    <cellStyle name="Note 2 12 3 4 3 5" xfId="25614"/>
    <cellStyle name="Note 2 12 3 4 4" xfId="25615"/>
    <cellStyle name="Note 2 12 3 5" xfId="25616"/>
    <cellStyle name="Note 2 12 3 5 2" xfId="25617"/>
    <cellStyle name="Note 2 12 3 5 2 2" xfId="25618"/>
    <cellStyle name="Note 2 12 3 5 3" xfId="25619"/>
    <cellStyle name="Note 2 12 3 5 3 2" xfId="25620"/>
    <cellStyle name="Note 2 12 3 5 4" xfId="25621"/>
    <cellStyle name="Note 2 12 3 5 4 2" xfId="25622"/>
    <cellStyle name="Note 2 12 3 5 5" xfId="25623"/>
    <cellStyle name="Note 2 12 3 5 5 2" xfId="25624"/>
    <cellStyle name="Note 2 12 3 5 6" xfId="25625"/>
    <cellStyle name="Note 2 12 3 5 6 2" xfId="25626"/>
    <cellStyle name="Note 2 12 3 5 7" xfId="25627"/>
    <cellStyle name="Note 2 12 3 6" xfId="25628"/>
    <cellStyle name="Note 2 12 3 6 2" xfId="25629"/>
    <cellStyle name="Note 2 12 3 7" xfId="25630"/>
    <cellStyle name="Note 2 12 3 7 2" xfId="25631"/>
    <cellStyle name="Note 2 12 3 8" xfId="25632"/>
    <cellStyle name="Note 2 12 3 9" xfId="25633"/>
    <cellStyle name="Note 2 12 4" xfId="25634"/>
    <cellStyle name="Note 2 12 4 2" xfId="25635"/>
    <cellStyle name="Note 2 12 4 2 2" xfId="25636"/>
    <cellStyle name="Note 2 12 4 2 2 2" xfId="25637"/>
    <cellStyle name="Note 2 12 4 2 3" xfId="25638"/>
    <cellStyle name="Note 2 12 4 2 3 2" xfId="25639"/>
    <cellStyle name="Note 2 12 4 2 4" xfId="25640"/>
    <cellStyle name="Note 2 12 4 2 4 2" xfId="25641"/>
    <cellStyle name="Note 2 12 4 2 5" xfId="25642"/>
    <cellStyle name="Note 2 12 4 3" xfId="25643"/>
    <cellStyle name="Note 2 12 4 3 2" xfId="25644"/>
    <cellStyle name="Note 2 12 4 3 2 2" xfId="25645"/>
    <cellStyle name="Note 2 12 4 3 3" xfId="25646"/>
    <cellStyle name="Note 2 12 4 3 3 2" xfId="25647"/>
    <cellStyle name="Note 2 12 4 3 4" xfId="25648"/>
    <cellStyle name="Note 2 12 4 3 4 2" xfId="25649"/>
    <cellStyle name="Note 2 12 4 3 5" xfId="25650"/>
    <cellStyle name="Note 2 12 4 3 5 2" xfId="25651"/>
    <cellStyle name="Note 2 12 4 3 6" xfId="25652"/>
    <cellStyle name="Note 2 12 4 3 6 2" xfId="25653"/>
    <cellStyle name="Note 2 12 4 3 7" xfId="25654"/>
    <cellStyle name="Note 2 12 4 4" xfId="25655"/>
    <cellStyle name="Note 2 12 4 4 2" xfId="25656"/>
    <cellStyle name="Note 2 12 4 4 2 2" xfId="25657"/>
    <cellStyle name="Note 2 12 4 4 3" xfId="25658"/>
    <cellStyle name="Note 2 12 4 4 3 2" xfId="25659"/>
    <cellStyle name="Note 2 12 4 4 4" xfId="25660"/>
    <cellStyle name="Note 2 12 4 4 4 2" xfId="25661"/>
    <cellStyle name="Note 2 12 4 4 5" xfId="25662"/>
    <cellStyle name="Note 2 12 4 4 5 2" xfId="25663"/>
    <cellStyle name="Note 2 12 4 4 6" xfId="25664"/>
    <cellStyle name="Note 2 12 4 4 6 2" xfId="25665"/>
    <cellStyle name="Note 2 12 4 4 7" xfId="25666"/>
    <cellStyle name="Note 2 12 4 5" xfId="25667"/>
    <cellStyle name="Note 2 12 4 5 2" xfId="25668"/>
    <cellStyle name="Note 2 12 4 6" xfId="25669"/>
    <cellStyle name="Note 2 12 4 6 2" xfId="25670"/>
    <cellStyle name="Note 2 12 4 7" xfId="25671"/>
    <cellStyle name="Note 2 12 4 8" xfId="25672"/>
    <cellStyle name="Note 2 12 5" xfId="25673"/>
    <cellStyle name="Note 2 12 5 2" xfId="25674"/>
    <cellStyle name="Note 2 12 5 2 2" xfId="25675"/>
    <cellStyle name="Note 2 12 5 2 2 2" xfId="25676"/>
    <cellStyle name="Note 2 12 5 2 3" xfId="25677"/>
    <cellStyle name="Note 2 12 5 2 3 2" xfId="25678"/>
    <cellStyle name="Note 2 12 5 2 4" xfId="25679"/>
    <cellStyle name="Note 2 12 5 2 4 2" xfId="25680"/>
    <cellStyle name="Note 2 12 5 2 5" xfId="25681"/>
    <cellStyle name="Note 2 12 5 2 5 2" xfId="25682"/>
    <cellStyle name="Note 2 12 5 2 6" xfId="25683"/>
    <cellStyle name="Note 2 12 5 2 6 2" xfId="25684"/>
    <cellStyle name="Note 2 12 5 2 7" xfId="25685"/>
    <cellStyle name="Note 2 12 5 3" xfId="25686"/>
    <cellStyle name="Note 2 12 5 3 2" xfId="25687"/>
    <cellStyle name="Note 2 12 5 3 2 2" xfId="25688"/>
    <cellStyle name="Note 2 12 5 3 3" xfId="25689"/>
    <cellStyle name="Note 2 12 5 3 3 2" xfId="25690"/>
    <cellStyle name="Note 2 12 5 3 4" xfId="25691"/>
    <cellStyle name="Note 2 12 5 3 4 2" xfId="25692"/>
    <cellStyle name="Note 2 12 5 3 5" xfId="25693"/>
    <cellStyle name="Note 2 12 5 3 5 2" xfId="25694"/>
    <cellStyle name="Note 2 12 5 3 6" xfId="25695"/>
    <cellStyle name="Note 2 12 5 3 6 2" xfId="25696"/>
    <cellStyle name="Note 2 12 5 3 7" xfId="25697"/>
    <cellStyle name="Note 2 12 5 4" xfId="25698"/>
    <cellStyle name="Note 2 12 5 4 2" xfId="25699"/>
    <cellStyle name="Note 2 12 5 4 2 2" xfId="25700"/>
    <cellStyle name="Note 2 12 5 4 3" xfId="25701"/>
    <cellStyle name="Note 2 12 5 4 3 2" xfId="25702"/>
    <cellStyle name="Note 2 12 5 4 4" xfId="25703"/>
    <cellStyle name="Note 2 12 5 4 4 2" xfId="25704"/>
    <cellStyle name="Note 2 12 5 4 5" xfId="25705"/>
    <cellStyle name="Note 2 12 5 5" xfId="25706"/>
    <cellStyle name="Note 2 12 5 5 2" xfId="25707"/>
    <cellStyle name="Note 2 12 5 6" xfId="25708"/>
    <cellStyle name="Note 2 12 5 7" xfId="25709"/>
    <cellStyle name="Note 2 12 5 8" xfId="25710"/>
    <cellStyle name="Note 2 12 6" xfId="25711"/>
    <cellStyle name="Note 2 12 6 2" xfId="25712"/>
    <cellStyle name="Note 2 12 6 2 2" xfId="25713"/>
    <cellStyle name="Note 2 12 6 2 2 2" xfId="25714"/>
    <cellStyle name="Note 2 12 6 2 3" xfId="25715"/>
    <cellStyle name="Note 2 12 6 2 3 2" xfId="25716"/>
    <cellStyle name="Note 2 12 6 2 4" xfId="25717"/>
    <cellStyle name="Note 2 12 6 2 4 2" xfId="25718"/>
    <cellStyle name="Note 2 12 6 2 5" xfId="25719"/>
    <cellStyle name="Note 2 12 6 2 5 2" xfId="25720"/>
    <cellStyle name="Note 2 12 6 2 6" xfId="25721"/>
    <cellStyle name="Note 2 12 6 2 6 2" xfId="25722"/>
    <cellStyle name="Note 2 12 6 2 7" xfId="25723"/>
    <cellStyle name="Note 2 12 6 3" xfId="25724"/>
    <cellStyle name="Note 2 12 6 3 2" xfId="25725"/>
    <cellStyle name="Note 2 12 6 3 2 2" xfId="25726"/>
    <cellStyle name="Note 2 12 6 3 3" xfId="25727"/>
    <cellStyle name="Note 2 12 6 3 3 2" xfId="25728"/>
    <cellStyle name="Note 2 12 6 3 4" xfId="25729"/>
    <cellStyle name="Note 2 12 6 3 4 2" xfId="25730"/>
    <cellStyle name="Note 2 12 6 3 5" xfId="25731"/>
    <cellStyle name="Note 2 12 6 4" xfId="25732"/>
    <cellStyle name="Note 2 12 6 4 2" xfId="25733"/>
    <cellStyle name="Note 2 12 6 5" xfId="25734"/>
    <cellStyle name="Note 2 12 6 5 2" xfId="25735"/>
    <cellStyle name="Note 2 12 6 6" xfId="25736"/>
    <cellStyle name="Note 2 12 6 6 2" xfId="25737"/>
    <cellStyle name="Note 2 12 6 7" xfId="25738"/>
    <cellStyle name="Note 2 12 6 8" xfId="25739"/>
    <cellStyle name="Note 2 12 7" xfId="25740"/>
    <cellStyle name="Note 2 12 7 2" xfId="25741"/>
    <cellStyle name="Note 2 12 7 2 2" xfId="25742"/>
    <cellStyle name="Note 2 12 7 3" xfId="25743"/>
    <cellStyle name="Note 2 12 7 3 2" xfId="25744"/>
    <cellStyle name="Note 2 12 7 4" xfId="25745"/>
    <cellStyle name="Note 2 12 7 4 2" xfId="25746"/>
    <cellStyle name="Note 2 12 7 5" xfId="25747"/>
    <cellStyle name="Note 2 12 7 5 2" xfId="25748"/>
    <cellStyle name="Note 2 12 7 6" xfId="25749"/>
    <cellStyle name="Note 2 12 7 6 2" xfId="25750"/>
    <cellStyle name="Note 2 12 7 7" xfId="25751"/>
    <cellStyle name="Note 2 12 7 8" xfId="25752"/>
    <cellStyle name="Note 2 12 8" xfId="25753"/>
    <cellStyle name="Note 2 12 8 2" xfId="25754"/>
    <cellStyle name="Note 2 12 8 3" xfId="25755"/>
    <cellStyle name="Note 2 12 8 4" xfId="25756"/>
    <cellStyle name="Note 2 12 8 5" xfId="25757"/>
    <cellStyle name="Note 2 12 8 6" xfId="25758"/>
    <cellStyle name="Note 2 12 8 7" xfId="25759"/>
    <cellStyle name="Note 2 12 8 8" xfId="25760"/>
    <cellStyle name="Note 2 12 9" xfId="25761"/>
    <cellStyle name="Note 2 12 9 2" xfId="25762"/>
    <cellStyle name="Note 2 12 9 3" xfId="25763"/>
    <cellStyle name="Note 2 12 9 4" xfId="25764"/>
    <cellStyle name="Note 2 12 9 5" xfId="25765"/>
    <cellStyle name="Note 2 12 9 6" xfId="25766"/>
    <cellStyle name="Note 2 12 9 7" xfId="25767"/>
    <cellStyle name="Note 2 12 9 8" xfId="25768"/>
    <cellStyle name="Note 2 13" xfId="25769"/>
    <cellStyle name="Note 2 13 10" xfId="25770"/>
    <cellStyle name="Note 2 13 11" xfId="25771"/>
    <cellStyle name="Note 2 13 12" xfId="25772"/>
    <cellStyle name="Note 2 13 13" xfId="25773"/>
    <cellStyle name="Note 2 13 14" xfId="25774"/>
    <cellStyle name="Note 2 13 2" xfId="25775"/>
    <cellStyle name="Note 2 13 2 10" xfId="25776"/>
    <cellStyle name="Note 2 13 2 11" xfId="25777"/>
    <cellStyle name="Note 2 13 2 12" xfId="25778"/>
    <cellStyle name="Note 2 13 2 2" xfId="25779"/>
    <cellStyle name="Note 2 13 2 2 10" xfId="25780"/>
    <cellStyle name="Note 2 13 2 2 11" xfId="25781"/>
    <cellStyle name="Note 2 13 2 2 12" xfId="25782"/>
    <cellStyle name="Note 2 13 2 2 13" xfId="25783"/>
    <cellStyle name="Note 2 13 2 2 2" xfId="25784"/>
    <cellStyle name="Note 2 13 2 2 2 2" xfId="25785"/>
    <cellStyle name="Note 2 13 2 2 2 2 2" xfId="25786"/>
    <cellStyle name="Note 2 13 2 2 2 2 2 2" xfId="25787"/>
    <cellStyle name="Note 2 13 2 2 2 2 3" xfId="25788"/>
    <cellStyle name="Note 2 13 2 2 2 2 3 2" xfId="25789"/>
    <cellStyle name="Note 2 13 2 2 2 2 4" xfId="25790"/>
    <cellStyle name="Note 2 13 2 2 2 2 4 2" xfId="25791"/>
    <cellStyle name="Note 2 13 2 2 2 2 5" xfId="25792"/>
    <cellStyle name="Note 2 13 2 2 2 3" xfId="25793"/>
    <cellStyle name="Note 2 13 2 2 2 3 2" xfId="25794"/>
    <cellStyle name="Note 2 13 2 2 2 3 2 2" xfId="25795"/>
    <cellStyle name="Note 2 13 2 2 2 3 3" xfId="25796"/>
    <cellStyle name="Note 2 13 2 2 2 3 3 2" xfId="25797"/>
    <cellStyle name="Note 2 13 2 2 2 3 4" xfId="25798"/>
    <cellStyle name="Note 2 13 2 2 2 3 4 2" xfId="25799"/>
    <cellStyle name="Note 2 13 2 2 2 3 5" xfId="25800"/>
    <cellStyle name="Note 2 13 2 2 2 3 5 2" xfId="25801"/>
    <cellStyle name="Note 2 13 2 2 2 3 6" xfId="25802"/>
    <cellStyle name="Note 2 13 2 2 2 3 6 2" xfId="25803"/>
    <cellStyle name="Note 2 13 2 2 2 3 7" xfId="25804"/>
    <cellStyle name="Note 2 13 2 2 2 4" xfId="25805"/>
    <cellStyle name="Note 2 13 2 2 2 4 2" xfId="25806"/>
    <cellStyle name="Note 2 13 2 2 2 4 2 2" xfId="25807"/>
    <cellStyle name="Note 2 13 2 2 2 4 3" xfId="25808"/>
    <cellStyle name="Note 2 13 2 2 2 4 3 2" xfId="25809"/>
    <cellStyle name="Note 2 13 2 2 2 4 4" xfId="25810"/>
    <cellStyle name="Note 2 13 2 2 2 4 4 2" xfId="25811"/>
    <cellStyle name="Note 2 13 2 2 2 4 5" xfId="25812"/>
    <cellStyle name="Note 2 13 2 2 2 4 5 2" xfId="25813"/>
    <cellStyle name="Note 2 13 2 2 2 4 6" xfId="25814"/>
    <cellStyle name="Note 2 13 2 2 2 4 6 2" xfId="25815"/>
    <cellStyle name="Note 2 13 2 2 2 4 7" xfId="25816"/>
    <cellStyle name="Note 2 13 2 2 2 5" xfId="25817"/>
    <cellStyle name="Note 2 13 2 2 2 5 2" xfId="25818"/>
    <cellStyle name="Note 2 13 2 2 2 6" xfId="25819"/>
    <cellStyle name="Note 2 13 2 2 2 6 2" xfId="25820"/>
    <cellStyle name="Note 2 13 2 2 2 7" xfId="25821"/>
    <cellStyle name="Note 2 13 2 2 2 8" xfId="25822"/>
    <cellStyle name="Note 2 13 2 2 3" xfId="25823"/>
    <cellStyle name="Note 2 13 2 2 3 2" xfId="25824"/>
    <cellStyle name="Note 2 13 2 2 3 2 2" xfId="25825"/>
    <cellStyle name="Note 2 13 2 2 3 2 2 2" xfId="25826"/>
    <cellStyle name="Note 2 13 2 2 3 2 3" xfId="25827"/>
    <cellStyle name="Note 2 13 2 2 3 2 3 2" xfId="25828"/>
    <cellStyle name="Note 2 13 2 2 3 2 4" xfId="25829"/>
    <cellStyle name="Note 2 13 2 2 3 2 4 2" xfId="25830"/>
    <cellStyle name="Note 2 13 2 2 3 2 5" xfId="25831"/>
    <cellStyle name="Note 2 13 2 2 3 2 5 2" xfId="25832"/>
    <cellStyle name="Note 2 13 2 2 3 2 6" xfId="25833"/>
    <cellStyle name="Note 2 13 2 2 3 2 6 2" xfId="25834"/>
    <cellStyle name="Note 2 13 2 2 3 2 7" xfId="25835"/>
    <cellStyle name="Note 2 13 2 2 3 3" xfId="25836"/>
    <cellStyle name="Note 2 13 2 2 3 3 2" xfId="25837"/>
    <cellStyle name="Note 2 13 2 2 3 3 2 2" xfId="25838"/>
    <cellStyle name="Note 2 13 2 2 3 3 3" xfId="25839"/>
    <cellStyle name="Note 2 13 2 2 3 3 3 2" xfId="25840"/>
    <cellStyle name="Note 2 13 2 2 3 3 4" xfId="25841"/>
    <cellStyle name="Note 2 13 2 2 3 3 4 2" xfId="25842"/>
    <cellStyle name="Note 2 13 2 2 3 3 5" xfId="25843"/>
    <cellStyle name="Note 2 13 2 2 3 3 5 2" xfId="25844"/>
    <cellStyle name="Note 2 13 2 2 3 3 6" xfId="25845"/>
    <cellStyle name="Note 2 13 2 2 3 3 6 2" xfId="25846"/>
    <cellStyle name="Note 2 13 2 2 3 3 7" xfId="25847"/>
    <cellStyle name="Note 2 13 2 2 3 4" xfId="25848"/>
    <cellStyle name="Note 2 13 2 2 3 4 2" xfId="25849"/>
    <cellStyle name="Note 2 13 2 2 3 4 2 2" xfId="25850"/>
    <cellStyle name="Note 2 13 2 2 3 4 3" xfId="25851"/>
    <cellStyle name="Note 2 13 2 2 3 4 3 2" xfId="25852"/>
    <cellStyle name="Note 2 13 2 2 3 4 4" xfId="25853"/>
    <cellStyle name="Note 2 13 2 2 3 4 4 2" xfId="25854"/>
    <cellStyle name="Note 2 13 2 2 3 4 5" xfId="25855"/>
    <cellStyle name="Note 2 13 2 2 3 5" xfId="25856"/>
    <cellStyle name="Note 2 13 2 2 4" xfId="25857"/>
    <cellStyle name="Note 2 13 2 2 4 2" xfId="25858"/>
    <cellStyle name="Note 2 13 2 2 4 2 2" xfId="25859"/>
    <cellStyle name="Note 2 13 2 2 4 2 2 2" xfId="25860"/>
    <cellStyle name="Note 2 13 2 2 4 2 3" xfId="25861"/>
    <cellStyle name="Note 2 13 2 2 4 2 3 2" xfId="25862"/>
    <cellStyle name="Note 2 13 2 2 4 2 4" xfId="25863"/>
    <cellStyle name="Note 2 13 2 2 4 2 4 2" xfId="25864"/>
    <cellStyle name="Note 2 13 2 2 4 2 5" xfId="25865"/>
    <cellStyle name="Note 2 13 2 2 4 2 5 2" xfId="25866"/>
    <cellStyle name="Note 2 13 2 2 4 2 6" xfId="25867"/>
    <cellStyle name="Note 2 13 2 2 4 2 6 2" xfId="25868"/>
    <cellStyle name="Note 2 13 2 2 4 2 7" xfId="25869"/>
    <cellStyle name="Note 2 13 2 2 4 3" xfId="25870"/>
    <cellStyle name="Note 2 13 2 2 4 3 2" xfId="25871"/>
    <cellStyle name="Note 2 13 2 2 4 3 2 2" xfId="25872"/>
    <cellStyle name="Note 2 13 2 2 4 3 3" xfId="25873"/>
    <cellStyle name="Note 2 13 2 2 4 3 3 2" xfId="25874"/>
    <cellStyle name="Note 2 13 2 2 4 3 4" xfId="25875"/>
    <cellStyle name="Note 2 13 2 2 4 3 4 2" xfId="25876"/>
    <cellStyle name="Note 2 13 2 2 4 3 5" xfId="25877"/>
    <cellStyle name="Note 2 13 2 2 4 4" xfId="25878"/>
    <cellStyle name="Note 2 13 2 2 5" xfId="25879"/>
    <cellStyle name="Note 2 13 2 2 5 2" xfId="25880"/>
    <cellStyle name="Note 2 13 2 2 5 2 2" xfId="25881"/>
    <cellStyle name="Note 2 13 2 2 5 3" xfId="25882"/>
    <cellStyle name="Note 2 13 2 2 5 3 2" xfId="25883"/>
    <cellStyle name="Note 2 13 2 2 5 4" xfId="25884"/>
    <cellStyle name="Note 2 13 2 2 5 4 2" xfId="25885"/>
    <cellStyle name="Note 2 13 2 2 5 5" xfId="25886"/>
    <cellStyle name="Note 2 13 2 2 5 5 2" xfId="25887"/>
    <cellStyle name="Note 2 13 2 2 5 6" xfId="25888"/>
    <cellStyle name="Note 2 13 2 2 5 6 2" xfId="25889"/>
    <cellStyle name="Note 2 13 2 2 5 7" xfId="25890"/>
    <cellStyle name="Note 2 13 2 2 6" xfId="25891"/>
    <cellStyle name="Note 2 13 2 2 6 2" xfId="25892"/>
    <cellStyle name="Note 2 13 2 2 7" xfId="25893"/>
    <cellStyle name="Note 2 13 2 2 7 2" xfId="25894"/>
    <cellStyle name="Note 2 13 2 2 8" xfId="25895"/>
    <cellStyle name="Note 2 13 2 2 9" xfId="25896"/>
    <cellStyle name="Note 2 13 2 3" xfId="25897"/>
    <cellStyle name="Note 2 13 2 3 2" xfId="25898"/>
    <cellStyle name="Note 2 13 2 3 2 2" xfId="25899"/>
    <cellStyle name="Note 2 13 2 3 2 2 2" xfId="25900"/>
    <cellStyle name="Note 2 13 2 3 2 3" xfId="25901"/>
    <cellStyle name="Note 2 13 2 3 2 3 2" xfId="25902"/>
    <cellStyle name="Note 2 13 2 3 2 4" xfId="25903"/>
    <cellStyle name="Note 2 13 2 3 2 4 2" xfId="25904"/>
    <cellStyle name="Note 2 13 2 3 2 5" xfId="25905"/>
    <cellStyle name="Note 2 13 2 3 3" xfId="25906"/>
    <cellStyle name="Note 2 13 2 3 3 2" xfId="25907"/>
    <cellStyle name="Note 2 13 2 3 3 2 2" xfId="25908"/>
    <cellStyle name="Note 2 13 2 3 3 3" xfId="25909"/>
    <cellStyle name="Note 2 13 2 3 3 3 2" xfId="25910"/>
    <cellStyle name="Note 2 13 2 3 3 4" xfId="25911"/>
    <cellStyle name="Note 2 13 2 3 3 4 2" xfId="25912"/>
    <cellStyle name="Note 2 13 2 3 3 5" xfId="25913"/>
    <cellStyle name="Note 2 13 2 3 3 5 2" xfId="25914"/>
    <cellStyle name="Note 2 13 2 3 3 6" xfId="25915"/>
    <cellStyle name="Note 2 13 2 3 3 6 2" xfId="25916"/>
    <cellStyle name="Note 2 13 2 3 3 7" xfId="25917"/>
    <cellStyle name="Note 2 13 2 3 4" xfId="25918"/>
    <cellStyle name="Note 2 13 2 3 4 2" xfId="25919"/>
    <cellStyle name="Note 2 13 2 3 4 2 2" xfId="25920"/>
    <cellStyle name="Note 2 13 2 3 4 3" xfId="25921"/>
    <cellStyle name="Note 2 13 2 3 4 3 2" xfId="25922"/>
    <cellStyle name="Note 2 13 2 3 4 4" xfId="25923"/>
    <cellStyle name="Note 2 13 2 3 4 4 2" xfId="25924"/>
    <cellStyle name="Note 2 13 2 3 4 5" xfId="25925"/>
    <cellStyle name="Note 2 13 2 3 4 5 2" xfId="25926"/>
    <cellStyle name="Note 2 13 2 3 4 6" xfId="25927"/>
    <cellStyle name="Note 2 13 2 3 4 6 2" xfId="25928"/>
    <cellStyle name="Note 2 13 2 3 4 7" xfId="25929"/>
    <cellStyle name="Note 2 13 2 3 5" xfId="25930"/>
    <cellStyle name="Note 2 13 2 3 5 2" xfId="25931"/>
    <cellStyle name="Note 2 13 2 3 6" xfId="25932"/>
    <cellStyle name="Note 2 13 2 3 6 2" xfId="25933"/>
    <cellStyle name="Note 2 13 2 3 7" xfId="25934"/>
    <cellStyle name="Note 2 13 2 3 8" xfId="25935"/>
    <cellStyle name="Note 2 13 2 4" xfId="25936"/>
    <cellStyle name="Note 2 13 2 4 2" xfId="25937"/>
    <cellStyle name="Note 2 13 2 4 2 2" xfId="25938"/>
    <cellStyle name="Note 2 13 2 4 2 2 2" xfId="25939"/>
    <cellStyle name="Note 2 13 2 4 2 3" xfId="25940"/>
    <cellStyle name="Note 2 13 2 4 2 3 2" xfId="25941"/>
    <cellStyle name="Note 2 13 2 4 2 4" xfId="25942"/>
    <cellStyle name="Note 2 13 2 4 2 4 2" xfId="25943"/>
    <cellStyle name="Note 2 13 2 4 2 5" xfId="25944"/>
    <cellStyle name="Note 2 13 2 4 2 5 2" xfId="25945"/>
    <cellStyle name="Note 2 13 2 4 2 6" xfId="25946"/>
    <cellStyle name="Note 2 13 2 4 2 6 2" xfId="25947"/>
    <cellStyle name="Note 2 13 2 4 2 7" xfId="25948"/>
    <cellStyle name="Note 2 13 2 4 3" xfId="25949"/>
    <cellStyle name="Note 2 13 2 4 3 2" xfId="25950"/>
    <cellStyle name="Note 2 13 2 4 3 2 2" xfId="25951"/>
    <cellStyle name="Note 2 13 2 4 3 3" xfId="25952"/>
    <cellStyle name="Note 2 13 2 4 3 3 2" xfId="25953"/>
    <cellStyle name="Note 2 13 2 4 3 4" xfId="25954"/>
    <cellStyle name="Note 2 13 2 4 3 4 2" xfId="25955"/>
    <cellStyle name="Note 2 13 2 4 3 5" xfId="25956"/>
    <cellStyle name="Note 2 13 2 4 3 5 2" xfId="25957"/>
    <cellStyle name="Note 2 13 2 4 3 6" xfId="25958"/>
    <cellStyle name="Note 2 13 2 4 3 6 2" xfId="25959"/>
    <cellStyle name="Note 2 13 2 4 3 7" xfId="25960"/>
    <cellStyle name="Note 2 13 2 4 4" xfId="25961"/>
    <cellStyle name="Note 2 13 2 4 4 2" xfId="25962"/>
    <cellStyle name="Note 2 13 2 4 4 2 2" xfId="25963"/>
    <cellStyle name="Note 2 13 2 4 4 3" xfId="25964"/>
    <cellStyle name="Note 2 13 2 4 4 3 2" xfId="25965"/>
    <cellStyle name="Note 2 13 2 4 4 4" xfId="25966"/>
    <cellStyle name="Note 2 13 2 4 4 4 2" xfId="25967"/>
    <cellStyle name="Note 2 13 2 4 4 5" xfId="25968"/>
    <cellStyle name="Note 2 13 2 4 5" xfId="25969"/>
    <cellStyle name="Note 2 13 2 4 5 2" xfId="25970"/>
    <cellStyle name="Note 2 13 2 4 6" xfId="25971"/>
    <cellStyle name="Note 2 13 2 4 7" xfId="25972"/>
    <cellStyle name="Note 2 13 2 4 8" xfId="25973"/>
    <cellStyle name="Note 2 13 2 5" xfId="25974"/>
    <cellStyle name="Note 2 13 2 5 2" xfId="25975"/>
    <cellStyle name="Note 2 13 2 5 2 2" xfId="25976"/>
    <cellStyle name="Note 2 13 2 5 2 2 2" xfId="25977"/>
    <cellStyle name="Note 2 13 2 5 2 3" xfId="25978"/>
    <cellStyle name="Note 2 13 2 5 2 3 2" xfId="25979"/>
    <cellStyle name="Note 2 13 2 5 2 4" xfId="25980"/>
    <cellStyle name="Note 2 13 2 5 2 4 2" xfId="25981"/>
    <cellStyle name="Note 2 13 2 5 2 5" xfId="25982"/>
    <cellStyle name="Note 2 13 2 5 2 5 2" xfId="25983"/>
    <cellStyle name="Note 2 13 2 5 2 6" xfId="25984"/>
    <cellStyle name="Note 2 13 2 5 2 6 2" xfId="25985"/>
    <cellStyle name="Note 2 13 2 5 2 7" xfId="25986"/>
    <cellStyle name="Note 2 13 2 5 3" xfId="25987"/>
    <cellStyle name="Note 2 13 2 5 3 2" xfId="25988"/>
    <cellStyle name="Note 2 13 2 5 3 2 2" xfId="25989"/>
    <cellStyle name="Note 2 13 2 5 3 3" xfId="25990"/>
    <cellStyle name="Note 2 13 2 5 3 3 2" xfId="25991"/>
    <cellStyle name="Note 2 13 2 5 3 4" xfId="25992"/>
    <cellStyle name="Note 2 13 2 5 3 4 2" xfId="25993"/>
    <cellStyle name="Note 2 13 2 5 3 5" xfId="25994"/>
    <cellStyle name="Note 2 13 2 5 4" xfId="25995"/>
    <cellStyle name="Note 2 13 2 5 4 2" xfId="25996"/>
    <cellStyle name="Note 2 13 2 5 5" xfId="25997"/>
    <cellStyle name="Note 2 13 2 5 5 2" xfId="25998"/>
    <cellStyle name="Note 2 13 2 5 6" xfId="25999"/>
    <cellStyle name="Note 2 13 2 5 6 2" xfId="26000"/>
    <cellStyle name="Note 2 13 2 5 7" xfId="26001"/>
    <cellStyle name="Note 2 13 2 5 8" xfId="26002"/>
    <cellStyle name="Note 2 13 2 6" xfId="26003"/>
    <cellStyle name="Note 2 13 2 6 2" xfId="26004"/>
    <cellStyle name="Note 2 13 2 6 2 2" xfId="26005"/>
    <cellStyle name="Note 2 13 2 6 3" xfId="26006"/>
    <cellStyle name="Note 2 13 2 6 3 2" xfId="26007"/>
    <cellStyle name="Note 2 13 2 6 4" xfId="26008"/>
    <cellStyle name="Note 2 13 2 6 4 2" xfId="26009"/>
    <cellStyle name="Note 2 13 2 6 5" xfId="26010"/>
    <cellStyle name="Note 2 13 2 6 5 2" xfId="26011"/>
    <cellStyle name="Note 2 13 2 6 6" xfId="26012"/>
    <cellStyle name="Note 2 13 2 6 6 2" xfId="26013"/>
    <cellStyle name="Note 2 13 2 6 7" xfId="26014"/>
    <cellStyle name="Note 2 13 2 6 8" xfId="26015"/>
    <cellStyle name="Note 2 13 2 7" xfId="26016"/>
    <cellStyle name="Note 2 13 2 7 2" xfId="26017"/>
    <cellStyle name="Note 2 13 2 7 3" xfId="26018"/>
    <cellStyle name="Note 2 13 2 7 4" xfId="26019"/>
    <cellStyle name="Note 2 13 2 7 5" xfId="26020"/>
    <cellStyle name="Note 2 13 2 7 6" xfId="26021"/>
    <cellStyle name="Note 2 13 2 7 7" xfId="26022"/>
    <cellStyle name="Note 2 13 2 7 8" xfId="26023"/>
    <cellStyle name="Note 2 13 2 8" xfId="26024"/>
    <cellStyle name="Note 2 13 2 8 2" xfId="26025"/>
    <cellStyle name="Note 2 13 2 8 3" xfId="26026"/>
    <cellStyle name="Note 2 13 2 8 4" xfId="26027"/>
    <cellStyle name="Note 2 13 2 8 5" xfId="26028"/>
    <cellStyle name="Note 2 13 2 8 6" xfId="26029"/>
    <cellStyle name="Note 2 13 2 8 7" xfId="26030"/>
    <cellStyle name="Note 2 13 2 8 8" xfId="26031"/>
    <cellStyle name="Note 2 13 2 9" xfId="26032"/>
    <cellStyle name="Note 2 13 3" xfId="26033"/>
    <cellStyle name="Note 2 13 3 10" xfId="26034"/>
    <cellStyle name="Note 2 13 3 11" xfId="26035"/>
    <cellStyle name="Note 2 13 3 12" xfId="26036"/>
    <cellStyle name="Note 2 13 3 13" xfId="26037"/>
    <cellStyle name="Note 2 13 3 14" xfId="26038"/>
    <cellStyle name="Note 2 13 3 2" xfId="26039"/>
    <cellStyle name="Note 2 13 3 2 2" xfId="26040"/>
    <cellStyle name="Note 2 13 3 2 2 2" xfId="26041"/>
    <cellStyle name="Note 2 13 3 2 2 2 2" xfId="26042"/>
    <cellStyle name="Note 2 13 3 2 2 3" xfId="26043"/>
    <cellStyle name="Note 2 13 3 2 2 3 2" xfId="26044"/>
    <cellStyle name="Note 2 13 3 2 2 4" xfId="26045"/>
    <cellStyle name="Note 2 13 3 2 2 4 2" xfId="26046"/>
    <cellStyle name="Note 2 13 3 2 2 5" xfId="26047"/>
    <cellStyle name="Note 2 13 3 2 3" xfId="26048"/>
    <cellStyle name="Note 2 13 3 2 3 2" xfId="26049"/>
    <cellStyle name="Note 2 13 3 2 3 2 2" xfId="26050"/>
    <cellStyle name="Note 2 13 3 2 3 3" xfId="26051"/>
    <cellStyle name="Note 2 13 3 2 3 3 2" xfId="26052"/>
    <cellStyle name="Note 2 13 3 2 3 4" xfId="26053"/>
    <cellStyle name="Note 2 13 3 2 3 4 2" xfId="26054"/>
    <cellStyle name="Note 2 13 3 2 3 5" xfId="26055"/>
    <cellStyle name="Note 2 13 3 2 3 5 2" xfId="26056"/>
    <cellStyle name="Note 2 13 3 2 3 6" xfId="26057"/>
    <cellStyle name="Note 2 13 3 2 3 6 2" xfId="26058"/>
    <cellStyle name="Note 2 13 3 2 3 7" xfId="26059"/>
    <cellStyle name="Note 2 13 3 2 4" xfId="26060"/>
    <cellStyle name="Note 2 13 3 2 4 2" xfId="26061"/>
    <cellStyle name="Note 2 13 3 2 4 2 2" xfId="26062"/>
    <cellStyle name="Note 2 13 3 2 4 3" xfId="26063"/>
    <cellStyle name="Note 2 13 3 2 4 3 2" xfId="26064"/>
    <cellStyle name="Note 2 13 3 2 4 4" xfId="26065"/>
    <cellStyle name="Note 2 13 3 2 4 4 2" xfId="26066"/>
    <cellStyle name="Note 2 13 3 2 4 5" xfId="26067"/>
    <cellStyle name="Note 2 13 3 2 4 5 2" xfId="26068"/>
    <cellStyle name="Note 2 13 3 2 4 6" xfId="26069"/>
    <cellStyle name="Note 2 13 3 2 4 6 2" xfId="26070"/>
    <cellStyle name="Note 2 13 3 2 4 7" xfId="26071"/>
    <cellStyle name="Note 2 13 3 2 5" xfId="26072"/>
    <cellStyle name="Note 2 13 3 2 5 2" xfId="26073"/>
    <cellStyle name="Note 2 13 3 2 6" xfId="26074"/>
    <cellStyle name="Note 2 13 3 2 6 2" xfId="26075"/>
    <cellStyle name="Note 2 13 3 2 7" xfId="26076"/>
    <cellStyle name="Note 2 13 3 2 8" xfId="26077"/>
    <cellStyle name="Note 2 13 3 3" xfId="26078"/>
    <cellStyle name="Note 2 13 3 3 2" xfId="26079"/>
    <cellStyle name="Note 2 13 3 3 2 2" xfId="26080"/>
    <cellStyle name="Note 2 13 3 3 2 2 2" xfId="26081"/>
    <cellStyle name="Note 2 13 3 3 2 3" xfId="26082"/>
    <cellStyle name="Note 2 13 3 3 2 3 2" xfId="26083"/>
    <cellStyle name="Note 2 13 3 3 2 4" xfId="26084"/>
    <cellStyle name="Note 2 13 3 3 2 4 2" xfId="26085"/>
    <cellStyle name="Note 2 13 3 3 2 5" xfId="26086"/>
    <cellStyle name="Note 2 13 3 3 2 5 2" xfId="26087"/>
    <cellStyle name="Note 2 13 3 3 2 6" xfId="26088"/>
    <cellStyle name="Note 2 13 3 3 2 6 2" xfId="26089"/>
    <cellStyle name="Note 2 13 3 3 2 7" xfId="26090"/>
    <cellStyle name="Note 2 13 3 3 3" xfId="26091"/>
    <cellStyle name="Note 2 13 3 3 3 2" xfId="26092"/>
    <cellStyle name="Note 2 13 3 3 3 2 2" xfId="26093"/>
    <cellStyle name="Note 2 13 3 3 3 3" xfId="26094"/>
    <cellStyle name="Note 2 13 3 3 3 3 2" xfId="26095"/>
    <cellStyle name="Note 2 13 3 3 3 4" xfId="26096"/>
    <cellStyle name="Note 2 13 3 3 3 4 2" xfId="26097"/>
    <cellStyle name="Note 2 13 3 3 3 5" xfId="26098"/>
    <cellStyle name="Note 2 13 3 3 3 5 2" xfId="26099"/>
    <cellStyle name="Note 2 13 3 3 3 6" xfId="26100"/>
    <cellStyle name="Note 2 13 3 3 3 6 2" xfId="26101"/>
    <cellStyle name="Note 2 13 3 3 3 7" xfId="26102"/>
    <cellStyle name="Note 2 13 3 3 4" xfId="26103"/>
    <cellStyle name="Note 2 13 3 3 4 2" xfId="26104"/>
    <cellStyle name="Note 2 13 3 3 4 2 2" xfId="26105"/>
    <cellStyle name="Note 2 13 3 3 4 3" xfId="26106"/>
    <cellStyle name="Note 2 13 3 3 4 3 2" xfId="26107"/>
    <cellStyle name="Note 2 13 3 3 4 4" xfId="26108"/>
    <cellStyle name="Note 2 13 3 3 4 4 2" xfId="26109"/>
    <cellStyle name="Note 2 13 3 3 4 5" xfId="26110"/>
    <cellStyle name="Note 2 13 3 3 5" xfId="26111"/>
    <cellStyle name="Note 2 13 3 4" xfId="26112"/>
    <cellStyle name="Note 2 13 3 4 2" xfId="26113"/>
    <cellStyle name="Note 2 13 3 4 2 2" xfId="26114"/>
    <cellStyle name="Note 2 13 3 4 2 2 2" xfId="26115"/>
    <cellStyle name="Note 2 13 3 4 2 3" xfId="26116"/>
    <cellStyle name="Note 2 13 3 4 2 3 2" xfId="26117"/>
    <cellStyle name="Note 2 13 3 4 2 4" xfId="26118"/>
    <cellStyle name="Note 2 13 3 4 2 4 2" xfId="26119"/>
    <cellStyle name="Note 2 13 3 4 2 5" xfId="26120"/>
    <cellStyle name="Note 2 13 3 4 2 5 2" xfId="26121"/>
    <cellStyle name="Note 2 13 3 4 2 6" xfId="26122"/>
    <cellStyle name="Note 2 13 3 4 2 6 2" xfId="26123"/>
    <cellStyle name="Note 2 13 3 4 2 7" xfId="26124"/>
    <cellStyle name="Note 2 13 3 4 3" xfId="26125"/>
    <cellStyle name="Note 2 13 3 4 3 2" xfId="26126"/>
    <cellStyle name="Note 2 13 3 4 3 2 2" xfId="26127"/>
    <cellStyle name="Note 2 13 3 4 3 3" xfId="26128"/>
    <cellStyle name="Note 2 13 3 4 3 3 2" xfId="26129"/>
    <cellStyle name="Note 2 13 3 4 3 4" xfId="26130"/>
    <cellStyle name="Note 2 13 3 4 3 4 2" xfId="26131"/>
    <cellStyle name="Note 2 13 3 4 3 5" xfId="26132"/>
    <cellStyle name="Note 2 13 3 4 4" xfId="26133"/>
    <cellStyle name="Note 2 13 3 5" xfId="26134"/>
    <cellStyle name="Note 2 13 3 5 2" xfId="26135"/>
    <cellStyle name="Note 2 13 3 5 2 2" xfId="26136"/>
    <cellStyle name="Note 2 13 3 5 3" xfId="26137"/>
    <cellStyle name="Note 2 13 3 5 3 2" xfId="26138"/>
    <cellStyle name="Note 2 13 3 5 4" xfId="26139"/>
    <cellStyle name="Note 2 13 3 5 4 2" xfId="26140"/>
    <cellStyle name="Note 2 13 3 5 5" xfId="26141"/>
    <cellStyle name="Note 2 13 3 5 5 2" xfId="26142"/>
    <cellStyle name="Note 2 13 3 5 6" xfId="26143"/>
    <cellStyle name="Note 2 13 3 5 6 2" xfId="26144"/>
    <cellStyle name="Note 2 13 3 5 7" xfId="26145"/>
    <cellStyle name="Note 2 13 3 6" xfId="26146"/>
    <cellStyle name="Note 2 13 3 6 2" xfId="26147"/>
    <cellStyle name="Note 2 13 3 7" xfId="26148"/>
    <cellStyle name="Note 2 13 3 7 2" xfId="26149"/>
    <cellStyle name="Note 2 13 3 8" xfId="26150"/>
    <cellStyle name="Note 2 13 3 9" xfId="26151"/>
    <cellStyle name="Note 2 13 4" xfId="26152"/>
    <cellStyle name="Note 2 13 4 2" xfId="26153"/>
    <cellStyle name="Note 2 13 4 2 2" xfId="26154"/>
    <cellStyle name="Note 2 13 4 2 2 2" xfId="26155"/>
    <cellStyle name="Note 2 13 4 2 3" xfId="26156"/>
    <cellStyle name="Note 2 13 4 2 3 2" xfId="26157"/>
    <cellStyle name="Note 2 13 4 2 4" xfId="26158"/>
    <cellStyle name="Note 2 13 4 2 4 2" xfId="26159"/>
    <cellStyle name="Note 2 13 4 2 5" xfId="26160"/>
    <cellStyle name="Note 2 13 4 3" xfId="26161"/>
    <cellStyle name="Note 2 13 4 3 2" xfId="26162"/>
    <cellStyle name="Note 2 13 4 3 2 2" xfId="26163"/>
    <cellStyle name="Note 2 13 4 3 3" xfId="26164"/>
    <cellStyle name="Note 2 13 4 3 3 2" xfId="26165"/>
    <cellStyle name="Note 2 13 4 3 4" xfId="26166"/>
    <cellStyle name="Note 2 13 4 3 4 2" xfId="26167"/>
    <cellStyle name="Note 2 13 4 3 5" xfId="26168"/>
    <cellStyle name="Note 2 13 4 3 5 2" xfId="26169"/>
    <cellStyle name="Note 2 13 4 3 6" xfId="26170"/>
    <cellStyle name="Note 2 13 4 3 6 2" xfId="26171"/>
    <cellStyle name="Note 2 13 4 3 7" xfId="26172"/>
    <cellStyle name="Note 2 13 4 4" xfId="26173"/>
    <cellStyle name="Note 2 13 4 4 2" xfId="26174"/>
    <cellStyle name="Note 2 13 4 4 2 2" xfId="26175"/>
    <cellStyle name="Note 2 13 4 4 3" xfId="26176"/>
    <cellStyle name="Note 2 13 4 4 3 2" xfId="26177"/>
    <cellStyle name="Note 2 13 4 4 4" xfId="26178"/>
    <cellStyle name="Note 2 13 4 4 4 2" xfId="26179"/>
    <cellStyle name="Note 2 13 4 4 5" xfId="26180"/>
    <cellStyle name="Note 2 13 4 4 5 2" xfId="26181"/>
    <cellStyle name="Note 2 13 4 4 6" xfId="26182"/>
    <cellStyle name="Note 2 13 4 4 6 2" xfId="26183"/>
    <cellStyle name="Note 2 13 4 4 7" xfId="26184"/>
    <cellStyle name="Note 2 13 4 5" xfId="26185"/>
    <cellStyle name="Note 2 13 4 5 2" xfId="26186"/>
    <cellStyle name="Note 2 13 4 6" xfId="26187"/>
    <cellStyle name="Note 2 13 4 6 2" xfId="26188"/>
    <cellStyle name="Note 2 13 4 7" xfId="26189"/>
    <cellStyle name="Note 2 13 4 8" xfId="26190"/>
    <cellStyle name="Note 2 13 5" xfId="26191"/>
    <cellStyle name="Note 2 13 5 2" xfId="26192"/>
    <cellStyle name="Note 2 13 5 2 2" xfId="26193"/>
    <cellStyle name="Note 2 13 5 2 2 2" xfId="26194"/>
    <cellStyle name="Note 2 13 5 2 3" xfId="26195"/>
    <cellStyle name="Note 2 13 5 2 3 2" xfId="26196"/>
    <cellStyle name="Note 2 13 5 2 4" xfId="26197"/>
    <cellStyle name="Note 2 13 5 2 4 2" xfId="26198"/>
    <cellStyle name="Note 2 13 5 2 5" xfId="26199"/>
    <cellStyle name="Note 2 13 5 2 5 2" xfId="26200"/>
    <cellStyle name="Note 2 13 5 2 6" xfId="26201"/>
    <cellStyle name="Note 2 13 5 2 6 2" xfId="26202"/>
    <cellStyle name="Note 2 13 5 2 7" xfId="26203"/>
    <cellStyle name="Note 2 13 5 3" xfId="26204"/>
    <cellStyle name="Note 2 13 5 3 2" xfId="26205"/>
    <cellStyle name="Note 2 13 5 3 2 2" xfId="26206"/>
    <cellStyle name="Note 2 13 5 3 3" xfId="26207"/>
    <cellStyle name="Note 2 13 5 3 3 2" xfId="26208"/>
    <cellStyle name="Note 2 13 5 3 4" xfId="26209"/>
    <cellStyle name="Note 2 13 5 3 4 2" xfId="26210"/>
    <cellStyle name="Note 2 13 5 3 5" xfId="26211"/>
    <cellStyle name="Note 2 13 5 3 5 2" xfId="26212"/>
    <cellStyle name="Note 2 13 5 3 6" xfId="26213"/>
    <cellStyle name="Note 2 13 5 3 6 2" xfId="26214"/>
    <cellStyle name="Note 2 13 5 3 7" xfId="26215"/>
    <cellStyle name="Note 2 13 5 4" xfId="26216"/>
    <cellStyle name="Note 2 13 5 4 2" xfId="26217"/>
    <cellStyle name="Note 2 13 5 4 2 2" xfId="26218"/>
    <cellStyle name="Note 2 13 5 4 3" xfId="26219"/>
    <cellStyle name="Note 2 13 5 4 3 2" xfId="26220"/>
    <cellStyle name="Note 2 13 5 4 4" xfId="26221"/>
    <cellStyle name="Note 2 13 5 4 4 2" xfId="26222"/>
    <cellStyle name="Note 2 13 5 4 5" xfId="26223"/>
    <cellStyle name="Note 2 13 5 5" xfId="26224"/>
    <cellStyle name="Note 2 13 5 5 2" xfId="26225"/>
    <cellStyle name="Note 2 13 5 6" xfId="26226"/>
    <cellStyle name="Note 2 13 5 7" xfId="26227"/>
    <cellStyle name="Note 2 13 5 8" xfId="26228"/>
    <cellStyle name="Note 2 13 6" xfId="26229"/>
    <cellStyle name="Note 2 13 6 2" xfId="26230"/>
    <cellStyle name="Note 2 13 6 2 2" xfId="26231"/>
    <cellStyle name="Note 2 13 6 2 2 2" xfId="26232"/>
    <cellStyle name="Note 2 13 6 2 3" xfId="26233"/>
    <cellStyle name="Note 2 13 6 2 3 2" xfId="26234"/>
    <cellStyle name="Note 2 13 6 2 4" xfId="26235"/>
    <cellStyle name="Note 2 13 6 2 4 2" xfId="26236"/>
    <cellStyle name="Note 2 13 6 2 5" xfId="26237"/>
    <cellStyle name="Note 2 13 6 2 5 2" xfId="26238"/>
    <cellStyle name="Note 2 13 6 2 6" xfId="26239"/>
    <cellStyle name="Note 2 13 6 2 6 2" xfId="26240"/>
    <cellStyle name="Note 2 13 6 2 7" xfId="26241"/>
    <cellStyle name="Note 2 13 6 3" xfId="26242"/>
    <cellStyle name="Note 2 13 6 3 2" xfId="26243"/>
    <cellStyle name="Note 2 13 6 3 2 2" xfId="26244"/>
    <cellStyle name="Note 2 13 6 3 3" xfId="26245"/>
    <cellStyle name="Note 2 13 6 3 3 2" xfId="26246"/>
    <cellStyle name="Note 2 13 6 3 4" xfId="26247"/>
    <cellStyle name="Note 2 13 6 3 4 2" xfId="26248"/>
    <cellStyle name="Note 2 13 6 3 5" xfId="26249"/>
    <cellStyle name="Note 2 13 6 4" xfId="26250"/>
    <cellStyle name="Note 2 13 6 4 2" xfId="26251"/>
    <cellStyle name="Note 2 13 6 5" xfId="26252"/>
    <cellStyle name="Note 2 13 6 5 2" xfId="26253"/>
    <cellStyle name="Note 2 13 6 6" xfId="26254"/>
    <cellStyle name="Note 2 13 6 6 2" xfId="26255"/>
    <cellStyle name="Note 2 13 6 7" xfId="26256"/>
    <cellStyle name="Note 2 13 6 8" xfId="26257"/>
    <cellStyle name="Note 2 13 7" xfId="26258"/>
    <cellStyle name="Note 2 13 7 2" xfId="26259"/>
    <cellStyle name="Note 2 13 7 2 2" xfId="26260"/>
    <cellStyle name="Note 2 13 7 3" xfId="26261"/>
    <cellStyle name="Note 2 13 7 3 2" xfId="26262"/>
    <cellStyle name="Note 2 13 7 4" xfId="26263"/>
    <cellStyle name="Note 2 13 7 4 2" xfId="26264"/>
    <cellStyle name="Note 2 13 7 5" xfId="26265"/>
    <cellStyle name="Note 2 13 7 5 2" xfId="26266"/>
    <cellStyle name="Note 2 13 7 6" xfId="26267"/>
    <cellStyle name="Note 2 13 7 6 2" xfId="26268"/>
    <cellStyle name="Note 2 13 7 7" xfId="26269"/>
    <cellStyle name="Note 2 13 7 8" xfId="26270"/>
    <cellStyle name="Note 2 13 8" xfId="26271"/>
    <cellStyle name="Note 2 13 8 2" xfId="26272"/>
    <cellStyle name="Note 2 13 8 3" xfId="26273"/>
    <cellStyle name="Note 2 13 8 4" xfId="26274"/>
    <cellStyle name="Note 2 13 8 5" xfId="26275"/>
    <cellStyle name="Note 2 13 8 6" xfId="26276"/>
    <cellStyle name="Note 2 13 8 7" xfId="26277"/>
    <cellStyle name="Note 2 13 8 8" xfId="26278"/>
    <cellStyle name="Note 2 13 9" xfId="26279"/>
    <cellStyle name="Note 2 13 9 2" xfId="26280"/>
    <cellStyle name="Note 2 13 9 3" xfId="26281"/>
    <cellStyle name="Note 2 13 9 4" xfId="26282"/>
    <cellStyle name="Note 2 13 9 5" xfId="26283"/>
    <cellStyle name="Note 2 13 9 6" xfId="26284"/>
    <cellStyle name="Note 2 13 9 7" xfId="26285"/>
    <cellStyle name="Note 2 13 9 8" xfId="26286"/>
    <cellStyle name="Note 2 14" xfId="26287"/>
    <cellStyle name="Note 2 14 10" xfId="26288"/>
    <cellStyle name="Note 2 14 11" xfId="26289"/>
    <cellStyle name="Note 2 14 12" xfId="26290"/>
    <cellStyle name="Note 2 14 13" xfId="26291"/>
    <cellStyle name="Note 2 14 14" xfId="26292"/>
    <cellStyle name="Note 2 14 2" xfId="26293"/>
    <cellStyle name="Note 2 14 2 10" xfId="26294"/>
    <cellStyle name="Note 2 14 2 11" xfId="26295"/>
    <cellStyle name="Note 2 14 2 12" xfId="26296"/>
    <cellStyle name="Note 2 14 2 2" xfId="26297"/>
    <cellStyle name="Note 2 14 2 2 10" xfId="26298"/>
    <cellStyle name="Note 2 14 2 2 11" xfId="26299"/>
    <cellStyle name="Note 2 14 2 2 12" xfId="26300"/>
    <cellStyle name="Note 2 14 2 2 13" xfId="26301"/>
    <cellStyle name="Note 2 14 2 2 2" xfId="26302"/>
    <cellStyle name="Note 2 14 2 2 2 2" xfId="26303"/>
    <cellStyle name="Note 2 14 2 2 2 2 2" xfId="26304"/>
    <cellStyle name="Note 2 14 2 2 2 2 2 2" xfId="26305"/>
    <cellStyle name="Note 2 14 2 2 2 2 3" xfId="26306"/>
    <cellStyle name="Note 2 14 2 2 2 2 3 2" xfId="26307"/>
    <cellStyle name="Note 2 14 2 2 2 2 4" xfId="26308"/>
    <cellStyle name="Note 2 14 2 2 2 2 4 2" xfId="26309"/>
    <cellStyle name="Note 2 14 2 2 2 2 5" xfId="26310"/>
    <cellStyle name="Note 2 14 2 2 2 3" xfId="26311"/>
    <cellStyle name="Note 2 14 2 2 2 3 2" xfId="26312"/>
    <cellStyle name="Note 2 14 2 2 2 3 2 2" xfId="26313"/>
    <cellStyle name="Note 2 14 2 2 2 3 3" xfId="26314"/>
    <cellStyle name="Note 2 14 2 2 2 3 3 2" xfId="26315"/>
    <cellStyle name="Note 2 14 2 2 2 3 4" xfId="26316"/>
    <cellStyle name="Note 2 14 2 2 2 3 4 2" xfId="26317"/>
    <cellStyle name="Note 2 14 2 2 2 3 5" xfId="26318"/>
    <cellStyle name="Note 2 14 2 2 2 3 5 2" xfId="26319"/>
    <cellStyle name="Note 2 14 2 2 2 3 6" xfId="26320"/>
    <cellStyle name="Note 2 14 2 2 2 3 6 2" xfId="26321"/>
    <cellStyle name="Note 2 14 2 2 2 3 7" xfId="26322"/>
    <cellStyle name="Note 2 14 2 2 2 4" xfId="26323"/>
    <cellStyle name="Note 2 14 2 2 2 4 2" xfId="26324"/>
    <cellStyle name="Note 2 14 2 2 2 4 2 2" xfId="26325"/>
    <cellStyle name="Note 2 14 2 2 2 4 3" xfId="26326"/>
    <cellStyle name="Note 2 14 2 2 2 4 3 2" xfId="26327"/>
    <cellStyle name="Note 2 14 2 2 2 4 4" xfId="26328"/>
    <cellStyle name="Note 2 14 2 2 2 4 4 2" xfId="26329"/>
    <cellStyle name="Note 2 14 2 2 2 4 5" xfId="26330"/>
    <cellStyle name="Note 2 14 2 2 2 4 5 2" xfId="26331"/>
    <cellStyle name="Note 2 14 2 2 2 4 6" xfId="26332"/>
    <cellStyle name="Note 2 14 2 2 2 4 6 2" xfId="26333"/>
    <cellStyle name="Note 2 14 2 2 2 4 7" xfId="26334"/>
    <cellStyle name="Note 2 14 2 2 2 5" xfId="26335"/>
    <cellStyle name="Note 2 14 2 2 2 5 2" xfId="26336"/>
    <cellStyle name="Note 2 14 2 2 2 6" xfId="26337"/>
    <cellStyle name="Note 2 14 2 2 2 6 2" xfId="26338"/>
    <cellStyle name="Note 2 14 2 2 2 7" xfId="26339"/>
    <cellStyle name="Note 2 14 2 2 2 8" xfId="26340"/>
    <cellStyle name="Note 2 14 2 2 3" xfId="26341"/>
    <cellStyle name="Note 2 14 2 2 3 2" xfId="26342"/>
    <cellStyle name="Note 2 14 2 2 3 2 2" xfId="26343"/>
    <cellStyle name="Note 2 14 2 2 3 2 2 2" xfId="26344"/>
    <cellStyle name="Note 2 14 2 2 3 2 3" xfId="26345"/>
    <cellStyle name="Note 2 14 2 2 3 2 3 2" xfId="26346"/>
    <cellStyle name="Note 2 14 2 2 3 2 4" xfId="26347"/>
    <cellStyle name="Note 2 14 2 2 3 2 4 2" xfId="26348"/>
    <cellStyle name="Note 2 14 2 2 3 2 5" xfId="26349"/>
    <cellStyle name="Note 2 14 2 2 3 2 5 2" xfId="26350"/>
    <cellStyle name="Note 2 14 2 2 3 2 6" xfId="26351"/>
    <cellStyle name="Note 2 14 2 2 3 2 6 2" xfId="26352"/>
    <cellStyle name="Note 2 14 2 2 3 2 7" xfId="26353"/>
    <cellStyle name="Note 2 14 2 2 3 3" xfId="26354"/>
    <cellStyle name="Note 2 14 2 2 3 3 2" xfId="26355"/>
    <cellStyle name="Note 2 14 2 2 3 3 2 2" xfId="26356"/>
    <cellStyle name="Note 2 14 2 2 3 3 3" xfId="26357"/>
    <cellStyle name="Note 2 14 2 2 3 3 3 2" xfId="26358"/>
    <cellStyle name="Note 2 14 2 2 3 3 4" xfId="26359"/>
    <cellStyle name="Note 2 14 2 2 3 3 4 2" xfId="26360"/>
    <cellStyle name="Note 2 14 2 2 3 3 5" xfId="26361"/>
    <cellStyle name="Note 2 14 2 2 3 3 5 2" xfId="26362"/>
    <cellStyle name="Note 2 14 2 2 3 3 6" xfId="26363"/>
    <cellStyle name="Note 2 14 2 2 3 3 6 2" xfId="26364"/>
    <cellStyle name="Note 2 14 2 2 3 3 7" xfId="26365"/>
    <cellStyle name="Note 2 14 2 2 3 4" xfId="26366"/>
    <cellStyle name="Note 2 14 2 2 3 4 2" xfId="26367"/>
    <cellStyle name="Note 2 14 2 2 3 4 2 2" xfId="26368"/>
    <cellStyle name="Note 2 14 2 2 3 4 3" xfId="26369"/>
    <cellStyle name="Note 2 14 2 2 3 4 3 2" xfId="26370"/>
    <cellStyle name="Note 2 14 2 2 3 4 4" xfId="26371"/>
    <cellStyle name="Note 2 14 2 2 3 4 4 2" xfId="26372"/>
    <cellStyle name="Note 2 14 2 2 3 4 5" xfId="26373"/>
    <cellStyle name="Note 2 14 2 2 3 5" xfId="26374"/>
    <cellStyle name="Note 2 14 2 2 4" xfId="26375"/>
    <cellStyle name="Note 2 14 2 2 4 2" xfId="26376"/>
    <cellStyle name="Note 2 14 2 2 4 2 2" xfId="26377"/>
    <cellStyle name="Note 2 14 2 2 4 2 2 2" xfId="26378"/>
    <cellStyle name="Note 2 14 2 2 4 2 3" xfId="26379"/>
    <cellStyle name="Note 2 14 2 2 4 2 3 2" xfId="26380"/>
    <cellStyle name="Note 2 14 2 2 4 2 4" xfId="26381"/>
    <cellStyle name="Note 2 14 2 2 4 2 4 2" xfId="26382"/>
    <cellStyle name="Note 2 14 2 2 4 2 5" xfId="26383"/>
    <cellStyle name="Note 2 14 2 2 4 2 5 2" xfId="26384"/>
    <cellStyle name="Note 2 14 2 2 4 2 6" xfId="26385"/>
    <cellStyle name="Note 2 14 2 2 4 2 6 2" xfId="26386"/>
    <cellStyle name="Note 2 14 2 2 4 2 7" xfId="26387"/>
    <cellStyle name="Note 2 14 2 2 4 3" xfId="26388"/>
    <cellStyle name="Note 2 14 2 2 4 3 2" xfId="26389"/>
    <cellStyle name="Note 2 14 2 2 4 3 2 2" xfId="26390"/>
    <cellStyle name="Note 2 14 2 2 4 3 3" xfId="26391"/>
    <cellStyle name="Note 2 14 2 2 4 3 3 2" xfId="26392"/>
    <cellStyle name="Note 2 14 2 2 4 3 4" xfId="26393"/>
    <cellStyle name="Note 2 14 2 2 4 3 4 2" xfId="26394"/>
    <cellStyle name="Note 2 14 2 2 4 3 5" xfId="26395"/>
    <cellStyle name="Note 2 14 2 2 4 4" xfId="26396"/>
    <cellStyle name="Note 2 14 2 2 5" xfId="26397"/>
    <cellStyle name="Note 2 14 2 2 5 2" xfId="26398"/>
    <cellStyle name="Note 2 14 2 2 5 2 2" xfId="26399"/>
    <cellStyle name="Note 2 14 2 2 5 3" xfId="26400"/>
    <cellStyle name="Note 2 14 2 2 5 3 2" xfId="26401"/>
    <cellStyle name="Note 2 14 2 2 5 4" xfId="26402"/>
    <cellStyle name="Note 2 14 2 2 5 4 2" xfId="26403"/>
    <cellStyle name="Note 2 14 2 2 5 5" xfId="26404"/>
    <cellStyle name="Note 2 14 2 2 5 5 2" xfId="26405"/>
    <cellStyle name="Note 2 14 2 2 5 6" xfId="26406"/>
    <cellStyle name="Note 2 14 2 2 5 6 2" xfId="26407"/>
    <cellStyle name="Note 2 14 2 2 5 7" xfId="26408"/>
    <cellStyle name="Note 2 14 2 2 6" xfId="26409"/>
    <cellStyle name="Note 2 14 2 2 6 2" xfId="26410"/>
    <cellStyle name="Note 2 14 2 2 7" xfId="26411"/>
    <cellStyle name="Note 2 14 2 2 7 2" xfId="26412"/>
    <cellStyle name="Note 2 14 2 2 8" xfId="26413"/>
    <cellStyle name="Note 2 14 2 2 9" xfId="26414"/>
    <cellStyle name="Note 2 14 2 3" xfId="26415"/>
    <cellStyle name="Note 2 14 2 3 2" xfId="26416"/>
    <cellStyle name="Note 2 14 2 3 2 2" xfId="26417"/>
    <cellStyle name="Note 2 14 2 3 2 2 2" xfId="26418"/>
    <cellStyle name="Note 2 14 2 3 2 3" xfId="26419"/>
    <cellStyle name="Note 2 14 2 3 2 3 2" xfId="26420"/>
    <cellStyle name="Note 2 14 2 3 2 4" xfId="26421"/>
    <cellStyle name="Note 2 14 2 3 2 4 2" xfId="26422"/>
    <cellStyle name="Note 2 14 2 3 2 5" xfId="26423"/>
    <cellStyle name="Note 2 14 2 3 3" xfId="26424"/>
    <cellStyle name="Note 2 14 2 3 3 2" xfId="26425"/>
    <cellStyle name="Note 2 14 2 3 3 2 2" xfId="26426"/>
    <cellStyle name="Note 2 14 2 3 3 3" xfId="26427"/>
    <cellStyle name="Note 2 14 2 3 3 3 2" xfId="26428"/>
    <cellStyle name="Note 2 14 2 3 3 4" xfId="26429"/>
    <cellStyle name="Note 2 14 2 3 3 4 2" xfId="26430"/>
    <cellStyle name="Note 2 14 2 3 3 5" xfId="26431"/>
    <cellStyle name="Note 2 14 2 3 3 5 2" xfId="26432"/>
    <cellStyle name="Note 2 14 2 3 3 6" xfId="26433"/>
    <cellStyle name="Note 2 14 2 3 3 6 2" xfId="26434"/>
    <cellStyle name="Note 2 14 2 3 3 7" xfId="26435"/>
    <cellStyle name="Note 2 14 2 3 4" xfId="26436"/>
    <cellStyle name="Note 2 14 2 3 4 2" xfId="26437"/>
    <cellStyle name="Note 2 14 2 3 4 2 2" xfId="26438"/>
    <cellStyle name="Note 2 14 2 3 4 3" xfId="26439"/>
    <cellStyle name="Note 2 14 2 3 4 3 2" xfId="26440"/>
    <cellStyle name="Note 2 14 2 3 4 4" xfId="26441"/>
    <cellStyle name="Note 2 14 2 3 4 4 2" xfId="26442"/>
    <cellStyle name="Note 2 14 2 3 4 5" xfId="26443"/>
    <cellStyle name="Note 2 14 2 3 4 5 2" xfId="26444"/>
    <cellStyle name="Note 2 14 2 3 4 6" xfId="26445"/>
    <cellStyle name="Note 2 14 2 3 4 6 2" xfId="26446"/>
    <cellStyle name="Note 2 14 2 3 4 7" xfId="26447"/>
    <cellStyle name="Note 2 14 2 3 5" xfId="26448"/>
    <cellStyle name="Note 2 14 2 3 5 2" xfId="26449"/>
    <cellStyle name="Note 2 14 2 3 6" xfId="26450"/>
    <cellStyle name="Note 2 14 2 3 6 2" xfId="26451"/>
    <cellStyle name="Note 2 14 2 3 7" xfId="26452"/>
    <cellStyle name="Note 2 14 2 3 8" xfId="26453"/>
    <cellStyle name="Note 2 14 2 4" xfId="26454"/>
    <cellStyle name="Note 2 14 2 4 2" xfId="26455"/>
    <cellStyle name="Note 2 14 2 4 2 2" xfId="26456"/>
    <cellStyle name="Note 2 14 2 4 2 2 2" xfId="26457"/>
    <cellStyle name="Note 2 14 2 4 2 3" xfId="26458"/>
    <cellStyle name="Note 2 14 2 4 2 3 2" xfId="26459"/>
    <cellStyle name="Note 2 14 2 4 2 4" xfId="26460"/>
    <cellStyle name="Note 2 14 2 4 2 4 2" xfId="26461"/>
    <cellStyle name="Note 2 14 2 4 2 5" xfId="26462"/>
    <cellStyle name="Note 2 14 2 4 2 5 2" xfId="26463"/>
    <cellStyle name="Note 2 14 2 4 2 6" xfId="26464"/>
    <cellStyle name="Note 2 14 2 4 2 6 2" xfId="26465"/>
    <cellStyle name="Note 2 14 2 4 2 7" xfId="26466"/>
    <cellStyle name="Note 2 14 2 4 3" xfId="26467"/>
    <cellStyle name="Note 2 14 2 4 3 2" xfId="26468"/>
    <cellStyle name="Note 2 14 2 4 3 2 2" xfId="26469"/>
    <cellStyle name="Note 2 14 2 4 3 3" xfId="26470"/>
    <cellStyle name="Note 2 14 2 4 3 3 2" xfId="26471"/>
    <cellStyle name="Note 2 14 2 4 3 4" xfId="26472"/>
    <cellStyle name="Note 2 14 2 4 3 4 2" xfId="26473"/>
    <cellStyle name="Note 2 14 2 4 3 5" xfId="26474"/>
    <cellStyle name="Note 2 14 2 4 3 5 2" xfId="26475"/>
    <cellStyle name="Note 2 14 2 4 3 6" xfId="26476"/>
    <cellStyle name="Note 2 14 2 4 3 6 2" xfId="26477"/>
    <cellStyle name="Note 2 14 2 4 3 7" xfId="26478"/>
    <cellStyle name="Note 2 14 2 4 4" xfId="26479"/>
    <cellStyle name="Note 2 14 2 4 4 2" xfId="26480"/>
    <cellStyle name="Note 2 14 2 4 4 2 2" xfId="26481"/>
    <cellStyle name="Note 2 14 2 4 4 3" xfId="26482"/>
    <cellStyle name="Note 2 14 2 4 4 3 2" xfId="26483"/>
    <cellStyle name="Note 2 14 2 4 4 4" xfId="26484"/>
    <cellStyle name="Note 2 14 2 4 4 4 2" xfId="26485"/>
    <cellStyle name="Note 2 14 2 4 4 5" xfId="26486"/>
    <cellStyle name="Note 2 14 2 4 5" xfId="26487"/>
    <cellStyle name="Note 2 14 2 4 5 2" xfId="26488"/>
    <cellStyle name="Note 2 14 2 4 6" xfId="26489"/>
    <cellStyle name="Note 2 14 2 4 7" xfId="26490"/>
    <cellStyle name="Note 2 14 2 4 8" xfId="26491"/>
    <cellStyle name="Note 2 14 2 5" xfId="26492"/>
    <cellStyle name="Note 2 14 2 5 2" xfId="26493"/>
    <cellStyle name="Note 2 14 2 5 2 2" xfId="26494"/>
    <cellStyle name="Note 2 14 2 5 2 2 2" xfId="26495"/>
    <cellStyle name="Note 2 14 2 5 2 3" xfId="26496"/>
    <cellStyle name="Note 2 14 2 5 2 3 2" xfId="26497"/>
    <cellStyle name="Note 2 14 2 5 2 4" xfId="26498"/>
    <cellStyle name="Note 2 14 2 5 2 4 2" xfId="26499"/>
    <cellStyle name="Note 2 14 2 5 2 5" xfId="26500"/>
    <cellStyle name="Note 2 14 2 5 2 5 2" xfId="26501"/>
    <cellStyle name="Note 2 14 2 5 2 6" xfId="26502"/>
    <cellStyle name="Note 2 14 2 5 2 6 2" xfId="26503"/>
    <cellStyle name="Note 2 14 2 5 2 7" xfId="26504"/>
    <cellStyle name="Note 2 14 2 5 3" xfId="26505"/>
    <cellStyle name="Note 2 14 2 5 3 2" xfId="26506"/>
    <cellStyle name="Note 2 14 2 5 3 2 2" xfId="26507"/>
    <cellStyle name="Note 2 14 2 5 3 3" xfId="26508"/>
    <cellStyle name="Note 2 14 2 5 3 3 2" xfId="26509"/>
    <cellStyle name="Note 2 14 2 5 3 4" xfId="26510"/>
    <cellStyle name="Note 2 14 2 5 3 4 2" xfId="26511"/>
    <cellStyle name="Note 2 14 2 5 3 5" xfId="26512"/>
    <cellStyle name="Note 2 14 2 5 4" xfId="26513"/>
    <cellStyle name="Note 2 14 2 5 4 2" xfId="26514"/>
    <cellStyle name="Note 2 14 2 5 5" xfId="26515"/>
    <cellStyle name="Note 2 14 2 5 5 2" xfId="26516"/>
    <cellStyle name="Note 2 14 2 5 6" xfId="26517"/>
    <cellStyle name="Note 2 14 2 5 6 2" xfId="26518"/>
    <cellStyle name="Note 2 14 2 5 7" xfId="26519"/>
    <cellStyle name="Note 2 14 2 5 8" xfId="26520"/>
    <cellStyle name="Note 2 14 2 6" xfId="26521"/>
    <cellStyle name="Note 2 14 2 6 2" xfId="26522"/>
    <cellStyle name="Note 2 14 2 6 2 2" xfId="26523"/>
    <cellStyle name="Note 2 14 2 6 3" xfId="26524"/>
    <cellStyle name="Note 2 14 2 6 3 2" xfId="26525"/>
    <cellStyle name="Note 2 14 2 6 4" xfId="26526"/>
    <cellStyle name="Note 2 14 2 6 4 2" xfId="26527"/>
    <cellStyle name="Note 2 14 2 6 5" xfId="26528"/>
    <cellStyle name="Note 2 14 2 6 5 2" xfId="26529"/>
    <cellStyle name="Note 2 14 2 6 6" xfId="26530"/>
    <cellStyle name="Note 2 14 2 6 6 2" xfId="26531"/>
    <cellStyle name="Note 2 14 2 6 7" xfId="26532"/>
    <cellStyle name="Note 2 14 2 6 8" xfId="26533"/>
    <cellStyle name="Note 2 14 2 7" xfId="26534"/>
    <cellStyle name="Note 2 14 2 7 2" xfId="26535"/>
    <cellStyle name="Note 2 14 2 7 3" xfId="26536"/>
    <cellStyle name="Note 2 14 2 7 4" xfId="26537"/>
    <cellStyle name="Note 2 14 2 7 5" xfId="26538"/>
    <cellStyle name="Note 2 14 2 7 6" xfId="26539"/>
    <cellStyle name="Note 2 14 2 7 7" xfId="26540"/>
    <cellStyle name="Note 2 14 2 7 8" xfId="26541"/>
    <cellStyle name="Note 2 14 2 8" xfId="26542"/>
    <cellStyle name="Note 2 14 2 8 2" xfId="26543"/>
    <cellStyle name="Note 2 14 2 8 3" xfId="26544"/>
    <cellStyle name="Note 2 14 2 8 4" xfId="26545"/>
    <cellStyle name="Note 2 14 2 8 5" xfId="26546"/>
    <cellStyle name="Note 2 14 2 8 6" xfId="26547"/>
    <cellStyle name="Note 2 14 2 8 7" xfId="26548"/>
    <cellStyle name="Note 2 14 2 8 8" xfId="26549"/>
    <cellStyle name="Note 2 14 2 9" xfId="26550"/>
    <cellStyle name="Note 2 14 3" xfId="26551"/>
    <cellStyle name="Note 2 14 3 10" xfId="26552"/>
    <cellStyle name="Note 2 14 3 11" xfId="26553"/>
    <cellStyle name="Note 2 14 3 12" xfId="26554"/>
    <cellStyle name="Note 2 14 3 13" xfId="26555"/>
    <cellStyle name="Note 2 14 3 14" xfId="26556"/>
    <cellStyle name="Note 2 14 3 2" xfId="26557"/>
    <cellStyle name="Note 2 14 3 2 2" xfId="26558"/>
    <cellStyle name="Note 2 14 3 2 2 2" xfId="26559"/>
    <cellStyle name="Note 2 14 3 2 2 2 2" xfId="26560"/>
    <cellStyle name="Note 2 14 3 2 2 3" xfId="26561"/>
    <cellStyle name="Note 2 14 3 2 2 3 2" xfId="26562"/>
    <cellStyle name="Note 2 14 3 2 2 4" xfId="26563"/>
    <cellStyle name="Note 2 14 3 2 2 4 2" xfId="26564"/>
    <cellStyle name="Note 2 14 3 2 2 5" xfId="26565"/>
    <cellStyle name="Note 2 14 3 2 3" xfId="26566"/>
    <cellStyle name="Note 2 14 3 2 3 2" xfId="26567"/>
    <cellStyle name="Note 2 14 3 2 3 2 2" xfId="26568"/>
    <cellStyle name="Note 2 14 3 2 3 3" xfId="26569"/>
    <cellStyle name="Note 2 14 3 2 3 3 2" xfId="26570"/>
    <cellStyle name="Note 2 14 3 2 3 4" xfId="26571"/>
    <cellStyle name="Note 2 14 3 2 3 4 2" xfId="26572"/>
    <cellStyle name="Note 2 14 3 2 3 5" xfId="26573"/>
    <cellStyle name="Note 2 14 3 2 3 5 2" xfId="26574"/>
    <cellStyle name="Note 2 14 3 2 3 6" xfId="26575"/>
    <cellStyle name="Note 2 14 3 2 3 6 2" xfId="26576"/>
    <cellStyle name="Note 2 14 3 2 3 7" xfId="26577"/>
    <cellStyle name="Note 2 14 3 2 4" xfId="26578"/>
    <cellStyle name="Note 2 14 3 2 4 2" xfId="26579"/>
    <cellStyle name="Note 2 14 3 2 4 2 2" xfId="26580"/>
    <cellStyle name="Note 2 14 3 2 4 3" xfId="26581"/>
    <cellStyle name="Note 2 14 3 2 4 3 2" xfId="26582"/>
    <cellStyle name="Note 2 14 3 2 4 4" xfId="26583"/>
    <cellStyle name="Note 2 14 3 2 4 4 2" xfId="26584"/>
    <cellStyle name="Note 2 14 3 2 4 5" xfId="26585"/>
    <cellStyle name="Note 2 14 3 2 4 5 2" xfId="26586"/>
    <cellStyle name="Note 2 14 3 2 4 6" xfId="26587"/>
    <cellStyle name="Note 2 14 3 2 4 6 2" xfId="26588"/>
    <cellStyle name="Note 2 14 3 2 4 7" xfId="26589"/>
    <cellStyle name="Note 2 14 3 2 5" xfId="26590"/>
    <cellStyle name="Note 2 14 3 2 5 2" xfId="26591"/>
    <cellStyle name="Note 2 14 3 2 6" xfId="26592"/>
    <cellStyle name="Note 2 14 3 2 6 2" xfId="26593"/>
    <cellStyle name="Note 2 14 3 2 7" xfId="26594"/>
    <cellStyle name="Note 2 14 3 2 8" xfId="26595"/>
    <cellStyle name="Note 2 14 3 3" xfId="26596"/>
    <cellStyle name="Note 2 14 3 3 2" xfId="26597"/>
    <cellStyle name="Note 2 14 3 3 2 2" xfId="26598"/>
    <cellStyle name="Note 2 14 3 3 2 2 2" xfId="26599"/>
    <cellStyle name="Note 2 14 3 3 2 3" xfId="26600"/>
    <cellStyle name="Note 2 14 3 3 2 3 2" xfId="26601"/>
    <cellStyle name="Note 2 14 3 3 2 4" xfId="26602"/>
    <cellStyle name="Note 2 14 3 3 2 4 2" xfId="26603"/>
    <cellStyle name="Note 2 14 3 3 2 5" xfId="26604"/>
    <cellStyle name="Note 2 14 3 3 2 5 2" xfId="26605"/>
    <cellStyle name="Note 2 14 3 3 2 6" xfId="26606"/>
    <cellStyle name="Note 2 14 3 3 2 6 2" xfId="26607"/>
    <cellStyle name="Note 2 14 3 3 2 7" xfId="26608"/>
    <cellStyle name="Note 2 14 3 3 3" xfId="26609"/>
    <cellStyle name="Note 2 14 3 3 3 2" xfId="26610"/>
    <cellStyle name="Note 2 14 3 3 3 2 2" xfId="26611"/>
    <cellStyle name="Note 2 14 3 3 3 3" xfId="26612"/>
    <cellStyle name="Note 2 14 3 3 3 3 2" xfId="26613"/>
    <cellStyle name="Note 2 14 3 3 3 4" xfId="26614"/>
    <cellStyle name="Note 2 14 3 3 3 4 2" xfId="26615"/>
    <cellStyle name="Note 2 14 3 3 3 5" xfId="26616"/>
    <cellStyle name="Note 2 14 3 3 3 5 2" xfId="26617"/>
    <cellStyle name="Note 2 14 3 3 3 6" xfId="26618"/>
    <cellStyle name="Note 2 14 3 3 3 6 2" xfId="26619"/>
    <cellStyle name="Note 2 14 3 3 3 7" xfId="26620"/>
    <cellStyle name="Note 2 14 3 3 4" xfId="26621"/>
    <cellStyle name="Note 2 14 3 3 4 2" xfId="26622"/>
    <cellStyle name="Note 2 14 3 3 4 2 2" xfId="26623"/>
    <cellStyle name="Note 2 14 3 3 4 3" xfId="26624"/>
    <cellStyle name="Note 2 14 3 3 4 3 2" xfId="26625"/>
    <cellStyle name="Note 2 14 3 3 4 4" xfId="26626"/>
    <cellStyle name="Note 2 14 3 3 4 4 2" xfId="26627"/>
    <cellStyle name="Note 2 14 3 3 4 5" xfId="26628"/>
    <cellStyle name="Note 2 14 3 3 5" xfId="26629"/>
    <cellStyle name="Note 2 14 3 4" xfId="26630"/>
    <cellStyle name="Note 2 14 3 4 2" xfId="26631"/>
    <cellStyle name="Note 2 14 3 4 2 2" xfId="26632"/>
    <cellStyle name="Note 2 14 3 4 2 2 2" xfId="26633"/>
    <cellStyle name="Note 2 14 3 4 2 3" xfId="26634"/>
    <cellStyle name="Note 2 14 3 4 2 3 2" xfId="26635"/>
    <cellStyle name="Note 2 14 3 4 2 4" xfId="26636"/>
    <cellStyle name="Note 2 14 3 4 2 4 2" xfId="26637"/>
    <cellStyle name="Note 2 14 3 4 2 5" xfId="26638"/>
    <cellStyle name="Note 2 14 3 4 2 5 2" xfId="26639"/>
    <cellStyle name="Note 2 14 3 4 2 6" xfId="26640"/>
    <cellStyle name="Note 2 14 3 4 2 6 2" xfId="26641"/>
    <cellStyle name="Note 2 14 3 4 2 7" xfId="26642"/>
    <cellStyle name="Note 2 14 3 4 3" xfId="26643"/>
    <cellStyle name="Note 2 14 3 4 3 2" xfId="26644"/>
    <cellStyle name="Note 2 14 3 4 3 2 2" xfId="26645"/>
    <cellStyle name="Note 2 14 3 4 3 3" xfId="26646"/>
    <cellStyle name="Note 2 14 3 4 3 3 2" xfId="26647"/>
    <cellStyle name="Note 2 14 3 4 3 4" xfId="26648"/>
    <cellStyle name="Note 2 14 3 4 3 4 2" xfId="26649"/>
    <cellStyle name="Note 2 14 3 4 3 5" xfId="26650"/>
    <cellStyle name="Note 2 14 3 4 4" xfId="26651"/>
    <cellStyle name="Note 2 14 3 5" xfId="26652"/>
    <cellStyle name="Note 2 14 3 5 2" xfId="26653"/>
    <cellStyle name="Note 2 14 3 5 2 2" xfId="26654"/>
    <cellStyle name="Note 2 14 3 5 3" xfId="26655"/>
    <cellStyle name="Note 2 14 3 5 3 2" xfId="26656"/>
    <cellStyle name="Note 2 14 3 5 4" xfId="26657"/>
    <cellStyle name="Note 2 14 3 5 4 2" xfId="26658"/>
    <cellStyle name="Note 2 14 3 5 5" xfId="26659"/>
    <cellStyle name="Note 2 14 3 5 5 2" xfId="26660"/>
    <cellStyle name="Note 2 14 3 5 6" xfId="26661"/>
    <cellStyle name="Note 2 14 3 5 6 2" xfId="26662"/>
    <cellStyle name="Note 2 14 3 5 7" xfId="26663"/>
    <cellStyle name="Note 2 14 3 6" xfId="26664"/>
    <cellStyle name="Note 2 14 3 6 2" xfId="26665"/>
    <cellStyle name="Note 2 14 3 7" xfId="26666"/>
    <cellStyle name="Note 2 14 3 7 2" xfId="26667"/>
    <cellStyle name="Note 2 14 3 8" xfId="26668"/>
    <cellStyle name="Note 2 14 3 9" xfId="26669"/>
    <cellStyle name="Note 2 14 4" xfId="26670"/>
    <cellStyle name="Note 2 14 4 2" xfId="26671"/>
    <cellStyle name="Note 2 14 4 2 2" xfId="26672"/>
    <cellStyle name="Note 2 14 4 2 2 2" xfId="26673"/>
    <cellStyle name="Note 2 14 4 2 3" xfId="26674"/>
    <cellStyle name="Note 2 14 4 2 3 2" xfId="26675"/>
    <cellStyle name="Note 2 14 4 2 4" xfId="26676"/>
    <cellStyle name="Note 2 14 4 2 4 2" xfId="26677"/>
    <cellStyle name="Note 2 14 4 2 5" xfId="26678"/>
    <cellStyle name="Note 2 14 4 3" xfId="26679"/>
    <cellStyle name="Note 2 14 4 3 2" xfId="26680"/>
    <cellStyle name="Note 2 14 4 3 2 2" xfId="26681"/>
    <cellStyle name="Note 2 14 4 3 3" xfId="26682"/>
    <cellStyle name="Note 2 14 4 3 3 2" xfId="26683"/>
    <cellStyle name="Note 2 14 4 3 4" xfId="26684"/>
    <cellStyle name="Note 2 14 4 3 4 2" xfId="26685"/>
    <cellStyle name="Note 2 14 4 3 5" xfId="26686"/>
    <cellStyle name="Note 2 14 4 3 5 2" xfId="26687"/>
    <cellStyle name="Note 2 14 4 3 6" xfId="26688"/>
    <cellStyle name="Note 2 14 4 3 6 2" xfId="26689"/>
    <cellStyle name="Note 2 14 4 3 7" xfId="26690"/>
    <cellStyle name="Note 2 14 4 4" xfId="26691"/>
    <cellStyle name="Note 2 14 4 4 2" xfId="26692"/>
    <cellStyle name="Note 2 14 4 4 2 2" xfId="26693"/>
    <cellStyle name="Note 2 14 4 4 3" xfId="26694"/>
    <cellStyle name="Note 2 14 4 4 3 2" xfId="26695"/>
    <cellStyle name="Note 2 14 4 4 4" xfId="26696"/>
    <cellStyle name="Note 2 14 4 4 4 2" xfId="26697"/>
    <cellStyle name="Note 2 14 4 4 5" xfId="26698"/>
    <cellStyle name="Note 2 14 4 4 5 2" xfId="26699"/>
    <cellStyle name="Note 2 14 4 4 6" xfId="26700"/>
    <cellStyle name="Note 2 14 4 4 6 2" xfId="26701"/>
    <cellStyle name="Note 2 14 4 4 7" xfId="26702"/>
    <cellStyle name="Note 2 14 4 5" xfId="26703"/>
    <cellStyle name="Note 2 14 4 5 2" xfId="26704"/>
    <cellStyle name="Note 2 14 4 6" xfId="26705"/>
    <cellStyle name="Note 2 14 4 6 2" xfId="26706"/>
    <cellStyle name="Note 2 14 4 7" xfId="26707"/>
    <cellStyle name="Note 2 14 4 8" xfId="26708"/>
    <cellStyle name="Note 2 14 5" xfId="26709"/>
    <cellStyle name="Note 2 14 5 2" xfId="26710"/>
    <cellStyle name="Note 2 14 5 2 2" xfId="26711"/>
    <cellStyle name="Note 2 14 5 2 2 2" xfId="26712"/>
    <cellStyle name="Note 2 14 5 2 3" xfId="26713"/>
    <cellStyle name="Note 2 14 5 2 3 2" xfId="26714"/>
    <cellStyle name="Note 2 14 5 2 4" xfId="26715"/>
    <cellStyle name="Note 2 14 5 2 4 2" xfId="26716"/>
    <cellStyle name="Note 2 14 5 2 5" xfId="26717"/>
    <cellStyle name="Note 2 14 5 2 5 2" xfId="26718"/>
    <cellStyle name="Note 2 14 5 2 6" xfId="26719"/>
    <cellStyle name="Note 2 14 5 2 6 2" xfId="26720"/>
    <cellStyle name="Note 2 14 5 2 7" xfId="26721"/>
    <cellStyle name="Note 2 14 5 3" xfId="26722"/>
    <cellStyle name="Note 2 14 5 3 2" xfId="26723"/>
    <cellStyle name="Note 2 14 5 3 2 2" xfId="26724"/>
    <cellStyle name="Note 2 14 5 3 3" xfId="26725"/>
    <cellStyle name="Note 2 14 5 3 3 2" xfId="26726"/>
    <cellStyle name="Note 2 14 5 3 4" xfId="26727"/>
    <cellStyle name="Note 2 14 5 3 4 2" xfId="26728"/>
    <cellStyle name="Note 2 14 5 3 5" xfId="26729"/>
    <cellStyle name="Note 2 14 5 3 5 2" xfId="26730"/>
    <cellStyle name="Note 2 14 5 3 6" xfId="26731"/>
    <cellStyle name="Note 2 14 5 3 6 2" xfId="26732"/>
    <cellStyle name="Note 2 14 5 3 7" xfId="26733"/>
    <cellStyle name="Note 2 14 5 4" xfId="26734"/>
    <cellStyle name="Note 2 14 5 4 2" xfId="26735"/>
    <cellStyle name="Note 2 14 5 4 2 2" xfId="26736"/>
    <cellStyle name="Note 2 14 5 4 3" xfId="26737"/>
    <cellStyle name="Note 2 14 5 4 3 2" xfId="26738"/>
    <cellStyle name="Note 2 14 5 4 4" xfId="26739"/>
    <cellStyle name="Note 2 14 5 4 4 2" xfId="26740"/>
    <cellStyle name="Note 2 14 5 4 5" xfId="26741"/>
    <cellStyle name="Note 2 14 5 5" xfId="26742"/>
    <cellStyle name="Note 2 14 5 5 2" xfId="26743"/>
    <cellStyle name="Note 2 14 5 6" xfId="26744"/>
    <cellStyle name="Note 2 14 5 7" xfId="26745"/>
    <cellStyle name="Note 2 14 5 8" xfId="26746"/>
    <cellStyle name="Note 2 14 6" xfId="26747"/>
    <cellStyle name="Note 2 14 6 2" xfId="26748"/>
    <cellStyle name="Note 2 14 6 2 2" xfId="26749"/>
    <cellStyle name="Note 2 14 6 2 2 2" xfId="26750"/>
    <cellStyle name="Note 2 14 6 2 3" xfId="26751"/>
    <cellStyle name="Note 2 14 6 2 3 2" xfId="26752"/>
    <cellStyle name="Note 2 14 6 2 4" xfId="26753"/>
    <cellStyle name="Note 2 14 6 2 4 2" xfId="26754"/>
    <cellStyle name="Note 2 14 6 2 5" xfId="26755"/>
    <cellStyle name="Note 2 14 6 2 5 2" xfId="26756"/>
    <cellStyle name="Note 2 14 6 2 6" xfId="26757"/>
    <cellStyle name="Note 2 14 6 2 6 2" xfId="26758"/>
    <cellStyle name="Note 2 14 6 2 7" xfId="26759"/>
    <cellStyle name="Note 2 14 6 3" xfId="26760"/>
    <cellStyle name="Note 2 14 6 3 2" xfId="26761"/>
    <cellStyle name="Note 2 14 6 3 2 2" xfId="26762"/>
    <cellStyle name="Note 2 14 6 3 3" xfId="26763"/>
    <cellStyle name="Note 2 14 6 3 3 2" xfId="26764"/>
    <cellStyle name="Note 2 14 6 3 4" xfId="26765"/>
    <cellStyle name="Note 2 14 6 3 4 2" xfId="26766"/>
    <cellStyle name="Note 2 14 6 3 5" xfId="26767"/>
    <cellStyle name="Note 2 14 6 4" xfId="26768"/>
    <cellStyle name="Note 2 14 6 4 2" xfId="26769"/>
    <cellStyle name="Note 2 14 6 5" xfId="26770"/>
    <cellStyle name="Note 2 14 6 5 2" xfId="26771"/>
    <cellStyle name="Note 2 14 6 6" xfId="26772"/>
    <cellStyle name="Note 2 14 6 6 2" xfId="26773"/>
    <cellStyle name="Note 2 14 6 7" xfId="26774"/>
    <cellStyle name="Note 2 14 6 8" xfId="26775"/>
    <cellStyle name="Note 2 14 7" xfId="26776"/>
    <cellStyle name="Note 2 14 7 2" xfId="26777"/>
    <cellStyle name="Note 2 14 7 2 2" xfId="26778"/>
    <cellStyle name="Note 2 14 7 3" xfId="26779"/>
    <cellStyle name="Note 2 14 7 3 2" xfId="26780"/>
    <cellStyle name="Note 2 14 7 4" xfId="26781"/>
    <cellStyle name="Note 2 14 7 4 2" xfId="26782"/>
    <cellStyle name="Note 2 14 7 5" xfId="26783"/>
    <cellStyle name="Note 2 14 7 5 2" xfId="26784"/>
    <cellStyle name="Note 2 14 7 6" xfId="26785"/>
    <cellStyle name="Note 2 14 7 6 2" xfId="26786"/>
    <cellStyle name="Note 2 14 7 7" xfId="26787"/>
    <cellStyle name="Note 2 14 7 8" xfId="26788"/>
    <cellStyle name="Note 2 14 8" xfId="26789"/>
    <cellStyle name="Note 2 14 8 2" xfId="26790"/>
    <cellStyle name="Note 2 14 8 3" xfId="26791"/>
    <cellStyle name="Note 2 14 8 4" xfId="26792"/>
    <cellStyle name="Note 2 14 8 5" xfId="26793"/>
    <cellStyle name="Note 2 14 8 6" xfId="26794"/>
    <cellStyle name="Note 2 14 8 7" xfId="26795"/>
    <cellStyle name="Note 2 14 8 8" xfId="26796"/>
    <cellStyle name="Note 2 14 9" xfId="26797"/>
    <cellStyle name="Note 2 14 9 2" xfId="26798"/>
    <cellStyle name="Note 2 14 9 3" xfId="26799"/>
    <cellStyle name="Note 2 14 9 4" xfId="26800"/>
    <cellStyle name="Note 2 14 9 5" xfId="26801"/>
    <cellStyle name="Note 2 14 9 6" xfId="26802"/>
    <cellStyle name="Note 2 14 9 7" xfId="26803"/>
    <cellStyle name="Note 2 14 9 8" xfId="26804"/>
    <cellStyle name="Note 2 15" xfId="26805"/>
    <cellStyle name="Note 2 15 10" xfId="26806"/>
    <cellStyle name="Note 2 15 11" xfId="26807"/>
    <cellStyle name="Note 2 15 12" xfId="26808"/>
    <cellStyle name="Note 2 15 13" xfId="26809"/>
    <cellStyle name="Note 2 15 14" xfId="26810"/>
    <cellStyle name="Note 2 15 2" xfId="26811"/>
    <cellStyle name="Note 2 15 2 10" xfId="26812"/>
    <cellStyle name="Note 2 15 2 11" xfId="26813"/>
    <cellStyle name="Note 2 15 2 12" xfId="26814"/>
    <cellStyle name="Note 2 15 2 2" xfId="26815"/>
    <cellStyle name="Note 2 15 2 2 10" xfId="26816"/>
    <cellStyle name="Note 2 15 2 2 11" xfId="26817"/>
    <cellStyle name="Note 2 15 2 2 12" xfId="26818"/>
    <cellStyle name="Note 2 15 2 2 13" xfId="26819"/>
    <cellStyle name="Note 2 15 2 2 2" xfId="26820"/>
    <cellStyle name="Note 2 15 2 2 2 2" xfId="26821"/>
    <cellStyle name="Note 2 15 2 2 2 2 2" xfId="26822"/>
    <cellStyle name="Note 2 15 2 2 2 2 2 2" xfId="26823"/>
    <cellStyle name="Note 2 15 2 2 2 2 3" xfId="26824"/>
    <cellStyle name="Note 2 15 2 2 2 2 3 2" xfId="26825"/>
    <cellStyle name="Note 2 15 2 2 2 2 4" xfId="26826"/>
    <cellStyle name="Note 2 15 2 2 2 2 4 2" xfId="26827"/>
    <cellStyle name="Note 2 15 2 2 2 2 5" xfId="26828"/>
    <cellStyle name="Note 2 15 2 2 2 3" xfId="26829"/>
    <cellStyle name="Note 2 15 2 2 2 3 2" xfId="26830"/>
    <cellStyle name="Note 2 15 2 2 2 3 2 2" xfId="26831"/>
    <cellStyle name="Note 2 15 2 2 2 3 3" xfId="26832"/>
    <cellStyle name="Note 2 15 2 2 2 3 3 2" xfId="26833"/>
    <cellStyle name="Note 2 15 2 2 2 3 4" xfId="26834"/>
    <cellStyle name="Note 2 15 2 2 2 3 4 2" xfId="26835"/>
    <cellStyle name="Note 2 15 2 2 2 3 5" xfId="26836"/>
    <cellStyle name="Note 2 15 2 2 2 3 5 2" xfId="26837"/>
    <cellStyle name="Note 2 15 2 2 2 3 6" xfId="26838"/>
    <cellStyle name="Note 2 15 2 2 2 3 6 2" xfId="26839"/>
    <cellStyle name="Note 2 15 2 2 2 3 7" xfId="26840"/>
    <cellStyle name="Note 2 15 2 2 2 4" xfId="26841"/>
    <cellStyle name="Note 2 15 2 2 2 4 2" xfId="26842"/>
    <cellStyle name="Note 2 15 2 2 2 4 2 2" xfId="26843"/>
    <cellStyle name="Note 2 15 2 2 2 4 3" xfId="26844"/>
    <cellStyle name="Note 2 15 2 2 2 4 3 2" xfId="26845"/>
    <cellStyle name="Note 2 15 2 2 2 4 4" xfId="26846"/>
    <cellStyle name="Note 2 15 2 2 2 4 4 2" xfId="26847"/>
    <cellStyle name="Note 2 15 2 2 2 4 5" xfId="26848"/>
    <cellStyle name="Note 2 15 2 2 2 4 5 2" xfId="26849"/>
    <cellStyle name="Note 2 15 2 2 2 4 6" xfId="26850"/>
    <cellStyle name="Note 2 15 2 2 2 4 6 2" xfId="26851"/>
    <cellStyle name="Note 2 15 2 2 2 4 7" xfId="26852"/>
    <cellStyle name="Note 2 15 2 2 2 5" xfId="26853"/>
    <cellStyle name="Note 2 15 2 2 2 5 2" xfId="26854"/>
    <cellStyle name="Note 2 15 2 2 2 6" xfId="26855"/>
    <cellStyle name="Note 2 15 2 2 2 6 2" xfId="26856"/>
    <cellStyle name="Note 2 15 2 2 2 7" xfId="26857"/>
    <cellStyle name="Note 2 15 2 2 2 8" xfId="26858"/>
    <cellStyle name="Note 2 15 2 2 3" xfId="26859"/>
    <cellStyle name="Note 2 15 2 2 3 2" xfId="26860"/>
    <cellStyle name="Note 2 15 2 2 3 2 2" xfId="26861"/>
    <cellStyle name="Note 2 15 2 2 3 2 2 2" xfId="26862"/>
    <cellStyle name="Note 2 15 2 2 3 2 3" xfId="26863"/>
    <cellStyle name="Note 2 15 2 2 3 2 3 2" xfId="26864"/>
    <cellStyle name="Note 2 15 2 2 3 2 4" xfId="26865"/>
    <cellStyle name="Note 2 15 2 2 3 2 4 2" xfId="26866"/>
    <cellStyle name="Note 2 15 2 2 3 2 5" xfId="26867"/>
    <cellStyle name="Note 2 15 2 2 3 2 5 2" xfId="26868"/>
    <cellStyle name="Note 2 15 2 2 3 2 6" xfId="26869"/>
    <cellStyle name="Note 2 15 2 2 3 2 6 2" xfId="26870"/>
    <cellStyle name="Note 2 15 2 2 3 2 7" xfId="26871"/>
    <cellStyle name="Note 2 15 2 2 3 3" xfId="26872"/>
    <cellStyle name="Note 2 15 2 2 3 3 2" xfId="26873"/>
    <cellStyle name="Note 2 15 2 2 3 3 2 2" xfId="26874"/>
    <cellStyle name="Note 2 15 2 2 3 3 3" xfId="26875"/>
    <cellStyle name="Note 2 15 2 2 3 3 3 2" xfId="26876"/>
    <cellStyle name="Note 2 15 2 2 3 3 4" xfId="26877"/>
    <cellStyle name="Note 2 15 2 2 3 3 4 2" xfId="26878"/>
    <cellStyle name="Note 2 15 2 2 3 3 5" xfId="26879"/>
    <cellStyle name="Note 2 15 2 2 3 3 5 2" xfId="26880"/>
    <cellStyle name="Note 2 15 2 2 3 3 6" xfId="26881"/>
    <cellStyle name="Note 2 15 2 2 3 3 6 2" xfId="26882"/>
    <cellStyle name="Note 2 15 2 2 3 3 7" xfId="26883"/>
    <cellStyle name="Note 2 15 2 2 3 4" xfId="26884"/>
    <cellStyle name="Note 2 15 2 2 3 4 2" xfId="26885"/>
    <cellStyle name="Note 2 15 2 2 3 4 2 2" xfId="26886"/>
    <cellStyle name="Note 2 15 2 2 3 4 3" xfId="26887"/>
    <cellStyle name="Note 2 15 2 2 3 4 3 2" xfId="26888"/>
    <cellStyle name="Note 2 15 2 2 3 4 4" xfId="26889"/>
    <cellStyle name="Note 2 15 2 2 3 4 4 2" xfId="26890"/>
    <cellStyle name="Note 2 15 2 2 3 4 5" xfId="26891"/>
    <cellStyle name="Note 2 15 2 2 3 5" xfId="26892"/>
    <cellStyle name="Note 2 15 2 2 4" xfId="26893"/>
    <cellStyle name="Note 2 15 2 2 4 2" xfId="26894"/>
    <cellStyle name="Note 2 15 2 2 4 2 2" xfId="26895"/>
    <cellStyle name="Note 2 15 2 2 4 2 2 2" xfId="26896"/>
    <cellStyle name="Note 2 15 2 2 4 2 3" xfId="26897"/>
    <cellStyle name="Note 2 15 2 2 4 2 3 2" xfId="26898"/>
    <cellStyle name="Note 2 15 2 2 4 2 4" xfId="26899"/>
    <cellStyle name="Note 2 15 2 2 4 2 4 2" xfId="26900"/>
    <cellStyle name="Note 2 15 2 2 4 2 5" xfId="26901"/>
    <cellStyle name="Note 2 15 2 2 4 2 5 2" xfId="26902"/>
    <cellStyle name="Note 2 15 2 2 4 2 6" xfId="26903"/>
    <cellStyle name="Note 2 15 2 2 4 2 6 2" xfId="26904"/>
    <cellStyle name="Note 2 15 2 2 4 2 7" xfId="26905"/>
    <cellStyle name="Note 2 15 2 2 4 3" xfId="26906"/>
    <cellStyle name="Note 2 15 2 2 4 3 2" xfId="26907"/>
    <cellStyle name="Note 2 15 2 2 4 3 2 2" xfId="26908"/>
    <cellStyle name="Note 2 15 2 2 4 3 3" xfId="26909"/>
    <cellStyle name="Note 2 15 2 2 4 3 3 2" xfId="26910"/>
    <cellStyle name="Note 2 15 2 2 4 3 4" xfId="26911"/>
    <cellStyle name="Note 2 15 2 2 4 3 4 2" xfId="26912"/>
    <cellStyle name="Note 2 15 2 2 4 3 5" xfId="26913"/>
    <cellStyle name="Note 2 15 2 2 4 4" xfId="26914"/>
    <cellStyle name="Note 2 15 2 2 5" xfId="26915"/>
    <cellStyle name="Note 2 15 2 2 5 2" xfId="26916"/>
    <cellStyle name="Note 2 15 2 2 5 2 2" xfId="26917"/>
    <cellStyle name="Note 2 15 2 2 5 3" xfId="26918"/>
    <cellStyle name="Note 2 15 2 2 5 3 2" xfId="26919"/>
    <cellStyle name="Note 2 15 2 2 5 4" xfId="26920"/>
    <cellStyle name="Note 2 15 2 2 5 4 2" xfId="26921"/>
    <cellStyle name="Note 2 15 2 2 5 5" xfId="26922"/>
    <cellStyle name="Note 2 15 2 2 5 5 2" xfId="26923"/>
    <cellStyle name="Note 2 15 2 2 5 6" xfId="26924"/>
    <cellStyle name="Note 2 15 2 2 5 6 2" xfId="26925"/>
    <cellStyle name="Note 2 15 2 2 5 7" xfId="26926"/>
    <cellStyle name="Note 2 15 2 2 6" xfId="26927"/>
    <cellStyle name="Note 2 15 2 2 6 2" xfId="26928"/>
    <cellStyle name="Note 2 15 2 2 7" xfId="26929"/>
    <cellStyle name="Note 2 15 2 2 7 2" xfId="26930"/>
    <cellStyle name="Note 2 15 2 2 8" xfId="26931"/>
    <cellStyle name="Note 2 15 2 2 9" xfId="26932"/>
    <cellStyle name="Note 2 15 2 3" xfId="26933"/>
    <cellStyle name="Note 2 15 2 3 2" xfId="26934"/>
    <cellStyle name="Note 2 15 2 3 2 2" xfId="26935"/>
    <cellStyle name="Note 2 15 2 3 2 2 2" xfId="26936"/>
    <cellStyle name="Note 2 15 2 3 2 3" xfId="26937"/>
    <cellStyle name="Note 2 15 2 3 2 3 2" xfId="26938"/>
    <cellStyle name="Note 2 15 2 3 2 4" xfId="26939"/>
    <cellStyle name="Note 2 15 2 3 2 4 2" xfId="26940"/>
    <cellStyle name="Note 2 15 2 3 2 5" xfId="26941"/>
    <cellStyle name="Note 2 15 2 3 3" xfId="26942"/>
    <cellStyle name="Note 2 15 2 3 3 2" xfId="26943"/>
    <cellStyle name="Note 2 15 2 3 3 2 2" xfId="26944"/>
    <cellStyle name="Note 2 15 2 3 3 3" xfId="26945"/>
    <cellStyle name="Note 2 15 2 3 3 3 2" xfId="26946"/>
    <cellStyle name="Note 2 15 2 3 3 4" xfId="26947"/>
    <cellStyle name="Note 2 15 2 3 3 4 2" xfId="26948"/>
    <cellStyle name="Note 2 15 2 3 3 5" xfId="26949"/>
    <cellStyle name="Note 2 15 2 3 3 5 2" xfId="26950"/>
    <cellStyle name="Note 2 15 2 3 3 6" xfId="26951"/>
    <cellStyle name="Note 2 15 2 3 3 6 2" xfId="26952"/>
    <cellStyle name="Note 2 15 2 3 3 7" xfId="26953"/>
    <cellStyle name="Note 2 15 2 3 4" xfId="26954"/>
    <cellStyle name="Note 2 15 2 3 4 2" xfId="26955"/>
    <cellStyle name="Note 2 15 2 3 4 2 2" xfId="26956"/>
    <cellStyle name="Note 2 15 2 3 4 3" xfId="26957"/>
    <cellStyle name="Note 2 15 2 3 4 3 2" xfId="26958"/>
    <cellStyle name="Note 2 15 2 3 4 4" xfId="26959"/>
    <cellStyle name="Note 2 15 2 3 4 4 2" xfId="26960"/>
    <cellStyle name="Note 2 15 2 3 4 5" xfId="26961"/>
    <cellStyle name="Note 2 15 2 3 4 5 2" xfId="26962"/>
    <cellStyle name="Note 2 15 2 3 4 6" xfId="26963"/>
    <cellStyle name="Note 2 15 2 3 4 6 2" xfId="26964"/>
    <cellStyle name="Note 2 15 2 3 4 7" xfId="26965"/>
    <cellStyle name="Note 2 15 2 3 5" xfId="26966"/>
    <cellStyle name="Note 2 15 2 3 5 2" xfId="26967"/>
    <cellStyle name="Note 2 15 2 3 6" xfId="26968"/>
    <cellStyle name="Note 2 15 2 3 6 2" xfId="26969"/>
    <cellStyle name="Note 2 15 2 3 7" xfId="26970"/>
    <cellStyle name="Note 2 15 2 3 8" xfId="26971"/>
    <cellStyle name="Note 2 15 2 4" xfId="26972"/>
    <cellStyle name="Note 2 15 2 4 2" xfId="26973"/>
    <cellStyle name="Note 2 15 2 4 2 2" xfId="26974"/>
    <cellStyle name="Note 2 15 2 4 2 2 2" xfId="26975"/>
    <cellStyle name="Note 2 15 2 4 2 3" xfId="26976"/>
    <cellStyle name="Note 2 15 2 4 2 3 2" xfId="26977"/>
    <cellStyle name="Note 2 15 2 4 2 4" xfId="26978"/>
    <cellStyle name="Note 2 15 2 4 2 4 2" xfId="26979"/>
    <cellStyle name="Note 2 15 2 4 2 5" xfId="26980"/>
    <cellStyle name="Note 2 15 2 4 2 5 2" xfId="26981"/>
    <cellStyle name="Note 2 15 2 4 2 6" xfId="26982"/>
    <cellStyle name="Note 2 15 2 4 2 6 2" xfId="26983"/>
    <cellStyle name="Note 2 15 2 4 2 7" xfId="26984"/>
    <cellStyle name="Note 2 15 2 4 3" xfId="26985"/>
    <cellStyle name="Note 2 15 2 4 3 2" xfId="26986"/>
    <cellStyle name="Note 2 15 2 4 3 2 2" xfId="26987"/>
    <cellStyle name="Note 2 15 2 4 3 3" xfId="26988"/>
    <cellStyle name="Note 2 15 2 4 3 3 2" xfId="26989"/>
    <cellStyle name="Note 2 15 2 4 3 4" xfId="26990"/>
    <cellStyle name="Note 2 15 2 4 3 4 2" xfId="26991"/>
    <cellStyle name="Note 2 15 2 4 3 5" xfId="26992"/>
    <cellStyle name="Note 2 15 2 4 3 5 2" xfId="26993"/>
    <cellStyle name="Note 2 15 2 4 3 6" xfId="26994"/>
    <cellStyle name="Note 2 15 2 4 3 6 2" xfId="26995"/>
    <cellStyle name="Note 2 15 2 4 3 7" xfId="26996"/>
    <cellStyle name="Note 2 15 2 4 4" xfId="26997"/>
    <cellStyle name="Note 2 15 2 4 4 2" xfId="26998"/>
    <cellStyle name="Note 2 15 2 4 4 2 2" xfId="26999"/>
    <cellStyle name="Note 2 15 2 4 4 3" xfId="27000"/>
    <cellStyle name="Note 2 15 2 4 4 3 2" xfId="27001"/>
    <cellStyle name="Note 2 15 2 4 4 4" xfId="27002"/>
    <cellStyle name="Note 2 15 2 4 4 4 2" xfId="27003"/>
    <cellStyle name="Note 2 15 2 4 4 5" xfId="27004"/>
    <cellStyle name="Note 2 15 2 4 5" xfId="27005"/>
    <cellStyle name="Note 2 15 2 4 5 2" xfId="27006"/>
    <cellStyle name="Note 2 15 2 4 6" xfId="27007"/>
    <cellStyle name="Note 2 15 2 4 7" xfId="27008"/>
    <cellStyle name="Note 2 15 2 4 8" xfId="27009"/>
    <cellStyle name="Note 2 15 2 5" xfId="27010"/>
    <cellStyle name="Note 2 15 2 5 2" xfId="27011"/>
    <cellStyle name="Note 2 15 2 5 2 2" xfId="27012"/>
    <cellStyle name="Note 2 15 2 5 2 2 2" xfId="27013"/>
    <cellStyle name="Note 2 15 2 5 2 3" xfId="27014"/>
    <cellStyle name="Note 2 15 2 5 2 3 2" xfId="27015"/>
    <cellStyle name="Note 2 15 2 5 2 4" xfId="27016"/>
    <cellStyle name="Note 2 15 2 5 2 4 2" xfId="27017"/>
    <cellStyle name="Note 2 15 2 5 2 5" xfId="27018"/>
    <cellStyle name="Note 2 15 2 5 2 5 2" xfId="27019"/>
    <cellStyle name="Note 2 15 2 5 2 6" xfId="27020"/>
    <cellStyle name="Note 2 15 2 5 2 6 2" xfId="27021"/>
    <cellStyle name="Note 2 15 2 5 2 7" xfId="27022"/>
    <cellStyle name="Note 2 15 2 5 3" xfId="27023"/>
    <cellStyle name="Note 2 15 2 5 3 2" xfId="27024"/>
    <cellStyle name="Note 2 15 2 5 3 2 2" xfId="27025"/>
    <cellStyle name="Note 2 15 2 5 3 3" xfId="27026"/>
    <cellStyle name="Note 2 15 2 5 3 3 2" xfId="27027"/>
    <cellStyle name="Note 2 15 2 5 3 4" xfId="27028"/>
    <cellStyle name="Note 2 15 2 5 3 4 2" xfId="27029"/>
    <cellStyle name="Note 2 15 2 5 3 5" xfId="27030"/>
    <cellStyle name="Note 2 15 2 5 4" xfId="27031"/>
    <cellStyle name="Note 2 15 2 5 4 2" xfId="27032"/>
    <cellStyle name="Note 2 15 2 5 5" xfId="27033"/>
    <cellStyle name="Note 2 15 2 5 5 2" xfId="27034"/>
    <cellStyle name="Note 2 15 2 5 6" xfId="27035"/>
    <cellStyle name="Note 2 15 2 5 6 2" xfId="27036"/>
    <cellStyle name="Note 2 15 2 5 7" xfId="27037"/>
    <cellStyle name="Note 2 15 2 5 8" xfId="27038"/>
    <cellStyle name="Note 2 15 2 6" xfId="27039"/>
    <cellStyle name="Note 2 15 2 6 2" xfId="27040"/>
    <cellStyle name="Note 2 15 2 6 2 2" xfId="27041"/>
    <cellStyle name="Note 2 15 2 6 3" xfId="27042"/>
    <cellStyle name="Note 2 15 2 6 3 2" xfId="27043"/>
    <cellStyle name="Note 2 15 2 6 4" xfId="27044"/>
    <cellStyle name="Note 2 15 2 6 4 2" xfId="27045"/>
    <cellStyle name="Note 2 15 2 6 5" xfId="27046"/>
    <cellStyle name="Note 2 15 2 6 5 2" xfId="27047"/>
    <cellStyle name="Note 2 15 2 6 6" xfId="27048"/>
    <cellStyle name="Note 2 15 2 6 6 2" xfId="27049"/>
    <cellStyle name="Note 2 15 2 6 7" xfId="27050"/>
    <cellStyle name="Note 2 15 2 6 8" xfId="27051"/>
    <cellStyle name="Note 2 15 2 7" xfId="27052"/>
    <cellStyle name="Note 2 15 2 7 2" xfId="27053"/>
    <cellStyle name="Note 2 15 2 7 3" xfId="27054"/>
    <cellStyle name="Note 2 15 2 7 4" xfId="27055"/>
    <cellStyle name="Note 2 15 2 7 5" xfId="27056"/>
    <cellStyle name="Note 2 15 2 7 6" xfId="27057"/>
    <cellStyle name="Note 2 15 2 7 7" xfId="27058"/>
    <cellStyle name="Note 2 15 2 7 8" xfId="27059"/>
    <cellStyle name="Note 2 15 2 8" xfId="27060"/>
    <cellStyle name="Note 2 15 2 8 2" xfId="27061"/>
    <cellStyle name="Note 2 15 2 8 3" xfId="27062"/>
    <cellStyle name="Note 2 15 2 8 4" xfId="27063"/>
    <cellStyle name="Note 2 15 2 8 5" xfId="27064"/>
    <cellStyle name="Note 2 15 2 8 6" xfId="27065"/>
    <cellStyle name="Note 2 15 2 8 7" xfId="27066"/>
    <cellStyle name="Note 2 15 2 8 8" xfId="27067"/>
    <cellStyle name="Note 2 15 2 9" xfId="27068"/>
    <cellStyle name="Note 2 15 3" xfId="27069"/>
    <cellStyle name="Note 2 15 3 10" xfId="27070"/>
    <cellStyle name="Note 2 15 3 11" xfId="27071"/>
    <cellStyle name="Note 2 15 3 12" xfId="27072"/>
    <cellStyle name="Note 2 15 3 13" xfId="27073"/>
    <cellStyle name="Note 2 15 3 14" xfId="27074"/>
    <cellStyle name="Note 2 15 3 2" xfId="27075"/>
    <cellStyle name="Note 2 15 3 2 2" xfId="27076"/>
    <cellStyle name="Note 2 15 3 2 2 2" xfId="27077"/>
    <cellStyle name="Note 2 15 3 2 2 2 2" xfId="27078"/>
    <cellStyle name="Note 2 15 3 2 2 3" xfId="27079"/>
    <cellStyle name="Note 2 15 3 2 2 3 2" xfId="27080"/>
    <cellStyle name="Note 2 15 3 2 2 4" xfId="27081"/>
    <cellStyle name="Note 2 15 3 2 2 4 2" xfId="27082"/>
    <cellStyle name="Note 2 15 3 2 2 5" xfId="27083"/>
    <cellStyle name="Note 2 15 3 2 3" xfId="27084"/>
    <cellStyle name="Note 2 15 3 2 3 2" xfId="27085"/>
    <cellStyle name="Note 2 15 3 2 3 2 2" xfId="27086"/>
    <cellStyle name="Note 2 15 3 2 3 3" xfId="27087"/>
    <cellStyle name="Note 2 15 3 2 3 3 2" xfId="27088"/>
    <cellStyle name="Note 2 15 3 2 3 4" xfId="27089"/>
    <cellStyle name="Note 2 15 3 2 3 4 2" xfId="27090"/>
    <cellStyle name="Note 2 15 3 2 3 5" xfId="27091"/>
    <cellStyle name="Note 2 15 3 2 3 5 2" xfId="27092"/>
    <cellStyle name="Note 2 15 3 2 3 6" xfId="27093"/>
    <cellStyle name="Note 2 15 3 2 3 6 2" xfId="27094"/>
    <cellStyle name="Note 2 15 3 2 3 7" xfId="27095"/>
    <cellStyle name="Note 2 15 3 2 4" xfId="27096"/>
    <cellStyle name="Note 2 15 3 2 4 2" xfId="27097"/>
    <cellStyle name="Note 2 15 3 2 4 2 2" xfId="27098"/>
    <cellStyle name="Note 2 15 3 2 4 3" xfId="27099"/>
    <cellStyle name="Note 2 15 3 2 4 3 2" xfId="27100"/>
    <cellStyle name="Note 2 15 3 2 4 4" xfId="27101"/>
    <cellStyle name="Note 2 15 3 2 4 4 2" xfId="27102"/>
    <cellStyle name="Note 2 15 3 2 4 5" xfId="27103"/>
    <cellStyle name="Note 2 15 3 2 4 5 2" xfId="27104"/>
    <cellStyle name="Note 2 15 3 2 4 6" xfId="27105"/>
    <cellStyle name="Note 2 15 3 2 4 6 2" xfId="27106"/>
    <cellStyle name="Note 2 15 3 2 4 7" xfId="27107"/>
    <cellStyle name="Note 2 15 3 2 5" xfId="27108"/>
    <cellStyle name="Note 2 15 3 2 5 2" xfId="27109"/>
    <cellStyle name="Note 2 15 3 2 6" xfId="27110"/>
    <cellStyle name="Note 2 15 3 2 6 2" xfId="27111"/>
    <cellStyle name="Note 2 15 3 2 7" xfId="27112"/>
    <cellStyle name="Note 2 15 3 2 8" xfId="27113"/>
    <cellStyle name="Note 2 15 3 3" xfId="27114"/>
    <cellStyle name="Note 2 15 3 3 2" xfId="27115"/>
    <cellStyle name="Note 2 15 3 3 2 2" xfId="27116"/>
    <cellStyle name="Note 2 15 3 3 2 2 2" xfId="27117"/>
    <cellStyle name="Note 2 15 3 3 2 3" xfId="27118"/>
    <cellStyle name="Note 2 15 3 3 2 3 2" xfId="27119"/>
    <cellStyle name="Note 2 15 3 3 2 4" xfId="27120"/>
    <cellStyle name="Note 2 15 3 3 2 4 2" xfId="27121"/>
    <cellStyle name="Note 2 15 3 3 2 5" xfId="27122"/>
    <cellStyle name="Note 2 15 3 3 2 5 2" xfId="27123"/>
    <cellStyle name="Note 2 15 3 3 2 6" xfId="27124"/>
    <cellStyle name="Note 2 15 3 3 2 6 2" xfId="27125"/>
    <cellStyle name="Note 2 15 3 3 2 7" xfId="27126"/>
    <cellStyle name="Note 2 15 3 3 3" xfId="27127"/>
    <cellStyle name="Note 2 15 3 3 3 2" xfId="27128"/>
    <cellStyle name="Note 2 15 3 3 3 2 2" xfId="27129"/>
    <cellStyle name="Note 2 15 3 3 3 3" xfId="27130"/>
    <cellStyle name="Note 2 15 3 3 3 3 2" xfId="27131"/>
    <cellStyle name="Note 2 15 3 3 3 4" xfId="27132"/>
    <cellStyle name="Note 2 15 3 3 3 4 2" xfId="27133"/>
    <cellStyle name="Note 2 15 3 3 3 5" xfId="27134"/>
    <cellStyle name="Note 2 15 3 3 3 5 2" xfId="27135"/>
    <cellStyle name="Note 2 15 3 3 3 6" xfId="27136"/>
    <cellStyle name="Note 2 15 3 3 3 6 2" xfId="27137"/>
    <cellStyle name="Note 2 15 3 3 3 7" xfId="27138"/>
    <cellStyle name="Note 2 15 3 3 4" xfId="27139"/>
    <cellStyle name="Note 2 15 3 3 4 2" xfId="27140"/>
    <cellStyle name="Note 2 15 3 3 4 2 2" xfId="27141"/>
    <cellStyle name="Note 2 15 3 3 4 3" xfId="27142"/>
    <cellStyle name="Note 2 15 3 3 4 3 2" xfId="27143"/>
    <cellStyle name="Note 2 15 3 3 4 4" xfId="27144"/>
    <cellStyle name="Note 2 15 3 3 4 4 2" xfId="27145"/>
    <cellStyle name="Note 2 15 3 3 4 5" xfId="27146"/>
    <cellStyle name="Note 2 15 3 3 5" xfId="27147"/>
    <cellStyle name="Note 2 15 3 4" xfId="27148"/>
    <cellStyle name="Note 2 15 3 4 2" xfId="27149"/>
    <cellStyle name="Note 2 15 3 4 2 2" xfId="27150"/>
    <cellStyle name="Note 2 15 3 4 2 2 2" xfId="27151"/>
    <cellStyle name="Note 2 15 3 4 2 3" xfId="27152"/>
    <cellStyle name="Note 2 15 3 4 2 3 2" xfId="27153"/>
    <cellStyle name="Note 2 15 3 4 2 4" xfId="27154"/>
    <cellStyle name="Note 2 15 3 4 2 4 2" xfId="27155"/>
    <cellStyle name="Note 2 15 3 4 2 5" xfId="27156"/>
    <cellStyle name="Note 2 15 3 4 2 5 2" xfId="27157"/>
    <cellStyle name="Note 2 15 3 4 2 6" xfId="27158"/>
    <cellStyle name="Note 2 15 3 4 2 6 2" xfId="27159"/>
    <cellStyle name="Note 2 15 3 4 2 7" xfId="27160"/>
    <cellStyle name="Note 2 15 3 4 3" xfId="27161"/>
    <cellStyle name="Note 2 15 3 4 3 2" xfId="27162"/>
    <cellStyle name="Note 2 15 3 4 3 2 2" xfId="27163"/>
    <cellStyle name="Note 2 15 3 4 3 3" xfId="27164"/>
    <cellStyle name="Note 2 15 3 4 3 3 2" xfId="27165"/>
    <cellStyle name="Note 2 15 3 4 3 4" xfId="27166"/>
    <cellStyle name="Note 2 15 3 4 3 4 2" xfId="27167"/>
    <cellStyle name="Note 2 15 3 4 3 5" xfId="27168"/>
    <cellStyle name="Note 2 15 3 4 4" xfId="27169"/>
    <cellStyle name="Note 2 15 3 5" xfId="27170"/>
    <cellStyle name="Note 2 15 3 5 2" xfId="27171"/>
    <cellStyle name="Note 2 15 3 5 2 2" xfId="27172"/>
    <cellStyle name="Note 2 15 3 5 3" xfId="27173"/>
    <cellStyle name="Note 2 15 3 5 3 2" xfId="27174"/>
    <cellStyle name="Note 2 15 3 5 4" xfId="27175"/>
    <cellStyle name="Note 2 15 3 5 4 2" xfId="27176"/>
    <cellStyle name="Note 2 15 3 5 5" xfId="27177"/>
    <cellStyle name="Note 2 15 3 5 5 2" xfId="27178"/>
    <cellStyle name="Note 2 15 3 5 6" xfId="27179"/>
    <cellStyle name="Note 2 15 3 5 6 2" xfId="27180"/>
    <cellStyle name="Note 2 15 3 5 7" xfId="27181"/>
    <cellStyle name="Note 2 15 3 6" xfId="27182"/>
    <cellStyle name="Note 2 15 3 6 2" xfId="27183"/>
    <cellStyle name="Note 2 15 3 7" xfId="27184"/>
    <cellStyle name="Note 2 15 3 7 2" xfId="27185"/>
    <cellStyle name="Note 2 15 3 8" xfId="27186"/>
    <cellStyle name="Note 2 15 3 9" xfId="27187"/>
    <cellStyle name="Note 2 15 4" xfId="27188"/>
    <cellStyle name="Note 2 15 4 2" xfId="27189"/>
    <cellStyle name="Note 2 15 4 2 2" xfId="27190"/>
    <cellStyle name="Note 2 15 4 2 2 2" xfId="27191"/>
    <cellStyle name="Note 2 15 4 2 3" xfId="27192"/>
    <cellStyle name="Note 2 15 4 2 3 2" xfId="27193"/>
    <cellStyle name="Note 2 15 4 2 4" xfId="27194"/>
    <cellStyle name="Note 2 15 4 2 4 2" xfId="27195"/>
    <cellStyle name="Note 2 15 4 2 5" xfId="27196"/>
    <cellStyle name="Note 2 15 4 3" xfId="27197"/>
    <cellStyle name="Note 2 15 4 3 2" xfId="27198"/>
    <cellStyle name="Note 2 15 4 3 2 2" xfId="27199"/>
    <cellStyle name="Note 2 15 4 3 3" xfId="27200"/>
    <cellStyle name="Note 2 15 4 3 3 2" xfId="27201"/>
    <cellStyle name="Note 2 15 4 3 4" xfId="27202"/>
    <cellStyle name="Note 2 15 4 3 4 2" xfId="27203"/>
    <cellStyle name="Note 2 15 4 3 5" xfId="27204"/>
    <cellStyle name="Note 2 15 4 3 5 2" xfId="27205"/>
    <cellStyle name="Note 2 15 4 3 6" xfId="27206"/>
    <cellStyle name="Note 2 15 4 3 6 2" xfId="27207"/>
    <cellStyle name="Note 2 15 4 3 7" xfId="27208"/>
    <cellStyle name="Note 2 15 4 4" xfId="27209"/>
    <cellStyle name="Note 2 15 4 4 2" xfId="27210"/>
    <cellStyle name="Note 2 15 4 4 2 2" xfId="27211"/>
    <cellStyle name="Note 2 15 4 4 3" xfId="27212"/>
    <cellStyle name="Note 2 15 4 4 3 2" xfId="27213"/>
    <cellStyle name="Note 2 15 4 4 4" xfId="27214"/>
    <cellStyle name="Note 2 15 4 4 4 2" xfId="27215"/>
    <cellStyle name="Note 2 15 4 4 5" xfId="27216"/>
    <cellStyle name="Note 2 15 4 4 5 2" xfId="27217"/>
    <cellStyle name="Note 2 15 4 4 6" xfId="27218"/>
    <cellStyle name="Note 2 15 4 4 6 2" xfId="27219"/>
    <cellStyle name="Note 2 15 4 4 7" xfId="27220"/>
    <cellStyle name="Note 2 15 4 5" xfId="27221"/>
    <cellStyle name="Note 2 15 4 5 2" xfId="27222"/>
    <cellStyle name="Note 2 15 4 6" xfId="27223"/>
    <cellStyle name="Note 2 15 4 6 2" xfId="27224"/>
    <cellStyle name="Note 2 15 4 7" xfId="27225"/>
    <cellStyle name="Note 2 15 4 8" xfId="27226"/>
    <cellStyle name="Note 2 15 5" xfId="27227"/>
    <cellStyle name="Note 2 15 5 2" xfId="27228"/>
    <cellStyle name="Note 2 15 5 2 2" xfId="27229"/>
    <cellStyle name="Note 2 15 5 2 2 2" xfId="27230"/>
    <cellStyle name="Note 2 15 5 2 3" xfId="27231"/>
    <cellStyle name="Note 2 15 5 2 3 2" xfId="27232"/>
    <cellStyle name="Note 2 15 5 2 4" xfId="27233"/>
    <cellStyle name="Note 2 15 5 2 4 2" xfId="27234"/>
    <cellStyle name="Note 2 15 5 2 5" xfId="27235"/>
    <cellStyle name="Note 2 15 5 2 5 2" xfId="27236"/>
    <cellStyle name="Note 2 15 5 2 6" xfId="27237"/>
    <cellStyle name="Note 2 15 5 2 6 2" xfId="27238"/>
    <cellStyle name="Note 2 15 5 2 7" xfId="27239"/>
    <cellStyle name="Note 2 15 5 3" xfId="27240"/>
    <cellStyle name="Note 2 15 5 3 2" xfId="27241"/>
    <cellStyle name="Note 2 15 5 3 2 2" xfId="27242"/>
    <cellStyle name="Note 2 15 5 3 3" xfId="27243"/>
    <cellStyle name="Note 2 15 5 3 3 2" xfId="27244"/>
    <cellStyle name="Note 2 15 5 3 4" xfId="27245"/>
    <cellStyle name="Note 2 15 5 3 4 2" xfId="27246"/>
    <cellStyle name="Note 2 15 5 3 5" xfId="27247"/>
    <cellStyle name="Note 2 15 5 3 5 2" xfId="27248"/>
    <cellStyle name="Note 2 15 5 3 6" xfId="27249"/>
    <cellStyle name="Note 2 15 5 3 6 2" xfId="27250"/>
    <cellStyle name="Note 2 15 5 3 7" xfId="27251"/>
    <cellStyle name="Note 2 15 5 4" xfId="27252"/>
    <cellStyle name="Note 2 15 5 4 2" xfId="27253"/>
    <cellStyle name="Note 2 15 5 4 2 2" xfId="27254"/>
    <cellStyle name="Note 2 15 5 4 3" xfId="27255"/>
    <cellStyle name="Note 2 15 5 4 3 2" xfId="27256"/>
    <cellStyle name="Note 2 15 5 4 4" xfId="27257"/>
    <cellStyle name="Note 2 15 5 4 4 2" xfId="27258"/>
    <cellStyle name="Note 2 15 5 4 5" xfId="27259"/>
    <cellStyle name="Note 2 15 5 5" xfId="27260"/>
    <cellStyle name="Note 2 15 5 5 2" xfId="27261"/>
    <cellStyle name="Note 2 15 5 6" xfId="27262"/>
    <cellStyle name="Note 2 15 5 7" xfId="27263"/>
    <cellStyle name="Note 2 15 5 8" xfId="27264"/>
    <cellStyle name="Note 2 15 6" xfId="27265"/>
    <cellStyle name="Note 2 15 6 2" xfId="27266"/>
    <cellStyle name="Note 2 15 6 2 2" xfId="27267"/>
    <cellStyle name="Note 2 15 6 2 2 2" xfId="27268"/>
    <cellStyle name="Note 2 15 6 2 3" xfId="27269"/>
    <cellStyle name="Note 2 15 6 2 3 2" xfId="27270"/>
    <cellStyle name="Note 2 15 6 2 4" xfId="27271"/>
    <cellStyle name="Note 2 15 6 2 4 2" xfId="27272"/>
    <cellStyle name="Note 2 15 6 2 5" xfId="27273"/>
    <cellStyle name="Note 2 15 6 2 5 2" xfId="27274"/>
    <cellStyle name="Note 2 15 6 2 6" xfId="27275"/>
    <cellStyle name="Note 2 15 6 2 6 2" xfId="27276"/>
    <cellStyle name="Note 2 15 6 2 7" xfId="27277"/>
    <cellStyle name="Note 2 15 6 3" xfId="27278"/>
    <cellStyle name="Note 2 15 6 3 2" xfId="27279"/>
    <cellStyle name="Note 2 15 6 3 2 2" xfId="27280"/>
    <cellStyle name="Note 2 15 6 3 3" xfId="27281"/>
    <cellStyle name="Note 2 15 6 3 3 2" xfId="27282"/>
    <cellStyle name="Note 2 15 6 3 4" xfId="27283"/>
    <cellStyle name="Note 2 15 6 3 4 2" xfId="27284"/>
    <cellStyle name="Note 2 15 6 3 5" xfId="27285"/>
    <cellStyle name="Note 2 15 6 4" xfId="27286"/>
    <cellStyle name="Note 2 15 6 4 2" xfId="27287"/>
    <cellStyle name="Note 2 15 6 5" xfId="27288"/>
    <cellStyle name="Note 2 15 6 5 2" xfId="27289"/>
    <cellStyle name="Note 2 15 6 6" xfId="27290"/>
    <cellStyle name="Note 2 15 6 6 2" xfId="27291"/>
    <cellStyle name="Note 2 15 6 7" xfId="27292"/>
    <cellStyle name="Note 2 15 6 8" xfId="27293"/>
    <cellStyle name="Note 2 15 7" xfId="27294"/>
    <cellStyle name="Note 2 15 7 2" xfId="27295"/>
    <cellStyle name="Note 2 15 7 2 2" xfId="27296"/>
    <cellStyle name="Note 2 15 7 3" xfId="27297"/>
    <cellStyle name="Note 2 15 7 3 2" xfId="27298"/>
    <cellStyle name="Note 2 15 7 4" xfId="27299"/>
    <cellStyle name="Note 2 15 7 4 2" xfId="27300"/>
    <cellStyle name="Note 2 15 7 5" xfId="27301"/>
    <cellStyle name="Note 2 15 7 5 2" xfId="27302"/>
    <cellStyle name="Note 2 15 7 6" xfId="27303"/>
    <cellStyle name="Note 2 15 7 6 2" xfId="27304"/>
    <cellStyle name="Note 2 15 7 7" xfId="27305"/>
    <cellStyle name="Note 2 15 7 8" xfId="27306"/>
    <cellStyle name="Note 2 15 8" xfId="27307"/>
    <cellStyle name="Note 2 15 8 2" xfId="27308"/>
    <cellStyle name="Note 2 15 8 3" xfId="27309"/>
    <cellStyle name="Note 2 15 8 4" xfId="27310"/>
    <cellStyle name="Note 2 15 8 5" xfId="27311"/>
    <cellStyle name="Note 2 15 8 6" xfId="27312"/>
    <cellStyle name="Note 2 15 8 7" xfId="27313"/>
    <cellStyle name="Note 2 15 8 8" xfId="27314"/>
    <cellStyle name="Note 2 15 9" xfId="27315"/>
    <cellStyle name="Note 2 15 9 2" xfId="27316"/>
    <cellStyle name="Note 2 15 9 3" xfId="27317"/>
    <cellStyle name="Note 2 15 9 4" xfId="27318"/>
    <cellStyle name="Note 2 15 9 5" xfId="27319"/>
    <cellStyle name="Note 2 15 9 6" xfId="27320"/>
    <cellStyle name="Note 2 15 9 7" xfId="27321"/>
    <cellStyle name="Note 2 15 9 8" xfId="27322"/>
    <cellStyle name="Note 2 16" xfId="27323"/>
    <cellStyle name="Note 2 16 10" xfId="27324"/>
    <cellStyle name="Note 2 16 11" xfId="27325"/>
    <cellStyle name="Note 2 16 12" xfId="27326"/>
    <cellStyle name="Note 2 16 13" xfId="27327"/>
    <cellStyle name="Note 2 16 14" xfId="27328"/>
    <cellStyle name="Note 2 16 2" xfId="27329"/>
    <cellStyle name="Note 2 16 2 10" xfId="27330"/>
    <cellStyle name="Note 2 16 2 11" xfId="27331"/>
    <cellStyle name="Note 2 16 2 12" xfId="27332"/>
    <cellStyle name="Note 2 16 2 2" xfId="27333"/>
    <cellStyle name="Note 2 16 2 2 10" xfId="27334"/>
    <cellStyle name="Note 2 16 2 2 11" xfId="27335"/>
    <cellStyle name="Note 2 16 2 2 12" xfId="27336"/>
    <cellStyle name="Note 2 16 2 2 13" xfId="27337"/>
    <cellStyle name="Note 2 16 2 2 2" xfId="27338"/>
    <cellStyle name="Note 2 16 2 2 2 2" xfId="27339"/>
    <cellStyle name="Note 2 16 2 2 2 2 2" xfId="27340"/>
    <cellStyle name="Note 2 16 2 2 2 2 2 2" xfId="27341"/>
    <cellStyle name="Note 2 16 2 2 2 2 3" xfId="27342"/>
    <cellStyle name="Note 2 16 2 2 2 2 3 2" xfId="27343"/>
    <cellStyle name="Note 2 16 2 2 2 2 4" xfId="27344"/>
    <cellStyle name="Note 2 16 2 2 2 2 4 2" xfId="27345"/>
    <cellStyle name="Note 2 16 2 2 2 2 5" xfId="27346"/>
    <cellStyle name="Note 2 16 2 2 2 3" xfId="27347"/>
    <cellStyle name="Note 2 16 2 2 2 3 2" xfId="27348"/>
    <cellStyle name="Note 2 16 2 2 2 3 2 2" xfId="27349"/>
    <cellStyle name="Note 2 16 2 2 2 3 3" xfId="27350"/>
    <cellStyle name="Note 2 16 2 2 2 3 3 2" xfId="27351"/>
    <cellStyle name="Note 2 16 2 2 2 3 4" xfId="27352"/>
    <cellStyle name="Note 2 16 2 2 2 3 4 2" xfId="27353"/>
    <cellStyle name="Note 2 16 2 2 2 3 5" xfId="27354"/>
    <cellStyle name="Note 2 16 2 2 2 3 5 2" xfId="27355"/>
    <cellStyle name="Note 2 16 2 2 2 3 6" xfId="27356"/>
    <cellStyle name="Note 2 16 2 2 2 3 6 2" xfId="27357"/>
    <cellStyle name="Note 2 16 2 2 2 3 7" xfId="27358"/>
    <cellStyle name="Note 2 16 2 2 2 4" xfId="27359"/>
    <cellStyle name="Note 2 16 2 2 2 4 2" xfId="27360"/>
    <cellStyle name="Note 2 16 2 2 2 4 2 2" xfId="27361"/>
    <cellStyle name="Note 2 16 2 2 2 4 3" xfId="27362"/>
    <cellStyle name="Note 2 16 2 2 2 4 3 2" xfId="27363"/>
    <cellStyle name="Note 2 16 2 2 2 4 4" xfId="27364"/>
    <cellStyle name="Note 2 16 2 2 2 4 4 2" xfId="27365"/>
    <cellStyle name="Note 2 16 2 2 2 4 5" xfId="27366"/>
    <cellStyle name="Note 2 16 2 2 2 4 5 2" xfId="27367"/>
    <cellStyle name="Note 2 16 2 2 2 4 6" xfId="27368"/>
    <cellStyle name="Note 2 16 2 2 2 4 6 2" xfId="27369"/>
    <cellStyle name="Note 2 16 2 2 2 4 7" xfId="27370"/>
    <cellStyle name="Note 2 16 2 2 2 5" xfId="27371"/>
    <cellStyle name="Note 2 16 2 2 2 5 2" xfId="27372"/>
    <cellStyle name="Note 2 16 2 2 2 6" xfId="27373"/>
    <cellStyle name="Note 2 16 2 2 2 6 2" xfId="27374"/>
    <cellStyle name="Note 2 16 2 2 2 7" xfId="27375"/>
    <cellStyle name="Note 2 16 2 2 2 8" xfId="27376"/>
    <cellStyle name="Note 2 16 2 2 3" xfId="27377"/>
    <cellStyle name="Note 2 16 2 2 3 2" xfId="27378"/>
    <cellStyle name="Note 2 16 2 2 3 2 2" xfId="27379"/>
    <cellStyle name="Note 2 16 2 2 3 2 2 2" xfId="27380"/>
    <cellStyle name="Note 2 16 2 2 3 2 3" xfId="27381"/>
    <cellStyle name="Note 2 16 2 2 3 2 3 2" xfId="27382"/>
    <cellStyle name="Note 2 16 2 2 3 2 4" xfId="27383"/>
    <cellStyle name="Note 2 16 2 2 3 2 4 2" xfId="27384"/>
    <cellStyle name="Note 2 16 2 2 3 2 5" xfId="27385"/>
    <cellStyle name="Note 2 16 2 2 3 2 5 2" xfId="27386"/>
    <cellStyle name="Note 2 16 2 2 3 2 6" xfId="27387"/>
    <cellStyle name="Note 2 16 2 2 3 2 6 2" xfId="27388"/>
    <cellStyle name="Note 2 16 2 2 3 2 7" xfId="27389"/>
    <cellStyle name="Note 2 16 2 2 3 3" xfId="27390"/>
    <cellStyle name="Note 2 16 2 2 3 3 2" xfId="27391"/>
    <cellStyle name="Note 2 16 2 2 3 3 2 2" xfId="27392"/>
    <cellStyle name="Note 2 16 2 2 3 3 3" xfId="27393"/>
    <cellStyle name="Note 2 16 2 2 3 3 3 2" xfId="27394"/>
    <cellStyle name="Note 2 16 2 2 3 3 4" xfId="27395"/>
    <cellStyle name="Note 2 16 2 2 3 3 4 2" xfId="27396"/>
    <cellStyle name="Note 2 16 2 2 3 3 5" xfId="27397"/>
    <cellStyle name="Note 2 16 2 2 3 3 5 2" xfId="27398"/>
    <cellStyle name="Note 2 16 2 2 3 3 6" xfId="27399"/>
    <cellStyle name="Note 2 16 2 2 3 3 6 2" xfId="27400"/>
    <cellStyle name="Note 2 16 2 2 3 3 7" xfId="27401"/>
    <cellStyle name="Note 2 16 2 2 3 4" xfId="27402"/>
    <cellStyle name="Note 2 16 2 2 3 4 2" xfId="27403"/>
    <cellStyle name="Note 2 16 2 2 3 4 2 2" xfId="27404"/>
    <cellStyle name="Note 2 16 2 2 3 4 3" xfId="27405"/>
    <cellStyle name="Note 2 16 2 2 3 4 3 2" xfId="27406"/>
    <cellStyle name="Note 2 16 2 2 3 4 4" xfId="27407"/>
    <cellStyle name="Note 2 16 2 2 3 4 4 2" xfId="27408"/>
    <cellStyle name="Note 2 16 2 2 3 4 5" xfId="27409"/>
    <cellStyle name="Note 2 16 2 2 3 5" xfId="27410"/>
    <cellStyle name="Note 2 16 2 2 4" xfId="27411"/>
    <cellStyle name="Note 2 16 2 2 4 2" xfId="27412"/>
    <cellStyle name="Note 2 16 2 2 4 2 2" xfId="27413"/>
    <cellStyle name="Note 2 16 2 2 4 2 2 2" xfId="27414"/>
    <cellStyle name="Note 2 16 2 2 4 2 3" xfId="27415"/>
    <cellStyle name="Note 2 16 2 2 4 2 3 2" xfId="27416"/>
    <cellStyle name="Note 2 16 2 2 4 2 4" xfId="27417"/>
    <cellStyle name="Note 2 16 2 2 4 2 4 2" xfId="27418"/>
    <cellStyle name="Note 2 16 2 2 4 2 5" xfId="27419"/>
    <cellStyle name="Note 2 16 2 2 4 2 5 2" xfId="27420"/>
    <cellStyle name="Note 2 16 2 2 4 2 6" xfId="27421"/>
    <cellStyle name="Note 2 16 2 2 4 2 6 2" xfId="27422"/>
    <cellStyle name="Note 2 16 2 2 4 2 7" xfId="27423"/>
    <cellStyle name="Note 2 16 2 2 4 3" xfId="27424"/>
    <cellStyle name="Note 2 16 2 2 4 3 2" xfId="27425"/>
    <cellStyle name="Note 2 16 2 2 4 3 2 2" xfId="27426"/>
    <cellStyle name="Note 2 16 2 2 4 3 3" xfId="27427"/>
    <cellStyle name="Note 2 16 2 2 4 3 3 2" xfId="27428"/>
    <cellStyle name="Note 2 16 2 2 4 3 4" xfId="27429"/>
    <cellStyle name="Note 2 16 2 2 4 3 4 2" xfId="27430"/>
    <cellStyle name="Note 2 16 2 2 4 3 5" xfId="27431"/>
    <cellStyle name="Note 2 16 2 2 4 4" xfId="27432"/>
    <cellStyle name="Note 2 16 2 2 5" xfId="27433"/>
    <cellStyle name="Note 2 16 2 2 5 2" xfId="27434"/>
    <cellStyle name="Note 2 16 2 2 5 2 2" xfId="27435"/>
    <cellStyle name="Note 2 16 2 2 5 3" xfId="27436"/>
    <cellStyle name="Note 2 16 2 2 5 3 2" xfId="27437"/>
    <cellStyle name="Note 2 16 2 2 5 4" xfId="27438"/>
    <cellStyle name="Note 2 16 2 2 5 4 2" xfId="27439"/>
    <cellStyle name="Note 2 16 2 2 5 5" xfId="27440"/>
    <cellStyle name="Note 2 16 2 2 5 5 2" xfId="27441"/>
    <cellStyle name="Note 2 16 2 2 5 6" xfId="27442"/>
    <cellStyle name="Note 2 16 2 2 5 6 2" xfId="27443"/>
    <cellStyle name="Note 2 16 2 2 5 7" xfId="27444"/>
    <cellStyle name="Note 2 16 2 2 6" xfId="27445"/>
    <cellStyle name="Note 2 16 2 2 6 2" xfId="27446"/>
    <cellStyle name="Note 2 16 2 2 7" xfId="27447"/>
    <cellStyle name="Note 2 16 2 2 7 2" xfId="27448"/>
    <cellStyle name="Note 2 16 2 2 8" xfId="27449"/>
    <cellStyle name="Note 2 16 2 2 9" xfId="27450"/>
    <cellStyle name="Note 2 16 2 3" xfId="27451"/>
    <cellStyle name="Note 2 16 2 3 2" xfId="27452"/>
    <cellStyle name="Note 2 16 2 3 2 2" xfId="27453"/>
    <cellStyle name="Note 2 16 2 3 2 2 2" xfId="27454"/>
    <cellStyle name="Note 2 16 2 3 2 3" xfId="27455"/>
    <cellStyle name="Note 2 16 2 3 2 3 2" xfId="27456"/>
    <cellStyle name="Note 2 16 2 3 2 4" xfId="27457"/>
    <cellStyle name="Note 2 16 2 3 2 4 2" xfId="27458"/>
    <cellStyle name="Note 2 16 2 3 2 5" xfId="27459"/>
    <cellStyle name="Note 2 16 2 3 3" xfId="27460"/>
    <cellStyle name="Note 2 16 2 3 3 2" xfId="27461"/>
    <cellStyle name="Note 2 16 2 3 3 2 2" xfId="27462"/>
    <cellStyle name="Note 2 16 2 3 3 3" xfId="27463"/>
    <cellStyle name="Note 2 16 2 3 3 3 2" xfId="27464"/>
    <cellStyle name="Note 2 16 2 3 3 4" xfId="27465"/>
    <cellStyle name="Note 2 16 2 3 3 4 2" xfId="27466"/>
    <cellStyle name="Note 2 16 2 3 3 5" xfId="27467"/>
    <cellStyle name="Note 2 16 2 3 3 5 2" xfId="27468"/>
    <cellStyle name="Note 2 16 2 3 3 6" xfId="27469"/>
    <cellStyle name="Note 2 16 2 3 3 6 2" xfId="27470"/>
    <cellStyle name="Note 2 16 2 3 3 7" xfId="27471"/>
    <cellStyle name="Note 2 16 2 3 4" xfId="27472"/>
    <cellStyle name="Note 2 16 2 3 4 2" xfId="27473"/>
    <cellStyle name="Note 2 16 2 3 4 2 2" xfId="27474"/>
    <cellStyle name="Note 2 16 2 3 4 3" xfId="27475"/>
    <cellStyle name="Note 2 16 2 3 4 3 2" xfId="27476"/>
    <cellStyle name="Note 2 16 2 3 4 4" xfId="27477"/>
    <cellStyle name="Note 2 16 2 3 4 4 2" xfId="27478"/>
    <cellStyle name="Note 2 16 2 3 4 5" xfId="27479"/>
    <cellStyle name="Note 2 16 2 3 4 5 2" xfId="27480"/>
    <cellStyle name="Note 2 16 2 3 4 6" xfId="27481"/>
    <cellStyle name="Note 2 16 2 3 4 6 2" xfId="27482"/>
    <cellStyle name="Note 2 16 2 3 4 7" xfId="27483"/>
    <cellStyle name="Note 2 16 2 3 5" xfId="27484"/>
    <cellStyle name="Note 2 16 2 3 5 2" xfId="27485"/>
    <cellStyle name="Note 2 16 2 3 6" xfId="27486"/>
    <cellStyle name="Note 2 16 2 3 6 2" xfId="27487"/>
    <cellStyle name="Note 2 16 2 3 7" xfId="27488"/>
    <cellStyle name="Note 2 16 2 3 8" xfId="27489"/>
    <cellStyle name="Note 2 16 2 4" xfId="27490"/>
    <cellStyle name="Note 2 16 2 4 2" xfId="27491"/>
    <cellStyle name="Note 2 16 2 4 2 2" xfId="27492"/>
    <cellStyle name="Note 2 16 2 4 2 2 2" xfId="27493"/>
    <cellStyle name="Note 2 16 2 4 2 3" xfId="27494"/>
    <cellStyle name="Note 2 16 2 4 2 3 2" xfId="27495"/>
    <cellStyle name="Note 2 16 2 4 2 4" xfId="27496"/>
    <cellStyle name="Note 2 16 2 4 2 4 2" xfId="27497"/>
    <cellStyle name="Note 2 16 2 4 2 5" xfId="27498"/>
    <cellStyle name="Note 2 16 2 4 2 5 2" xfId="27499"/>
    <cellStyle name="Note 2 16 2 4 2 6" xfId="27500"/>
    <cellStyle name="Note 2 16 2 4 2 6 2" xfId="27501"/>
    <cellStyle name="Note 2 16 2 4 2 7" xfId="27502"/>
    <cellStyle name="Note 2 16 2 4 3" xfId="27503"/>
    <cellStyle name="Note 2 16 2 4 3 2" xfId="27504"/>
    <cellStyle name="Note 2 16 2 4 3 2 2" xfId="27505"/>
    <cellStyle name="Note 2 16 2 4 3 3" xfId="27506"/>
    <cellStyle name="Note 2 16 2 4 3 3 2" xfId="27507"/>
    <cellStyle name="Note 2 16 2 4 3 4" xfId="27508"/>
    <cellStyle name="Note 2 16 2 4 3 4 2" xfId="27509"/>
    <cellStyle name="Note 2 16 2 4 3 5" xfId="27510"/>
    <cellStyle name="Note 2 16 2 4 3 5 2" xfId="27511"/>
    <cellStyle name="Note 2 16 2 4 3 6" xfId="27512"/>
    <cellStyle name="Note 2 16 2 4 3 6 2" xfId="27513"/>
    <cellStyle name="Note 2 16 2 4 3 7" xfId="27514"/>
    <cellStyle name="Note 2 16 2 4 4" xfId="27515"/>
    <cellStyle name="Note 2 16 2 4 4 2" xfId="27516"/>
    <cellStyle name="Note 2 16 2 4 4 2 2" xfId="27517"/>
    <cellStyle name="Note 2 16 2 4 4 3" xfId="27518"/>
    <cellStyle name="Note 2 16 2 4 4 3 2" xfId="27519"/>
    <cellStyle name="Note 2 16 2 4 4 4" xfId="27520"/>
    <cellStyle name="Note 2 16 2 4 4 4 2" xfId="27521"/>
    <cellStyle name="Note 2 16 2 4 4 5" xfId="27522"/>
    <cellStyle name="Note 2 16 2 4 5" xfId="27523"/>
    <cellStyle name="Note 2 16 2 4 5 2" xfId="27524"/>
    <cellStyle name="Note 2 16 2 4 6" xfId="27525"/>
    <cellStyle name="Note 2 16 2 4 7" xfId="27526"/>
    <cellStyle name="Note 2 16 2 4 8" xfId="27527"/>
    <cellStyle name="Note 2 16 2 5" xfId="27528"/>
    <cellStyle name="Note 2 16 2 5 2" xfId="27529"/>
    <cellStyle name="Note 2 16 2 5 2 2" xfId="27530"/>
    <cellStyle name="Note 2 16 2 5 2 2 2" xfId="27531"/>
    <cellStyle name="Note 2 16 2 5 2 3" xfId="27532"/>
    <cellStyle name="Note 2 16 2 5 2 3 2" xfId="27533"/>
    <cellStyle name="Note 2 16 2 5 2 4" xfId="27534"/>
    <cellStyle name="Note 2 16 2 5 2 4 2" xfId="27535"/>
    <cellStyle name="Note 2 16 2 5 2 5" xfId="27536"/>
    <cellStyle name="Note 2 16 2 5 2 5 2" xfId="27537"/>
    <cellStyle name="Note 2 16 2 5 2 6" xfId="27538"/>
    <cellStyle name="Note 2 16 2 5 2 6 2" xfId="27539"/>
    <cellStyle name="Note 2 16 2 5 2 7" xfId="27540"/>
    <cellStyle name="Note 2 16 2 5 3" xfId="27541"/>
    <cellStyle name="Note 2 16 2 5 3 2" xfId="27542"/>
    <cellStyle name="Note 2 16 2 5 3 2 2" xfId="27543"/>
    <cellStyle name="Note 2 16 2 5 3 3" xfId="27544"/>
    <cellStyle name="Note 2 16 2 5 3 3 2" xfId="27545"/>
    <cellStyle name="Note 2 16 2 5 3 4" xfId="27546"/>
    <cellStyle name="Note 2 16 2 5 3 4 2" xfId="27547"/>
    <cellStyle name="Note 2 16 2 5 3 5" xfId="27548"/>
    <cellStyle name="Note 2 16 2 5 4" xfId="27549"/>
    <cellStyle name="Note 2 16 2 5 4 2" xfId="27550"/>
    <cellStyle name="Note 2 16 2 5 5" xfId="27551"/>
    <cellStyle name="Note 2 16 2 5 5 2" xfId="27552"/>
    <cellStyle name="Note 2 16 2 5 6" xfId="27553"/>
    <cellStyle name="Note 2 16 2 5 6 2" xfId="27554"/>
    <cellStyle name="Note 2 16 2 5 7" xfId="27555"/>
    <cellStyle name="Note 2 16 2 5 8" xfId="27556"/>
    <cellStyle name="Note 2 16 2 6" xfId="27557"/>
    <cellStyle name="Note 2 16 2 6 2" xfId="27558"/>
    <cellStyle name="Note 2 16 2 6 2 2" xfId="27559"/>
    <cellStyle name="Note 2 16 2 6 3" xfId="27560"/>
    <cellStyle name="Note 2 16 2 6 3 2" xfId="27561"/>
    <cellStyle name="Note 2 16 2 6 4" xfId="27562"/>
    <cellStyle name="Note 2 16 2 6 4 2" xfId="27563"/>
    <cellStyle name="Note 2 16 2 6 5" xfId="27564"/>
    <cellStyle name="Note 2 16 2 6 5 2" xfId="27565"/>
    <cellStyle name="Note 2 16 2 6 6" xfId="27566"/>
    <cellStyle name="Note 2 16 2 6 6 2" xfId="27567"/>
    <cellStyle name="Note 2 16 2 6 7" xfId="27568"/>
    <cellStyle name="Note 2 16 2 6 8" xfId="27569"/>
    <cellStyle name="Note 2 16 2 7" xfId="27570"/>
    <cellStyle name="Note 2 16 2 7 2" xfId="27571"/>
    <cellStyle name="Note 2 16 2 7 3" xfId="27572"/>
    <cellStyle name="Note 2 16 2 7 4" xfId="27573"/>
    <cellStyle name="Note 2 16 2 7 5" xfId="27574"/>
    <cellStyle name="Note 2 16 2 7 6" xfId="27575"/>
    <cellStyle name="Note 2 16 2 7 7" xfId="27576"/>
    <cellStyle name="Note 2 16 2 7 8" xfId="27577"/>
    <cellStyle name="Note 2 16 2 8" xfId="27578"/>
    <cellStyle name="Note 2 16 2 8 2" xfId="27579"/>
    <cellStyle name="Note 2 16 2 8 3" xfId="27580"/>
    <cellStyle name="Note 2 16 2 8 4" xfId="27581"/>
    <cellStyle name="Note 2 16 2 8 5" xfId="27582"/>
    <cellStyle name="Note 2 16 2 8 6" xfId="27583"/>
    <cellStyle name="Note 2 16 2 8 7" xfId="27584"/>
    <cellStyle name="Note 2 16 2 8 8" xfId="27585"/>
    <cellStyle name="Note 2 16 2 9" xfId="27586"/>
    <cellStyle name="Note 2 16 3" xfId="27587"/>
    <cellStyle name="Note 2 16 3 10" xfId="27588"/>
    <cellStyle name="Note 2 16 3 11" xfId="27589"/>
    <cellStyle name="Note 2 16 3 12" xfId="27590"/>
    <cellStyle name="Note 2 16 3 13" xfId="27591"/>
    <cellStyle name="Note 2 16 3 14" xfId="27592"/>
    <cellStyle name="Note 2 16 3 2" xfId="27593"/>
    <cellStyle name="Note 2 16 3 2 2" xfId="27594"/>
    <cellStyle name="Note 2 16 3 2 2 2" xfId="27595"/>
    <cellStyle name="Note 2 16 3 2 2 2 2" xfId="27596"/>
    <cellStyle name="Note 2 16 3 2 2 3" xfId="27597"/>
    <cellStyle name="Note 2 16 3 2 2 3 2" xfId="27598"/>
    <cellStyle name="Note 2 16 3 2 2 4" xfId="27599"/>
    <cellStyle name="Note 2 16 3 2 2 4 2" xfId="27600"/>
    <cellStyle name="Note 2 16 3 2 2 5" xfId="27601"/>
    <cellStyle name="Note 2 16 3 2 3" xfId="27602"/>
    <cellStyle name="Note 2 16 3 2 3 2" xfId="27603"/>
    <cellStyle name="Note 2 16 3 2 3 2 2" xfId="27604"/>
    <cellStyle name="Note 2 16 3 2 3 3" xfId="27605"/>
    <cellStyle name="Note 2 16 3 2 3 3 2" xfId="27606"/>
    <cellStyle name="Note 2 16 3 2 3 4" xfId="27607"/>
    <cellStyle name="Note 2 16 3 2 3 4 2" xfId="27608"/>
    <cellStyle name="Note 2 16 3 2 3 5" xfId="27609"/>
    <cellStyle name="Note 2 16 3 2 3 5 2" xfId="27610"/>
    <cellStyle name="Note 2 16 3 2 3 6" xfId="27611"/>
    <cellStyle name="Note 2 16 3 2 3 6 2" xfId="27612"/>
    <cellStyle name="Note 2 16 3 2 3 7" xfId="27613"/>
    <cellStyle name="Note 2 16 3 2 4" xfId="27614"/>
    <cellStyle name="Note 2 16 3 2 4 2" xfId="27615"/>
    <cellStyle name="Note 2 16 3 2 4 2 2" xfId="27616"/>
    <cellStyle name="Note 2 16 3 2 4 3" xfId="27617"/>
    <cellStyle name="Note 2 16 3 2 4 3 2" xfId="27618"/>
    <cellStyle name="Note 2 16 3 2 4 4" xfId="27619"/>
    <cellStyle name="Note 2 16 3 2 4 4 2" xfId="27620"/>
    <cellStyle name="Note 2 16 3 2 4 5" xfId="27621"/>
    <cellStyle name="Note 2 16 3 2 4 5 2" xfId="27622"/>
    <cellStyle name="Note 2 16 3 2 4 6" xfId="27623"/>
    <cellStyle name="Note 2 16 3 2 4 6 2" xfId="27624"/>
    <cellStyle name="Note 2 16 3 2 4 7" xfId="27625"/>
    <cellStyle name="Note 2 16 3 2 5" xfId="27626"/>
    <cellStyle name="Note 2 16 3 2 5 2" xfId="27627"/>
    <cellStyle name="Note 2 16 3 2 6" xfId="27628"/>
    <cellStyle name="Note 2 16 3 2 6 2" xfId="27629"/>
    <cellStyle name="Note 2 16 3 2 7" xfId="27630"/>
    <cellStyle name="Note 2 16 3 2 8" xfId="27631"/>
    <cellStyle name="Note 2 16 3 3" xfId="27632"/>
    <cellStyle name="Note 2 16 3 3 2" xfId="27633"/>
    <cellStyle name="Note 2 16 3 3 2 2" xfId="27634"/>
    <cellStyle name="Note 2 16 3 3 2 2 2" xfId="27635"/>
    <cellStyle name="Note 2 16 3 3 2 3" xfId="27636"/>
    <cellStyle name="Note 2 16 3 3 2 3 2" xfId="27637"/>
    <cellStyle name="Note 2 16 3 3 2 4" xfId="27638"/>
    <cellStyle name="Note 2 16 3 3 2 4 2" xfId="27639"/>
    <cellStyle name="Note 2 16 3 3 2 5" xfId="27640"/>
    <cellStyle name="Note 2 16 3 3 2 5 2" xfId="27641"/>
    <cellStyle name="Note 2 16 3 3 2 6" xfId="27642"/>
    <cellStyle name="Note 2 16 3 3 2 6 2" xfId="27643"/>
    <cellStyle name="Note 2 16 3 3 2 7" xfId="27644"/>
    <cellStyle name="Note 2 16 3 3 3" xfId="27645"/>
    <cellStyle name="Note 2 16 3 3 3 2" xfId="27646"/>
    <cellStyle name="Note 2 16 3 3 3 2 2" xfId="27647"/>
    <cellStyle name="Note 2 16 3 3 3 3" xfId="27648"/>
    <cellStyle name="Note 2 16 3 3 3 3 2" xfId="27649"/>
    <cellStyle name="Note 2 16 3 3 3 4" xfId="27650"/>
    <cellStyle name="Note 2 16 3 3 3 4 2" xfId="27651"/>
    <cellStyle name="Note 2 16 3 3 3 5" xfId="27652"/>
    <cellStyle name="Note 2 16 3 3 3 5 2" xfId="27653"/>
    <cellStyle name="Note 2 16 3 3 3 6" xfId="27654"/>
    <cellStyle name="Note 2 16 3 3 3 6 2" xfId="27655"/>
    <cellStyle name="Note 2 16 3 3 3 7" xfId="27656"/>
    <cellStyle name="Note 2 16 3 3 4" xfId="27657"/>
    <cellStyle name="Note 2 16 3 3 4 2" xfId="27658"/>
    <cellStyle name="Note 2 16 3 3 4 2 2" xfId="27659"/>
    <cellStyle name="Note 2 16 3 3 4 3" xfId="27660"/>
    <cellStyle name="Note 2 16 3 3 4 3 2" xfId="27661"/>
    <cellStyle name="Note 2 16 3 3 4 4" xfId="27662"/>
    <cellStyle name="Note 2 16 3 3 4 4 2" xfId="27663"/>
    <cellStyle name="Note 2 16 3 3 4 5" xfId="27664"/>
    <cellStyle name="Note 2 16 3 3 5" xfId="27665"/>
    <cellStyle name="Note 2 16 3 4" xfId="27666"/>
    <cellStyle name="Note 2 16 3 4 2" xfId="27667"/>
    <cellStyle name="Note 2 16 3 4 2 2" xfId="27668"/>
    <cellStyle name="Note 2 16 3 4 2 2 2" xfId="27669"/>
    <cellStyle name="Note 2 16 3 4 2 3" xfId="27670"/>
    <cellStyle name="Note 2 16 3 4 2 3 2" xfId="27671"/>
    <cellStyle name="Note 2 16 3 4 2 4" xfId="27672"/>
    <cellStyle name="Note 2 16 3 4 2 4 2" xfId="27673"/>
    <cellStyle name="Note 2 16 3 4 2 5" xfId="27674"/>
    <cellStyle name="Note 2 16 3 4 2 5 2" xfId="27675"/>
    <cellStyle name="Note 2 16 3 4 2 6" xfId="27676"/>
    <cellStyle name="Note 2 16 3 4 2 6 2" xfId="27677"/>
    <cellStyle name="Note 2 16 3 4 2 7" xfId="27678"/>
    <cellStyle name="Note 2 16 3 4 3" xfId="27679"/>
    <cellStyle name="Note 2 16 3 4 3 2" xfId="27680"/>
    <cellStyle name="Note 2 16 3 4 3 2 2" xfId="27681"/>
    <cellStyle name="Note 2 16 3 4 3 3" xfId="27682"/>
    <cellStyle name="Note 2 16 3 4 3 3 2" xfId="27683"/>
    <cellStyle name="Note 2 16 3 4 3 4" xfId="27684"/>
    <cellStyle name="Note 2 16 3 4 3 4 2" xfId="27685"/>
    <cellStyle name="Note 2 16 3 4 3 5" xfId="27686"/>
    <cellStyle name="Note 2 16 3 4 4" xfId="27687"/>
    <cellStyle name="Note 2 16 3 5" xfId="27688"/>
    <cellStyle name="Note 2 16 3 5 2" xfId="27689"/>
    <cellStyle name="Note 2 16 3 5 2 2" xfId="27690"/>
    <cellStyle name="Note 2 16 3 5 3" xfId="27691"/>
    <cellStyle name="Note 2 16 3 5 3 2" xfId="27692"/>
    <cellStyle name="Note 2 16 3 5 4" xfId="27693"/>
    <cellStyle name="Note 2 16 3 5 4 2" xfId="27694"/>
    <cellStyle name="Note 2 16 3 5 5" xfId="27695"/>
    <cellStyle name="Note 2 16 3 5 5 2" xfId="27696"/>
    <cellStyle name="Note 2 16 3 5 6" xfId="27697"/>
    <cellStyle name="Note 2 16 3 5 6 2" xfId="27698"/>
    <cellStyle name="Note 2 16 3 5 7" xfId="27699"/>
    <cellStyle name="Note 2 16 3 6" xfId="27700"/>
    <cellStyle name="Note 2 16 3 6 2" xfId="27701"/>
    <cellStyle name="Note 2 16 3 7" xfId="27702"/>
    <cellStyle name="Note 2 16 3 7 2" xfId="27703"/>
    <cellStyle name="Note 2 16 3 8" xfId="27704"/>
    <cellStyle name="Note 2 16 3 9" xfId="27705"/>
    <cellStyle name="Note 2 16 4" xfId="27706"/>
    <cellStyle name="Note 2 16 4 2" xfId="27707"/>
    <cellStyle name="Note 2 16 4 2 2" xfId="27708"/>
    <cellStyle name="Note 2 16 4 2 2 2" xfId="27709"/>
    <cellStyle name="Note 2 16 4 2 3" xfId="27710"/>
    <cellStyle name="Note 2 16 4 2 3 2" xfId="27711"/>
    <cellStyle name="Note 2 16 4 2 4" xfId="27712"/>
    <cellStyle name="Note 2 16 4 2 4 2" xfId="27713"/>
    <cellStyle name="Note 2 16 4 2 5" xfId="27714"/>
    <cellStyle name="Note 2 16 4 3" xfId="27715"/>
    <cellStyle name="Note 2 16 4 3 2" xfId="27716"/>
    <cellStyle name="Note 2 16 4 3 2 2" xfId="27717"/>
    <cellStyle name="Note 2 16 4 3 3" xfId="27718"/>
    <cellStyle name="Note 2 16 4 3 3 2" xfId="27719"/>
    <cellStyle name="Note 2 16 4 3 4" xfId="27720"/>
    <cellStyle name="Note 2 16 4 3 4 2" xfId="27721"/>
    <cellStyle name="Note 2 16 4 3 5" xfId="27722"/>
    <cellStyle name="Note 2 16 4 3 5 2" xfId="27723"/>
    <cellStyle name="Note 2 16 4 3 6" xfId="27724"/>
    <cellStyle name="Note 2 16 4 3 6 2" xfId="27725"/>
    <cellStyle name="Note 2 16 4 3 7" xfId="27726"/>
    <cellStyle name="Note 2 16 4 4" xfId="27727"/>
    <cellStyle name="Note 2 16 4 4 2" xfId="27728"/>
    <cellStyle name="Note 2 16 4 4 2 2" xfId="27729"/>
    <cellStyle name="Note 2 16 4 4 3" xfId="27730"/>
    <cellStyle name="Note 2 16 4 4 3 2" xfId="27731"/>
    <cellStyle name="Note 2 16 4 4 4" xfId="27732"/>
    <cellStyle name="Note 2 16 4 4 4 2" xfId="27733"/>
    <cellStyle name="Note 2 16 4 4 5" xfId="27734"/>
    <cellStyle name="Note 2 16 4 4 5 2" xfId="27735"/>
    <cellStyle name="Note 2 16 4 4 6" xfId="27736"/>
    <cellStyle name="Note 2 16 4 4 6 2" xfId="27737"/>
    <cellStyle name="Note 2 16 4 4 7" xfId="27738"/>
    <cellStyle name="Note 2 16 4 5" xfId="27739"/>
    <cellStyle name="Note 2 16 4 5 2" xfId="27740"/>
    <cellStyle name="Note 2 16 4 6" xfId="27741"/>
    <cellStyle name="Note 2 16 4 6 2" xfId="27742"/>
    <cellStyle name="Note 2 16 4 7" xfId="27743"/>
    <cellStyle name="Note 2 16 4 8" xfId="27744"/>
    <cellStyle name="Note 2 16 5" xfId="27745"/>
    <cellStyle name="Note 2 16 5 2" xfId="27746"/>
    <cellStyle name="Note 2 16 5 2 2" xfId="27747"/>
    <cellStyle name="Note 2 16 5 2 2 2" xfId="27748"/>
    <cellStyle name="Note 2 16 5 2 3" xfId="27749"/>
    <cellStyle name="Note 2 16 5 2 3 2" xfId="27750"/>
    <cellStyle name="Note 2 16 5 2 4" xfId="27751"/>
    <cellStyle name="Note 2 16 5 2 4 2" xfId="27752"/>
    <cellStyle name="Note 2 16 5 2 5" xfId="27753"/>
    <cellStyle name="Note 2 16 5 2 5 2" xfId="27754"/>
    <cellStyle name="Note 2 16 5 2 6" xfId="27755"/>
    <cellStyle name="Note 2 16 5 2 6 2" xfId="27756"/>
    <cellStyle name="Note 2 16 5 2 7" xfId="27757"/>
    <cellStyle name="Note 2 16 5 3" xfId="27758"/>
    <cellStyle name="Note 2 16 5 3 2" xfId="27759"/>
    <cellStyle name="Note 2 16 5 3 2 2" xfId="27760"/>
    <cellStyle name="Note 2 16 5 3 3" xfId="27761"/>
    <cellStyle name="Note 2 16 5 3 3 2" xfId="27762"/>
    <cellStyle name="Note 2 16 5 3 4" xfId="27763"/>
    <cellStyle name="Note 2 16 5 3 4 2" xfId="27764"/>
    <cellStyle name="Note 2 16 5 3 5" xfId="27765"/>
    <cellStyle name="Note 2 16 5 3 5 2" xfId="27766"/>
    <cellStyle name="Note 2 16 5 3 6" xfId="27767"/>
    <cellStyle name="Note 2 16 5 3 6 2" xfId="27768"/>
    <cellStyle name="Note 2 16 5 3 7" xfId="27769"/>
    <cellStyle name="Note 2 16 5 4" xfId="27770"/>
    <cellStyle name="Note 2 16 5 4 2" xfId="27771"/>
    <cellStyle name="Note 2 16 5 4 2 2" xfId="27772"/>
    <cellStyle name="Note 2 16 5 4 3" xfId="27773"/>
    <cellStyle name="Note 2 16 5 4 3 2" xfId="27774"/>
    <cellStyle name="Note 2 16 5 4 4" xfId="27775"/>
    <cellStyle name="Note 2 16 5 4 4 2" xfId="27776"/>
    <cellStyle name="Note 2 16 5 4 5" xfId="27777"/>
    <cellStyle name="Note 2 16 5 5" xfId="27778"/>
    <cellStyle name="Note 2 16 5 5 2" xfId="27779"/>
    <cellStyle name="Note 2 16 5 6" xfId="27780"/>
    <cellStyle name="Note 2 16 5 7" xfId="27781"/>
    <cellStyle name="Note 2 16 5 8" xfId="27782"/>
    <cellStyle name="Note 2 16 6" xfId="27783"/>
    <cellStyle name="Note 2 16 6 2" xfId="27784"/>
    <cellStyle name="Note 2 16 6 2 2" xfId="27785"/>
    <cellStyle name="Note 2 16 6 2 2 2" xfId="27786"/>
    <cellStyle name="Note 2 16 6 2 3" xfId="27787"/>
    <cellStyle name="Note 2 16 6 2 3 2" xfId="27788"/>
    <cellStyle name="Note 2 16 6 2 4" xfId="27789"/>
    <cellStyle name="Note 2 16 6 2 4 2" xfId="27790"/>
    <cellStyle name="Note 2 16 6 2 5" xfId="27791"/>
    <cellStyle name="Note 2 16 6 2 5 2" xfId="27792"/>
    <cellStyle name="Note 2 16 6 2 6" xfId="27793"/>
    <cellStyle name="Note 2 16 6 2 6 2" xfId="27794"/>
    <cellStyle name="Note 2 16 6 2 7" xfId="27795"/>
    <cellStyle name="Note 2 16 6 3" xfId="27796"/>
    <cellStyle name="Note 2 16 6 3 2" xfId="27797"/>
    <cellStyle name="Note 2 16 6 3 2 2" xfId="27798"/>
    <cellStyle name="Note 2 16 6 3 3" xfId="27799"/>
    <cellStyle name="Note 2 16 6 3 3 2" xfId="27800"/>
    <cellStyle name="Note 2 16 6 3 4" xfId="27801"/>
    <cellStyle name="Note 2 16 6 3 4 2" xfId="27802"/>
    <cellStyle name="Note 2 16 6 3 5" xfId="27803"/>
    <cellStyle name="Note 2 16 6 4" xfId="27804"/>
    <cellStyle name="Note 2 16 6 4 2" xfId="27805"/>
    <cellStyle name="Note 2 16 6 5" xfId="27806"/>
    <cellStyle name="Note 2 16 6 5 2" xfId="27807"/>
    <cellStyle name="Note 2 16 6 6" xfId="27808"/>
    <cellStyle name="Note 2 16 6 6 2" xfId="27809"/>
    <cellStyle name="Note 2 16 6 7" xfId="27810"/>
    <cellStyle name="Note 2 16 6 8" xfId="27811"/>
    <cellStyle name="Note 2 16 7" xfId="27812"/>
    <cellStyle name="Note 2 16 7 2" xfId="27813"/>
    <cellStyle name="Note 2 16 7 2 2" xfId="27814"/>
    <cellStyle name="Note 2 16 7 3" xfId="27815"/>
    <cellStyle name="Note 2 16 7 3 2" xfId="27816"/>
    <cellStyle name="Note 2 16 7 4" xfId="27817"/>
    <cellStyle name="Note 2 16 7 4 2" xfId="27818"/>
    <cellStyle name="Note 2 16 7 5" xfId="27819"/>
    <cellStyle name="Note 2 16 7 5 2" xfId="27820"/>
    <cellStyle name="Note 2 16 7 6" xfId="27821"/>
    <cellStyle name="Note 2 16 7 6 2" xfId="27822"/>
    <cellStyle name="Note 2 16 7 7" xfId="27823"/>
    <cellStyle name="Note 2 16 7 8" xfId="27824"/>
    <cellStyle name="Note 2 16 8" xfId="27825"/>
    <cellStyle name="Note 2 16 8 2" xfId="27826"/>
    <cellStyle name="Note 2 16 8 3" xfId="27827"/>
    <cellStyle name="Note 2 16 8 4" xfId="27828"/>
    <cellStyle name="Note 2 16 8 5" xfId="27829"/>
    <cellStyle name="Note 2 16 8 6" xfId="27830"/>
    <cellStyle name="Note 2 16 8 7" xfId="27831"/>
    <cellStyle name="Note 2 16 8 8" xfId="27832"/>
    <cellStyle name="Note 2 16 9" xfId="27833"/>
    <cellStyle name="Note 2 16 9 2" xfId="27834"/>
    <cellStyle name="Note 2 16 9 3" xfId="27835"/>
    <cellStyle name="Note 2 16 9 4" xfId="27836"/>
    <cellStyle name="Note 2 16 9 5" xfId="27837"/>
    <cellStyle name="Note 2 16 9 6" xfId="27838"/>
    <cellStyle name="Note 2 16 9 7" xfId="27839"/>
    <cellStyle name="Note 2 16 9 8" xfId="27840"/>
    <cellStyle name="Note 2 17" xfId="27841"/>
    <cellStyle name="Note 2 17 10" xfId="27842"/>
    <cellStyle name="Note 2 17 11" xfId="27843"/>
    <cellStyle name="Note 2 17 12" xfId="27844"/>
    <cellStyle name="Note 2 17 13" xfId="27845"/>
    <cellStyle name="Note 2 17 14" xfId="27846"/>
    <cellStyle name="Note 2 17 2" xfId="27847"/>
    <cellStyle name="Note 2 17 2 10" xfId="27848"/>
    <cellStyle name="Note 2 17 2 11" xfId="27849"/>
    <cellStyle name="Note 2 17 2 12" xfId="27850"/>
    <cellStyle name="Note 2 17 2 2" xfId="27851"/>
    <cellStyle name="Note 2 17 2 2 10" xfId="27852"/>
    <cellStyle name="Note 2 17 2 2 11" xfId="27853"/>
    <cellStyle name="Note 2 17 2 2 12" xfId="27854"/>
    <cellStyle name="Note 2 17 2 2 13" xfId="27855"/>
    <cellStyle name="Note 2 17 2 2 2" xfId="27856"/>
    <cellStyle name="Note 2 17 2 2 2 2" xfId="27857"/>
    <cellStyle name="Note 2 17 2 2 2 2 2" xfId="27858"/>
    <cellStyle name="Note 2 17 2 2 2 2 2 2" xfId="27859"/>
    <cellStyle name="Note 2 17 2 2 2 2 3" xfId="27860"/>
    <cellStyle name="Note 2 17 2 2 2 2 3 2" xfId="27861"/>
    <cellStyle name="Note 2 17 2 2 2 2 4" xfId="27862"/>
    <cellStyle name="Note 2 17 2 2 2 2 4 2" xfId="27863"/>
    <cellStyle name="Note 2 17 2 2 2 2 5" xfId="27864"/>
    <cellStyle name="Note 2 17 2 2 2 3" xfId="27865"/>
    <cellStyle name="Note 2 17 2 2 2 3 2" xfId="27866"/>
    <cellStyle name="Note 2 17 2 2 2 3 2 2" xfId="27867"/>
    <cellStyle name="Note 2 17 2 2 2 3 3" xfId="27868"/>
    <cellStyle name="Note 2 17 2 2 2 3 3 2" xfId="27869"/>
    <cellStyle name="Note 2 17 2 2 2 3 4" xfId="27870"/>
    <cellStyle name="Note 2 17 2 2 2 3 4 2" xfId="27871"/>
    <cellStyle name="Note 2 17 2 2 2 3 5" xfId="27872"/>
    <cellStyle name="Note 2 17 2 2 2 3 5 2" xfId="27873"/>
    <cellStyle name="Note 2 17 2 2 2 3 6" xfId="27874"/>
    <cellStyle name="Note 2 17 2 2 2 3 6 2" xfId="27875"/>
    <cellStyle name="Note 2 17 2 2 2 3 7" xfId="27876"/>
    <cellStyle name="Note 2 17 2 2 2 4" xfId="27877"/>
    <cellStyle name="Note 2 17 2 2 2 4 2" xfId="27878"/>
    <cellStyle name="Note 2 17 2 2 2 4 2 2" xfId="27879"/>
    <cellStyle name="Note 2 17 2 2 2 4 3" xfId="27880"/>
    <cellStyle name="Note 2 17 2 2 2 4 3 2" xfId="27881"/>
    <cellStyle name="Note 2 17 2 2 2 4 4" xfId="27882"/>
    <cellStyle name="Note 2 17 2 2 2 4 4 2" xfId="27883"/>
    <cellStyle name="Note 2 17 2 2 2 4 5" xfId="27884"/>
    <cellStyle name="Note 2 17 2 2 2 4 5 2" xfId="27885"/>
    <cellStyle name="Note 2 17 2 2 2 4 6" xfId="27886"/>
    <cellStyle name="Note 2 17 2 2 2 4 6 2" xfId="27887"/>
    <cellStyle name="Note 2 17 2 2 2 4 7" xfId="27888"/>
    <cellStyle name="Note 2 17 2 2 2 5" xfId="27889"/>
    <cellStyle name="Note 2 17 2 2 2 5 2" xfId="27890"/>
    <cellStyle name="Note 2 17 2 2 2 6" xfId="27891"/>
    <cellStyle name="Note 2 17 2 2 2 6 2" xfId="27892"/>
    <cellStyle name="Note 2 17 2 2 2 7" xfId="27893"/>
    <cellStyle name="Note 2 17 2 2 2 8" xfId="27894"/>
    <cellStyle name="Note 2 17 2 2 3" xfId="27895"/>
    <cellStyle name="Note 2 17 2 2 3 2" xfId="27896"/>
    <cellStyle name="Note 2 17 2 2 3 2 2" xfId="27897"/>
    <cellStyle name="Note 2 17 2 2 3 2 2 2" xfId="27898"/>
    <cellStyle name="Note 2 17 2 2 3 2 3" xfId="27899"/>
    <cellStyle name="Note 2 17 2 2 3 2 3 2" xfId="27900"/>
    <cellStyle name="Note 2 17 2 2 3 2 4" xfId="27901"/>
    <cellStyle name="Note 2 17 2 2 3 2 4 2" xfId="27902"/>
    <cellStyle name="Note 2 17 2 2 3 2 5" xfId="27903"/>
    <cellStyle name="Note 2 17 2 2 3 2 5 2" xfId="27904"/>
    <cellStyle name="Note 2 17 2 2 3 2 6" xfId="27905"/>
    <cellStyle name="Note 2 17 2 2 3 2 6 2" xfId="27906"/>
    <cellStyle name="Note 2 17 2 2 3 2 7" xfId="27907"/>
    <cellStyle name="Note 2 17 2 2 3 3" xfId="27908"/>
    <cellStyle name="Note 2 17 2 2 3 3 2" xfId="27909"/>
    <cellStyle name="Note 2 17 2 2 3 3 2 2" xfId="27910"/>
    <cellStyle name="Note 2 17 2 2 3 3 3" xfId="27911"/>
    <cellStyle name="Note 2 17 2 2 3 3 3 2" xfId="27912"/>
    <cellStyle name="Note 2 17 2 2 3 3 4" xfId="27913"/>
    <cellStyle name="Note 2 17 2 2 3 3 4 2" xfId="27914"/>
    <cellStyle name="Note 2 17 2 2 3 3 5" xfId="27915"/>
    <cellStyle name="Note 2 17 2 2 3 3 5 2" xfId="27916"/>
    <cellStyle name="Note 2 17 2 2 3 3 6" xfId="27917"/>
    <cellStyle name="Note 2 17 2 2 3 3 6 2" xfId="27918"/>
    <cellStyle name="Note 2 17 2 2 3 3 7" xfId="27919"/>
    <cellStyle name="Note 2 17 2 2 3 4" xfId="27920"/>
    <cellStyle name="Note 2 17 2 2 3 4 2" xfId="27921"/>
    <cellStyle name="Note 2 17 2 2 3 4 2 2" xfId="27922"/>
    <cellStyle name="Note 2 17 2 2 3 4 3" xfId="27923"/>
    <cellStyle name="Note 2 17 2 2 3 4 3 2" xfId="27924"/>
    <cellStyle name="Note 2 17 2 2 3 4 4" xfId="27925"/>
    <cellStyle name="Note 2 17 2 2 3 4 4 2" xfId="27926"/>
    <cellStyle name="Note 2 17 2 2 3 4 5" xfId="27927"/>
    <cellStyle name="Note 2 17 2 2 3 5" xfId="27928"/>
    <cellStyle name="Note 2 17 2 2 4" xfId="27929"/>
    <cellStyle name="Note 2 17 2 2 4 2" xfId="27930"/>
    <cellStyle name="Note 2 17 2 2 4 2 2" xfId="27931"/>
    <cellStyle name="Note 2 17 2 2 4 2 2 2" xfId="27932"/>
    <cellStyle name="Note 2 17 2 2 4 2 3" xfId="27933"/>
    <cellStyle name="Note 2 17 2 2 4 2 3 2" xfId="27934"/>
    <cellStyle name="Note 2 17 2 2 4 2 4" xfId="27935"/>
    <cellStyle name="Note 2 17 2 2 4 2 4 2" xfId="27936"/>
    <cellStyle name="Note 2 17 2 2 4 2 5" xfId="27937"/>
    <cellStyle name="Note 2 17 2 2 4 2 5 2" xfId="27938"/>
    <cellStyle name="Note 2 17 2 2 4 2 6" xfId="27939"/>
    <cellStyle name="Note 2 17 2 2 4 2 6 2" xfId="27940"/>
    <cellStyle name="Note 2 17 2 2 4 2 7" xfId="27941"/>
    <cellStyle name="Note 2 17 2 2 4 3" xfId="27942"/>
    <cellStyle name="Note 2 17 2 2 4 3 2" xfId="27943"/>
    <cellStyle name="Note 2 17 2 2 4 3 2 2" xfId="27944"/>
    <cellStyle name="Note 2 17 2 2 4 3 3" xfId="27945"/>
    <cellStyle name="Note 2 17 2 2 4 3 3 2" xfId="27946"/>
    <cellStyle name="Note 2 17 2 2 4 3 4" xfId="27947"/>
    <cellStyle name="Note 2 17 2 2 4 3 4 2" xfId="27948"/>
    <cellStyle name="Note 2 17 2 2 4 3 5" xfId="27949"/>
    <cellStyle name="Note 2 17 2 2 4 4" xfId="27950"/>
    <cellStyle name="Note 2 17 2 2 5" xfId="27951"/>
    <cellStyle name="Note 2 17 2 2 5 2" xfId="27952"/>
    <cellStyle name="Note 2 17 2 2 5 2 2" xfId="27953"/>
    <cellStyle name="Note 2 17 2 2 5 3" xfId="27954"/>
    <cellStyle name="Note 2 17 2 2 5 3 2" xfId="27955"/>
    <cellStyle name="Note 2 17 2 2 5 4" xfId="27956"/>
    <cellStyle name="Note 2 17 2 2 5 4 2" xfId="27957"/>
    <cellStyle name="Note 2 17 2 2 5 5" xfId="27958"/>
    <cellStyle name="Note 2 17 2 2 5 5 2" xfId="27959"/>
    <cellStyle name="Note 2 17 2 2 5 6" xfId="27960"/>
    <cellStyle name="Note 2 17 2 2 5 6 2" xfId="27961"/>
    <cellStyle name="Note 2 17 2 2 5 7" xfId="27962"/>
    <cellStyle name="Note 2 17 2 2 6" xfId="27963"/>
    <cellStyle name="Note 2 17 2 2 6 2" xfId="27964"/>
    <cellStyle name="Note 2 17 2 2 7" xfId="27965"/>
    <cellStyle name="Note 2 17 2 2 7 2" xfId="27966"/>
    <cellStyle name="Note 2 17 2 2 8" xfId="27967"/>
    <cellStyle name="Note 2 17 2 2 9" xfId="27968"/>
    <cellStyle name="Note 2 17 2 3" xfId="27969"/>
    <cellStyle name="Note 2 17 2 3 2" xfId="27970"/>
    <cellStyle name="Note 2 17 2 3 2 2" xfId="27971"/>
    <cellStyle name="Note 2 17 2 3 2 2 2" xfId="27972"/>
    <cellStyle name="Note 2 17 2 3 2 3" xfId="27973"/>
    <cellStyle name="Note 2 17 2 3 2 3 2" xfId="27974"/>
    <cellStyle name="Note 2 17 2 3 2 4" xfId="27975"/>
    <cellStyle name="Note 2 17 2 3 2 4 2" xfId="27976"/>
    <cellStyle name="Note 2 17 2 3 2 5" xfId="27977"/>
    <cellStyle name="Note 2 17 2 3 3" xfId="27978"/>
    <cellStyle name="Note 2 17 2 3 3 2" xfId="27979"/>
    <cellStyle name="Note 2 17 2 3 3 2 2" xfId="27980"/>
    <cellStyle name="Note 2 17 2 3 3 3" xfId="27981"/>
    <cellStyle name="Note 2 17 2 3 3 3 2" xfId="27982"/>
    <cellStyle name="Note 2 17 2 3 3 4" xfId="27983"/>
    <cellStyle name="Note 2 17 2 3 3 4 2" xfId="27984"/>
    <cellStyle name="Note 2 17 2 3 3 5" xfId="27985"/>
    <cellStyle name="Note 2 17 2 3 3 5 2" xfId="27986"/>
    <cellStyle name="Note 2 17 2 3 3 6" xfId="27987"/>
    <cellStyle name="Note 2 17 2 3 3 6 2" xfId="27988"/>
    <cellStyle name="Note 2 17 2 3 3 7" xfId="27989"/>
    <cellStyle name="Note 2 17 2 3 4" xfId="27990"/>
    <cellStyle name="Note 2 17 2 3 4 2" xfId="27991"/>
    <cellStyle name="Note 2 17 2 3 4 2 2" xfId="27992"/>
    <cellStyle name="Note 2 17 2 3 4 3" xfId="27993"/>
    <cellStyle name="Note 2 17 2 3 4 3 2" xfId="27994"/>
    <cellStyle name="Note 2 17 2 3 4 4" xfId="27995"/>
    <cellStyle name="Note 2 17 2 3 4 4 2" xfId="27996"/>
    <cellStyle name="Note 2 17 2 3 4 5" xfId="27997"/>
    <cellStyle name="Note 2 17 2 3 4 5 2" xfId="27998"/>
    <cellStyle name="Note 2 17 2 3 4 6" xfId="27999"/>
    <cellStyle name="Note 2 17 2 3 4 6 2" xfId="28000"/>
    <cellStyle name="Note 2 17 2 3 4 7" xfId="28001"/>
    <cellStyle name="Note 2 17 2 3 5" xfId="28002"/>
    <cellStyle name="Note 2 17 2 3 5 2" xfId="28003"/>
    <cellStyle name="Note 2 17 2 3 6" xfId="28004"/>
    <cellStyle name="Note 2 17 2 3 6 2" xfId="28005"/>
    <cellStyle name="Note 2 17 2 3 7" xfId="28006"/>
    <cellStyle name="Note 2 17 2 3 8" xfId="28007"/>
    <cellStyle name="Note 2 17 2 4" xfId="28008"/>
    <cellStyle name="Note 2 17 2 4 2" xfId="28009"/>
    <cellStyle name="Note 2 17 2 4 2 2" xfId="28010"/>
    <cellStyle name="Note 2 17 2 4 2 2 2" xfId="28011"/>
    <cellStyle name="Note 2 17 2 4 2 3" xfId="28012"/>
    <cellStyle name="Note 2 17 2 4 2 3 2" xfId="28013"/>
    <cellStyle name="Note 2 17 2 4 2 4" xfId="28014"/>
    <cellStyle name="Note 2 17 2 4 2 4 2" xfId="28015"/>
    <cellStyle name="Note 2 17 2 4 2 5" xfId="28016"/>
    <cellStyle name="Note 2 17 2 4 2 5 2" xfId="28017"/>
    <cellStyle name="Note 2 17 2 4 2 6" xfId="28018"/>
    <cellStyle name="Note 2 17 2 4 2 6 2" xfId="28019"/>
    <cellStyle name="Note 2 17 2 4 2 7" xfId="28020"/>
    <cellStyle name="Note 2 17 2 4 3" xfId="28021"/>
    <cellStyle name="Note 2 17 2 4 3 2" xfId="28022"/>
    <cellStyle name="Note 2 17 2 4 3 2 2" xfId="28023"/>
    <cellStyle name="Note 2 17 2 4 3 3" xfId="28024"/>
    <cellStyle name="Note 2 17 2 4 3 3 2" xfId="28025"/>
    <cellStyle name="Note 2 17 2 4 3 4" xfId="28026"/>
    <cellStyle name="Note 2 17 2 4 3 4 2" xfId="28027"/>
    <cellStyle name="Note 2 17 2 4 3 5" xfId="28028"/>
    <cellStyle name="Note 2 17 2 4 3 5 2" xfId="28029"/>
    <cellStyle name="Note 2 17 2 4 3 6" xfId="28030"/>
    <cellStyle name="Note 2 17 2 4 3 6 2" xfId="28031"/>
    <cellStyle name="Note 2 17 2 4 3 7" xfId="28032"/>
    <cellStyle name="Note 2 17 2 4 4" xfId="28033"/>
    <cellStyle name="Note 2 17 2 4 4 2" xfId="28034"/>
    <cellStyle name="Note 2 17 2 4 4 2 2" xfId="28035"/>
    <cellStyle name="Note 2 17 2 4 4 3" xfId="28036"/>
    <cellStyle name="Note 2 17 2 4 4 3 2" xfId="28037"/>
    <cellStyle name="Note 2 17 2 4 4 4" xfId="28038"/>
    <cellStyle name="Note 2 17 2 4 4 4 2" xfId="28039"/>
    <cellStyle name="Note 2 17 2 4 4 5" xfId="28040"/>
    <cellStyle name="Note 2 17 2 4 5" xfId="28041"/>
    <cellStyle name="Note 2 17 2 4 5 2" xfId="28042"/>
    <cellStyle name="Note 2 17 2 4 6" xfId="28043"/>
    <cellStyle name="Note 2 17 2 4 7" xfId="28044"/>
    <cellStyle name="Note 2 17 2 4 8" xfId="28045"/>
    <cellStyle name="Note 2 17 2 5" xfId="28046"/>
    <cellStyle name="Note 2 17 2 5 2" xfId="28047"/>
    <cellStyle name="Note 2 17 2 5 2 2" xfId="28048"/>
    <cellStyle name="Note 2 17 2 5 2 2 2" xfId="28049"/>
    <cellStyle name="Note 2 17 2 5 2 3" xfId="28050"/>
    <cellStyle name="Note 2 17 2 5 2 3 2" xfId="28051"/>
    <cellStyle name="Note 2 17 2 5 2 4" xfId="28052"/>
    <cellStyle name="Note 2 17 2 5 2 4 2" xfId="28053"/>
    <cellStyle name="Note 2 17 2 5 2 5" xfId="28054"/>
    <cellStyle name="Note 2 17 2 5 2 5 2" xfId="28055"/>
    <cellStyle name="Note 2 17 2 5 2 6" xfId="28056"/>
    <cellStyle name="Note 2 17 2 5 2 6 2" xfId="28057"/>
    <cellStyle name="Note 2 17 2 5 2 7" xfId="28058"/>
    <cellStyle name="Note 2 17 2 5 3" xfId="28059"/>
    <cellStyle name="Note 2 17 2 5 3 2" xfId="28060"/>
    <cellStyle name="Note 2 17 2 5 3 2 2" xfId="28061"/>
    <cellStyle name="Note 2 17 2 5 3 3" xfId="28062"/>
    <cellStyle name="Note 2 17 2 5 3 3 2" xfId="28063"/>
    <cellStyle name="Note 2 17 2 5 3 4" xfId="28064"/>
    <cellStyle name="Note 2 17 2 5 3 4 2" xfId="28065"/>
    <cellStyle name="Note 2 17 2 5 3 5" xfId="28066"/>
    <cellStyle name="Note 2 17 2 5 4" xfId="28067"/>
    <cellStyle name="Note 2 17 2 5 4 2" xfId="28068"/>
    <cellStyle name="Note 2 17 2 5 5" xfId="28069"/>
    <cellStyle name="Note 2 17 2 5 5 2" xfId="28070"/>
    <cellStyle name="Note 2 17 2 5 6" xfId="28071"/>
    <cellStyle name="Note 2 17 2 5 6 2" xfId="28072"/>
    <cellStyle name="Note 2 17 2 5 7" xfId="28073"/>
    <cellStyle name="Note 2 17 2 5 8" xfId="28074"/>
    <cellStyle name="Note 2 17 2 6" xfId="28075"/>
    <cellStyle name="Note 2 17 2 6 2" xfId="28076"/>
    <cellStyle name="Note 2 17 2 6 2 2" xfId="28077"/>
    <cellStyle name="Note 2 17 2 6 3" xfId="28078"/>
    <cellStyle name="Note 2 17 2 6 3 2" xfId="28079"/>
    <cellStyle name="Note 2 17 2 6 4" xfId="28080"/>
    <cellStyle name="Note 2 17 2 6 4 2" xfId="28081"/>
    <cellStyle name="Note 2 17 2 6 5" xfId="28082"/>
    <cellStyle name="Note 2 17 2 6 5 2" xfId="28083"/>
    <cellStyle name="Note 2 17 2 6 6" xfId="28084"/>
    <cellStyle name="Note 2 17 2 6 6 2" xfId="28085"/>
    <cellStyle name="Note 2 17 2 6 7" xfId="28086"/>
    <cellStyle name="Note 2 17 2 6 8" xfId="28087"/>
    <cellStyle name="Note 2 17 2 7" xfId="28088"/>
    <cellStyle name="Note 2 17 2 7 2" xfId="28089"/>
    <cellStyle name="Note 2 17 2 7 3" xfId="28090"/>
    <cellStyle name="Note 2 17 2 7 4" xfId="28091"/>
    <cellStyle name="Note 2 17 2 7 5" xfId="28092"/>
    <cellStyle name="Note 2 17 2 7 6" xfId="28093"/>
    <cellStyle name="Note 2 17 2 7 7" xfId="28094"/>
    <cellStyle name="Note 2 17 2 7 8" xfId="28095"/>
    <cellStyle name="Note 2 17 2 8" xfId="28096"/>
    <cellStyle name="Note 2 17 2 8 2" xfId="28097"/>
    <cellStyle name="Note 2 17 2 8 3" xfId="28098"/>
    <cellStyle name="Note 2 17 2 8 4" xfId="28099"/>
    <cellStyle name="Note 2 17 2 8 5" xfId="28100"/>
    <cellStyle name="Note 2 17 2 8 6" xfId="28101"/>
    <cellStyle name="Note 2 17 2 8 7" xfId="28102"/>
    <cellStyle name="Note 2 17 2 8 8" xfId="28103"/>
    <cellStyle name="Note 2 17 2 9" xfId="28104"/>
    <cellStyle name="Note 2 17 3" xfId="28105"/>
    <cellStyle name="Note 2 17 3 10" xfId="28106"/>
    <cellStyle name="Note 2 17 3 11" xfId="28107"/>
    <cellStyle name="Note 2 17 3 12" xfId="28108"/>
    <cellStyle name="Note 2 17 3 13" xfId="28109"/>
    <cellStyle name="Note 2 17 3 14" xfId="28110"/>
    <cellStyle name="Note 2 17 3 2" xfId="28111"/>
    <cellStyle name="Note 2 17 3 2 2" xfId="28112"/>
    <cellStyle name="Note 2 17 3 2 2 2" xfId="28113"/>
    <cellStyle name="Note 2 17 3 2 2 2 2" xfId="28114"/>
    <cellStyle name="Note 2 17 3 2 2 3" xfId="28115"/>
    <cellStyle name="Note 2 17 3 2 2 3 2" xfId="28116"/>
    <cellStyle name="Note 2 17 3 2 2 4" xfId="28117"/>
    <cellStyle name="Note 2 17 3 2 2 4 2" xfId="28118"/>
    <cellStyle name="Note 2 17 3 2 2 5" xfId="28119"/>
    <cellStyle name="Note 2 17 3 2 3" xfId="28120"/>
    <cellStyle name="Note 2 17 3 2 3 2" xfId="28121"/>
    <cellStyle name="Note 2 17 3 2 3 2 2" xfId="28122"/>
    <cellStyle name="Note 2 17 3 2 3 3" xfId="28123"/>
    <cellStyle name="Note 2 17 3 2 3 3 2" xfId="28124"/>
    <cellStyle name="Note 2 17 3 2 3 4" xfId="28125"/>
    <cellStyle name="Note 2 17 3 2 3 4 2" xfId="28126"/>
    <cellStyle name="Note 2 17 3 2 3 5" xfId="28127"/>
    <cellStyle name="Note 2 17 3 2 3 5 2" xfId="28128"/>
    <cellStyle name="Note 2 17 3 2 3 6" xfId="28129"/>
    <cellStyle name="Note 2 17 3 2 3 6 2" xfId="28130"/>
    <cellStyle name="Note 2 17 3 2 3 7" xfId="28131"/>
    <cellStyle name="Note 2 17 3 2 4" xfId="28132"/>
    <cellStyle name="Note 2 17 3 2 4 2" xfId="28133"/>
    <cellStyle name="Note 2 17 3 2 4 2 2" xfId="28134"/>
    <cellStyle name="Note 2 17 3 2 4 3" xfId="28135"/>
    <cellStyle name="Note 2 17 3 2 4 3 2" xfId="28136"/>
    <cellStyle name="Note 2 17 3 2 4 4" xfId="28137"/>
    <cellStyle name="Note 2 17 3 2 4 4 2" xfId="28138"/>
    <cellStyle name="Note 2 17 3 2 4 5" xfId="28139"/>
    <cellStyle name="Note 2 17 3 2 4 5 2" xfId="28140"/>
    <cellStyle name="Note 2 17 3 2 4 6" xfId="28141"/>
    <cellStyle name="Note 2 17 3 2 4 6 2" xfId="28142"/>
    <cellStyle name="Note 2 17 3 2 4 7" xfId="28143"/>
    <cellStyle name="Note 2 17 3 2 5" xfId="28144"/>
    <cellStyle name="Note 2 17 3 2 5 2" xfId="28145"/>
    <cellStyle name="Note 2 17 3 2 6" xfId="28146"/>
    <cellStyle name="Note 2 17 3 2 6 2" xfId="28147"/>
    <cellStyle name="Note 2 17 3 2 7" xfId="28148"/>
    <cellStyle name="Note 2 17 3 2 8" xfId="28149"/>
    <cellStyle name="Note 2 17 3 3" xfId="28150"/>
    <cellStyle name="Note 2 17 3 3 2" xfId="28151"/>
    <cellStyle name="Note 2 17 3 3 2 2" xfId="28152"/>
    <cellStyle name="Note 2 17 3 3 2 2 2" xfId="28153"/>
    <cellStyle name="Note 2 17 3 3 2 3" xfId="28154"/>
    <cellStyle name="Note 2 17 3 3 2 3 2" xfId="28155"/>
    <cellStyle name="Note 2 17 3 3 2 4" xfId="28156"/>
    <cellStyle name="Note 2 17 3 3 2 4 2" xfId="28157"/>
    <cellStyle name="Note 2 17 3 3 2 5" xfId="28158"/>
    <cellStyle name="Note 2 17 3 3 2 5 2" xfId="28159"/>
    <cellStyle name="Note 2 17 3 3 2 6" xfId="28160"/>
    <cellStyle name="Note 2 17 3 3 2 6 2" xfId="28161"/>
    <cellStyle name="Note 2 17 3 3 2 7" xfId="28162"/>
    <cellStyle name="Note 2 17 3 3 3" xfId="28163"/>
    <cellStyle name="Note 2 17 3 3 3 2" xfId="28164"/>
    <cellStyle name="Note 2 17 3 3 3 2 2" xfId="28165"/>
    <cellStyle name="Note 2 17 3 3 3 3" xfId="28166"/>
    <cellStyle name="Note 2 17 3 3 3 3 2" xfId="28167"/>
    <cellStyle name="Note 2 17 3 3 3 4" xfId="28168"/>
    <cellStyle name="Note 2 17 3 3 3 4 2" xfId="28169"/>
    <cellStyle name="Note 2 17 3 3 3 5" xfId="28170"/>
    <cellStyle name="Note 2 17 3 3 3 5 2" xfId="28171"/>
    <cellStyle name="Note 2 17 3 3 3 6" xfId="28172"/>
    <cellStyle name="Note 2 17 3 3 3 6 2" xfId="28173"/>
    <cellStyle name="Note 2 17 3 3 3 7" xfId="28174"/>
    <cellStyle name="Note 2 17 3 3 4" xfId="28175"/>
    <cellStyle name="Note 2 17 3 3 4 2" xfId="28176"/>
    <cellStyle name="Note 2 17 3 3 4 2 2" xfId="28177"/>
    <cellStyle name="Note 2 17 3 3 4 3" xfId="28178"/>
    <cellStyle name="Note 2 17 3 3 4 3 2" xfId="28179"/>
    <cellStyle name="Note 2 17 3 3 4 4" xfId="28180"/>
    <cellStyle name="Note 2 17 3 3 4 4 2" xfId="28181"/>
    <cellStyle name="Note 2 17 3 3 4 5" xfId="28182"/>
    <cellStyle name="Note 2 17 3 3 5" xfId="28183"/>
    <cellStyle name="Note 2 17 3 4" xfId="28184"/>
    <cellStyle name="Note 2 17 3 4 2" xfId="28185"/>
    <cellStyle name="Note 2 17 3 4 2 2" xfId="28186"/>
    <cellStyle name="Note 2 17 3 4 2 2 2" xfId="28187"/>
    <cellStyle name="Note 2 17 3 4 2 3" xfId="28188"/>
    <cellStyle name="Note 2 17 3 4 2 3 2" xfId="28189"/>
    <cellStyle name="Note 2 17 3 4 2 4" xfId="28190"/>
    <cellStyle name="Note 2 17 3 4 2 4 2" xfId="28191"/>
    <cellStyle name="Note 2 17 3 4 2 5" xfId="28192"/>
    <cellStyle name="Note 2 17 3 4 2 5 2" xfId="28193"/>
    <cellStyle name="Note 2 17 3 4 2 6" xfId="28194"/>
    <cellStyle name="Note 2 17 3 4 2 6 2" xfId="28195"/>
    <cellStyle name="Note 2 17 3 4 2 7" xfId="28196"/>
    <cellStyle name="Note 2 17 3 4 3" xfId="28197"/>
    <cellStyle name="Note 2 17 3 4 3 2" xfId="28198"/>
    <cellStyle name="Note 2 17 3 4 3 2 2" xfId="28199"/>
    <cellStyle name="Note 2 17 3 4 3 3" xfId="28200"/>
    <cellStyle name="Note 2 17 3 4 3 3 2" xfId="28201"/>
    <cellStyle name="Note 2 17 3 4 3 4" xfId="28202"/>
    <cellStyle name="Note 2 17 3 4 3 4 2" xfId="28203"/>
    <cellStyle name="Note 2 17 3 4 3 5" xfId="28204"/>
    <cellStyle name="Note 2 17 3 4 4" xfId="28205"/>
    <cellStyle name="Note 2 17 3 5" xfId="28206"/>
    <cellStyle name="Note 2 17 3 5 2" xfId="28207"/>
    <cellStyle name="Note 2 17 3 5 2 2" xfId="28208"/>
    <cellStyle name="Note 2 17 3 5 3" xfId="28209"/>
    <cellStyle name="Note 2 17 3 5 3 2" xfId="28210"/>
    <cellStyle name="Note 2 17 3 5 4" xfId="28211"/>
    <cellStyle name="Note 2 17 3 5 4 2" xfId="28212"/>
    <cellStyle name="Note 2 17 3 5 5" xfId="28213"/>
    <cellStyle name="Note 2 17 3 5 5 2" xfId="28214"/>
    <cellStyle name="Note 2 17 3 5 6" xfId="28215"/>
    <cellStyle name="Note 2 17 3 5 6 2" xfId="28216"/>
    <cellStyle name="Note 2 17 3 5 7" xfId="28217"/>
    <cellStyle name="Note 2 17 3 6" xfId="28218"/>
    <cellStyle name="Note 2 17 3 6 2" xfId="28219"/>
    <cellStyle name="Note 2 17 3 7" xfId="28220"/>
    <cellStyle name="Note 2 17 3 7 2" xfId="28221"/>
    <cellStyle name="Note 2 17 3 8" xfId="28222"/>
    <cellStyle name="Note 2 17 3 9" xfId="28223"/>
    <cellStyle name="Note 2 17 4" xfId="28224"/>
    <cellStyle name="Note 2 17 4 2" xfId="28225"/>
    <cellStyle name="Note 2 17 4 2 2" xfId="28226"/>
    <cellStyle name="Note 2 17 4 2 2 2" xfId="28227"/>
    <cellStyle name="Note 2 17 4 2 3" xfId="28228"/>
    <cellStyle name="Note 2 17 4 2 3 2" xfId="28229"/>
    <cellStyle name="Note 2 17 4 2 4" xfId="28230"/>
    <cellStyle name="Note 2 17 4 2 4 2" xfId="28231"/>
    <cellStyle name="Note 2 17 4 2 5" xfId="28232"/>
    <cellStyle name="Note 2 17 4 3" xfId="28233"/>
    <cellStyle name="Note 2 17 4 3 2" xfId="28234"/>
    <cellStyle name="Note 2 17 4 3 2 2" xfId="28235"/>
    <cellStyle name="Note 2 17 4 3 3" xfId="28236"/>
    <cellStyle name="Note 2 17 4 3 3 2" xfId="28237"/>
    <cellStyle name="Note 2 17 4 3 4" xfId="28238"/>
    <cellStyle name="Note 2 17 4 3 4 2" xfId="28239"/>
    <cellStyle name="Note 2 17 4 3 5" xfId="28240"/>
    <cellStyle name="Note 2 17 4 3 5 2" xfId="28241"/>
    <cellStyle name="Note 2 17 4 3 6" xfId="28242"/>
    <cellStyle name="Note 2 17 4 3 6 2" xfId="28243"/>
    <cellStyle name="Note 2 17 4 3 7" xfId="28244"/>
    <cellStyle name="Note 2 17 4 4" xfId="28245"/>
    <cellStyle name="Note 2 17 4 4 2" xfId="28246"/>
    <cellStyle name="Note 2 17 4 4 2 2" xfId="28247"/>
    <cellStyle name="Note 2 17 4 4 3" xfId="28248"/>
    <cellStyle name="Note 2 17 4 4 3 2" xfId="28249"/>
    <cellStyle name="Note 2 17 4 4 4" xfId="28250"/>
    <cellStyle name="Note 2 17 4 4 4 2" xfId="28251"/>
    <cellStyle name="Note 2 17 4 4 5" xfId="28252"/>
    <cellStyle name="Note 2 17 4 4 5 2" xfId="28253"/>
    <cellStyle name="Note 2 17 4 4 6" xfId="28254"/>
    <cellStyle name="Note 2 17 4 4 6 2" xfId="28255"/>
    <cellStyle name="Note 2 17 4 4 7" xfId="28256"/>
    <cellStyle name="Note 2 17 4 5" xfId="28257"/>
    <cellStyle name="Note 2 17 4 5 2" xfId="28258"/>
    <cellStyle name="Note 2 17 4 6" xfId="28259"/>
    <cellStyle name="Note 2 17 4 6 2" xfId="28260"/>
    <cellStyle name="Note 2 17 4 7" xfId="28261"/>
    <cellStyle name="Note 2 17 4 8" xfId="28262"/>
    <cellStyle name="Note 2 17 5" xfId="28263"/>
    <cellStyle name="Note 2 17 5 2" xfId="28264"/>
    <cellStyle name="Note 2 17 5 2 2" xfId="28265"/>
    <cellStyle name="Note 2 17 5 2 2 2" xfId="28266"/>
    <cellStyle name="Note 2 17 5 2 3" xfId="28267"/>
    <cellStyle name="Note 2 17 5 2 3 2" xfId="28268"/>
    <cellStyle name="Note 2 17 5 2 4" xfId="28269"/>
    <cellStyle name="Note 2 17 5 2 4 2" xfId="28270"/>
    <cellStyle name="Note 2 17 5 2 5" xfId="28271"/>
    <cellStyle name="Note 2 17 5 2 5 2" xfId="28272"/>
    <cellStyle name="Note 2 17 5 2 6" xfId="28273"/>
    <cellStyle name="Note 2 17 5 2 6 2" xfId="28274"/>
    <cellStyle name="Note 2 17 5 2 7" xfId="28275"/>
    <cellStyle name="Note 2 17 5 3" xfId="28276"/>
    <cellStyle name="Note 2 17 5 3 2" xfId="28277"/>
    <cellStyle name="Note 2 17 5 3 2 2" xfId="28278"/>
    <cellStyle name="Note 2 17 5 3 3" xfId="28279"/>
    <cellStyle name="Note 2 17 5 3 3 2" xfId="28280"/>
    <cellStyle name="Note 2 17 5 3 4" xfId="28281"/>
    <cellStyle name="Note 2 17 5 3 4 2" xfId="28282"/>
    <cellStyle name="Note 2 17 5 3 5" xfId="28283"/>
    <cellStyle name="Note 2 17 5 3 5 2" xfId="28284"/>
    <cellStyle name="Note 2 17 5 3 6" xfId="28285"/>
    <cellStyle name="Note 2 17 5 3 6 2" xfId="28286"/>
    <cellStyle name="Note 2 17 5 3 7" xfId="28287"/>
    <cellStyle name="Note 2 17 5 4" xfId="28288"/>
    <cellStyle name="Note 2 17 5 4 2" xfId="28289"/>
    <cellStyle name="Note 2 17 5 4 2 2" xfId="28290"/>
    <cellStyle name="Note 2 17 5 4 3" xfId="28291"/>
    <cellStyle name="Note 2 17 5 4 3 2" xfId="28292"/>
    <cellStyle name="Note 2 17 5 4 4" xfId="28293"/>
    <cellStyle name="Note 2 17 5 4 4 2" xfId="28294"/>
    <cellStyle name="Note 2 17 5 4 5" xfId="28295"/>
    <cellStyle name="Note 2 17 5 5" xfId="28296"/>
    <cellStyle name="Note 2 17 5 5 2" xfId="28297"/>
    <cellStyle name="Note 2 17 5 6" xfId="28298"/>
    <cellStyle name="Note 2 17 5 7" xfId="28299"/>
    <cellStyle name="Note 2 17 5 8" xfId="28300"/>
    <cellStyle name="Note 2 17 6" xfId="28301"/>
    <cellStyle name="Note 2 17 6 2" xfId="28302"/>
    <cellStyle name="Note 2 17 6 2 2" xfId="28303"/>
    <cellStyle name="Note 2 17 6 2 2 2" xfId="28304"/>
    <cellStyle name="Note 2 17 6 2 3" xfId="28305"/>
    <cellStyle name="Note 2 17 6 2 3 2" xfId="28306"/>
    <cellStyle name="Note 2 17 6 2 4" xfId="28307"/>
    <cellStyle name="Note 2 17 6 2 4 2" xfId="28308"/>
    <cellStyle name="Note 2 17 6 2 5" xfId="28309"/>
    <cellStyle name="Note 2 17 6 2 5 2" xfId="28310"/>
    <cellStyle name="Note 2 17 6 2 6" xfId="28311"/>
    <cellStyle name="Note 2 17 6 2 6 2" xfId="28312"/>
    <cellStyle name="Note 2 17 6 2 7" xfId="28313"/>
    <cellStyle name="Note 2 17 6 3" xfId="28314"/>
    <cellStyle name="Note 2 17 6 3 2" xfId="28315"/>
    <cellStyle name="Note 2 17 6 3 2 2" xfId="28316"/>
    <cellStyle name="Note 2 17 6 3 3" xfId="28317"/>
    <cellStyle name="Note 2 17 6 3 3 2" xfId="28318"/>
    <cellStyle name="Note 2 17 6 3 4" xfId="28319"/>
    <cellStyle name="Note 2 17 6 3 4 2" xfId="28320"/>
    <cellStyle name="Note 2 17 6 3 5" xfId="28321"/>
    <cellStyle name="Note 2 17 6 4" xfId="28322"/>
    <cellStyle name="Note 2 17 6 4 2" xfId="28323"/>
    <cellStyle name="Note 2 17 6 5" xfId="28324"/>
    <cellStyle name="Note 2 17 6 5 2" xfId="28325"/>
    <cellStyle name="Note 2 17 6 6" xfId="28326"/>
    <cellStyle name="Note 2 17 6 6 2" xfId="28327"/>
    <cellStyle name="Note 2 17 6 7" xfId="28328"/>
    <cellStyle name="Note 2 17 6 8" xfId="28329"/>
    <cellStyle name="Note 2 17 7" xfId="28330"/>
    <cellStyle name="Note 2 17 7 2" xfId="28331"/>
    <cellStyle name="Note 2 17 7 2 2" xfId="28332"/>
    <cellStyle name="Note 2 17 7 3" xfId="28333"/>
    <cellStyle name="Note 2 17 7 3 2" xfId="28334"/>
    <cellStyle name="Note 2 17 7 4" xfId="28335"/>
    <cellStyle name="Note 2 17 7 4 2" xfId="28336"/>
    <cellStyle name="Note 2 17 7 5" xfId="28337"/>
    <cellStyle name="Note 2 17 7 5 2" xfId="28338"/>
    <cellStyle name="Note 2 17 7 6" xfId="28339"/>
    <cellStyle name="Note 2 17 7 6 2" xfId="28340"/>
    <cellStyle name="Note 2 17 7 7" xfId="28341"/>
    <cellStyle name="Note 2 17 7 8" xfId="28342"/>
    <cellStyle name="Note 2 17 8" xfId="28343"/>
    <cellStyle name="Note 2 17 8 2" xfId="28344"/>
    <cellStyle name="Note 2 17 8 3" xfId="28345"/>
    <cellStyle name="Note 2 17 8 4" xfId="28346"/>
    <cellStyle name="Note 2 17 8 5" xfId="28347"/>
    <cellStyle name="Note 2 17 8 6" xfId="28348"/>
    <cellStyle name="Note 2 17 8 7" xfId="28349"/>
    <cellStyle name="Note 2 17 8 8" xfId="28350"/>
    <cellStyle name="Note 2 17 9" xfId="28351"/>
    <cellStyle name="Note 2 17 9 2" xfId="28352"/>
    <cellStyle name="Note 2 17 9 3" xfId="28353"/>
    <cellStyle name="Note 2 17 9 4" xfId="28354"/>
    <cellStyle name="Note 2 17 9 5" xfId="28355"/>
    <cellStyle name="Note 2 17 9 6" xfId="28356"/>
    <cellStyle name="Note 2 17 9 7" xfId="28357"/>
    <cellStyle name="Note 2 17 9 8" xfId="28358"/>
    <cellStyle name="Note 2 18" xfId="28359"/>
    <cellStyle name="Note 2 18 10" xfId="28360"/>
    <cellStyle name="Note 2 18 11" xfId="28361"/>
    <cellStyle name="Note 2 18 12" xfId="28362"/>
    <cellStyle name="Note 2 18 13" xfId="28363"/>
    <cellStyle name="Note 2 18 14" xfId="28364"/>
    <cellStyle name="Note 2 18 2" xfId="28365"/>
    <cellStyle name="Note 2 18 2 10" xfId="28366"/>
    <cellStyle name="Note 2 18 2 11" xfId="28367"/>
    <cellStyle name="Note 2 18 2 12" xfId="28368"/>
    <cellStyle name="Note 2 18 2 2" xfId="28369"/>
    <cellStyle name="Note 2 18 2 2 10" xfId="28370"/>
    <cellStyle name="Note 2 18 2 2 11" xfId="28371"/>
    <cellStyle name="Note 2 18 2 2 12" xfId="28372"/>
    <cellStyle name="Note 2 18 2 2 13" xfId="28373"/>
    <cellStyle name="Note 2 18 2 2 2" xfId="28374"/>
    <cellStyle name="Note 2 18 2 2 2 2" xfId="28375"/>
    <cellStyle name="Note 2 18 2 2 2 2 2" xfId="28376"/>
    <cellStyle name="Note 2 18 2 2 2 2 2 2" xfId="28377"/>
    <cellStyle name="Note 2 18 2 2 2 2 3" xfId="28378"/>
    <cellStyle name="Note 2 18 2 2 2 2 3 2" xfId="28379"/>
    <cellStyle name="Note 2 18 2 2 2 2 4" xfId="28380"/>
    <cellStyle name="Note 2 18 2 2 2 2 4 2" xfId="28381"/>
    <cellStyle name="Note 2 18 2 2 2 2 5" xfId="28382"/>
    <cellStyle name="Note 2 18 2 2 2 3" xfId="28383"/>
    <cellStyle name="Note 2 18 2 2 2 3 2" xfId="28384"/>
    <cellStyle name="Note 2 18 2 2 2 3 2 2" xfId="28385"/>
    <cellStyle name="Note 2 18 2 2 2 3 3" xfId="28386"/>
    <cellStyle name="Note 2 18 2 2 2 3 3 2" xfId="28387"/>
    <cellStyle name="Note 2 18 2 2 2 3 4" xfId="28388"/>
    <cellStyle name="Note 2 18 2 2 2 3 4 2" xfId="28389"/>
    <cellStyle name="Note 2 18 2 2 2 3 5" xfId="28390"/>
    <cellStyle name="Note 2 18 2 2 2 3 5 2" xfId="28391"/>
    <cellStyle name="Note 2 18 2 2 2 3 6" xfId="28392"/>
    <cellStyle name="Note 2 18 2 2 2 3 6 2" xfId="28393"/>
    <cellStyle name="Note 2 18 2 2 2 3 7" xfId="28394"/>
    <cellStyle name="Note 2 18 2 2 2 4" xfId="28395"/>
    <cellStyle name="Note 2 18 2 2 2 4 2" xfId="28396"/>
    <cellStyle name="Note 2 18 2 2 2 4 2 2" xfId="28397"/>
    <cellStyle name="Note 2 18 2 2 2 4 3" xfId="28398"/>
    <cellStyle name="Note 2 18 2 2 2 4 3 2" xfId="28399"/>
    <cellStyle name="Note 2 18 2 2 2 4 4" xfId="28400"/>
    <cellStyle name="Note 2 18 2 2 2 4 4 2" xfId="28401"/>
    <cellStyle name="Note 2 18 2 2 2 4 5" xfId="28402"/>
    <cellStyle name="Note 2 18 2 2 2 4 5 2" xfId="28403"/>
    <cellStyle name="Note 2 18 2 2 2 4 6" xfId="28404"/>
    <cellStyle name="Note 2 18 2 2 2 4 6 2" xfId="28405"/>
    <cellStyle name="Note 2 18 2 2 2 4 7" xfId="28406"/>
    <cellStyle name="Note 2 18 2 2 2 5" xfId="28407"/>
    <cellStyle name="Note 2 18 2 2 2 5 2" xfId="28408"/>
    <cellStyle name="Note 2 18 2 2 2 6" xfId="28409"/>
    <cellStyle name="Note 2 18 2 2 2 6 2" xfId="28410"/>
    <cellStyle name="Note 2 18 2 2 2 7" xfId="28411"/>
    <cellStyle name="Note 2 18 2 2 2 8" xfId="28412"/>
    <cellStyle name="Note 2 18 2 2 3" xfId="28413"/>
    <cellStyle name="Note 2 18 2 2 3 2" xfId="28414"/>
    <cellStyle name="Note 2 18 2 2 3 2 2" xfId="28415"/>
    <cellStyle name="Note 2 18 2 2 3 2 2 2" xfId="28416"/>
    <cellStyle name="Note 2 18 2 2 3 2 3" xfId="28417"/>
    <cellStyle name="Note 2 18 2 2 3 2 3 2" xfId="28418"/>
    <cellStyle name="Note 2 18 2 2 3 2 4" xfId="28419"/>
    <cellStyle name="Note 2 18 2 2 3 2 4 2" xfId="28420"/>
    <cellStyle name="Note 2 18 2 2 3 2 5" xfId="28421"/>
    <cellStyle name="Note 2 18 2 2 3 2 5 2" xfId="28422"/>
    <cellStyle name="Note 2 18 2 2 3 2 6" xfId="28423"/>
    <cellStyle name="Note 2 18 2 2 3 2 6 2" xfId="28424"/>
    <cellStyle name="Note 2 18 2 2 3 2 7" xfId="28425"/>
    <cellStyle name="Note 2 18 2 2 3 3" xfId="28426"/>
    <cellStyle name="Note 2 18 2 2 3 3 2" xfId="28427"/>
    <cellStyle name="Note 2 18 2 2 3 3 2 2" xfId="28428"/>
    <cellStyle name="Note 2 18 2 2 3 3 3" xfId="28429"/>
    <cellStyle name="Note 2 18 2 2 3 3 3 2" xfId="28430"/>
    <cellStyle name="Note 2 18 2 2 3 3 4" xfId="28431"/>
    <cellStyle name="Note 2 18 2 2 3 3 4 2" xfId="28432"/>
    <cellStyle name="Note 2 18 2 2 3 3 5" xfId="28433"/>
    <cellStyle name="Note 2 18 2 2 3 3 5 2" xfId="28434"/>
    <cellStyle name="Note 2 18 2 2 3 3 6" xfId="28435"/>
    <cellStyle name="Note 2 18 2 2 3 3 6 2" xfId="28436"/>
    <cellStyle name="Note 2 18 2 2 3 3 7" xfId="28437"/>
    <cellStyle name="Note 2 18 2 2 3 4" xfId="28438"/>
    <cellStyle name="Note 2 18 2 2 3 4 2" xfId="28439"/>
    <cellStyle name="Note 2 18 2 2 3 4 2 2" xfId="28440"/>
    <cellStyle name="Note 2 18 2 2 3 4 3" xfId="28441"/>
    <cellStyle name="Note 2 18 2 2 3 4 3 2" xfId="28442"/>
    <cellStyle name="Note 2 18 2 2 3 4 4" xfId="28443"/>
    <cellStyle name="Note 2 18 2 2 3 4 4 2" xfId="28444"/>
    <cellStyle name="Note 2 18 2 2 3 4 5" xfId="28445"/>
    <cellStyle name="Note 2 18 2 2 3 5" xfId="28446"/>
    <cellStyle name="Note 2 18 2 2 4" xfId="28447"/>
    <cellStyle name="Note 2 18 2 2 4 2" xfId="28448"/>
    <cellStyle name="Note 2 18 2 2 4 2 2" xfId="28449"/>
    <cellStyle name="Note 2 18 2 2 4 2 2 2" xfId="28450"/>
    <cellStyle name="Note 2 18 2 2 4 2 3" xfId="28451"/>
    <cellStyle name="Note 2 18 2 2 4 2 3 2" xfId="28452"/>
    <cellStyle name="Note 2 18 2 2 4 2 4" xfId="28453"/>
    <cellStyle name="Note 2 18 2 2 4 2 4 2" xfId="28454"/>
    <cellStyle name="Note 2 18 2 2 4 2 5" xfId="28455"/>
    <cellStyle name="Note 2 18 2 2 4 2 5 2" xfId="28456"/>
    <cellStyle name="Note 2 18 2 2 4 2 6" xfId="28457"/>
    <cellStyle name="Note 2 18 2 2 4 2 6 2" xfId="28458"/>
    <cellStyle name="Note 2 18 2 2 4 2 7" xfId="28459"/>
    <cellStyle name="Note 2 18 2 2 4 3" xfId="28460"/>
    <cellStyle name="Note 2 18 2 2 4 3 2" xfId="28461"/>
    <cellStyle name="Note 2 18 2 2 4 3 2 2" xfId="28462"/>
    <cellStyle name="Note 2 18 2 2 4 3 3" xfId="28463"/>
    <cellStyle name="Note 2 18 2 2 4 3 3 2" xfId="28464"/>
    <cellStyle name="Note 2 18 2 2 4 3 4" xfId="28465"/>
    <cellStyle name="Note 2 18 2 2 4 3 4 2" xfId="28466"/>
    <cellStyle name="Note 2 18 2 2 4 3 5" xfId="28467"/>
    <cellStyle name="Note 2 18 2 2 4 4" xfId="28468"/>
    <cellStyle name="Note 2 18 2 2 5" xfId="28469"/>
    <cellStyle name="Note 2 18 2 2 5 2" xfId="28470"/>
    <cellStyle name="Note 2 18 2 2 5 2 2" xfId="28471"/>
    <cellStyle name="Note 2 18 2 2 5 3" xfId="28472"/>
    <cellStyle name="Note 2 18 2 2 5 3 2" xfId="28473"/>
    <cellStyle name="Note 2 18 2 2 5 4" xfId="28474"/>
    <cellStyle name="Note 2 18 2 2 5 4 2" xfId="28475"/>
    <cellStyle name="Note 2 18 2 2 5 5" xfId="28476"/>
    <cellStyle name="Note 2 18 2 2 5 5 2" xfId="28477"/>
    <cellStyle name="Note 2 18 2 2 5 6" xfId="28478"/>
    <cellStyle name="Note 2 18 2 2 5 6 2" xfId="28479"/>
    <cellStyle name="Note 2 18 2 2 5 7" xfId="28480"/>
    <cellStyle name="Note 2 18 2 2 6" xfId="28481"/>
    <cellStyle name="Note 2 18 2 2 6 2" xfId="28482"/>
    <cellStyle name="Note 2 18 2 2 7" xfId="28483"/>
    <cellStyle name="Note 2 18 2 2 7 2" xfId="28484"/>
    <cellStyle name="Note 2 18 2 2 8" xfId="28485"/>
    <cellStyle name="Note 2 18 2 2 9" xfId="28486"/>
    <cellStyle name="Note 2 18 2 3" xfId="28487"/>
    <cellStyle name="Note 2 18 2 3 2" xfId="28488"/>
    <cellStyle name="Note 2 18 2 3 2 2" xfId="28489"/>
    <cellStyle name="Note 2 18 2 3 2 2 2" xfId="28490"/>
    <cellStyle name="Note 2 18 2 3 2 3" xfId="28491"/>
    <cellStyle name="Note 2 18 2 3 2 3 2" xfId="28492"/>
    <cellStyle name="Note 2 18 2 3 2 4" xfId="28493"/>
    <cellStyle name="Note 2 18 2 3 2 4 2" xfId="28494"/>
    <cellStyle name="Note 2 18 2 3 2 5" xfId="28495"/>
    <cellStyle name="Note 2 18 2 3 3" xfId="28496"/>
    <cellStyle name="Note 2 18 2 3 3 2" xfId="28497"/>
    <cellStyle name="Note 2 18 2 3 3 2 2" xfId="28498"/>
    <cellStyle name="Note 2 18 2 3 3 3" xfId="28499"/>
    <cellStyle name="Note 2 18 2 3 3 3 2" xfId="28500"/>
    <cellStyle name="Note 2 18 2 3 3 4" xfId="28501"/>
    <cellStyle name="Note 2 18 2 3 3 4 2" xfId="28502"/>
    <cellStyle name="Note 2 18 2 3 3 5" xfId="28503"/>
    <cellStyle name="Note 2 18 2 3 3 5 2" xfId="28504"/>
    <cellStyle name="Note 2 18 2 3 3 6" xfId="28505"/>
    <cellStyle name="Note 2 18 2 3 3 6 2" xfId="28506"/>
    <cellStyle name="Note 2 18 2 3 3 7" xfId="28507"/>
    <cellStyle name="Note 2 18 2 3 4" xfId="28508"/>
    <cellStyle name="Note 2 18 2 3 4 2" xfId="28509"/>
    <cellStyle name="Note 2 18 2 3 4 2 2" xfId="28510"/>
    <cellStyle name="Note 2 18 2 3 4 3" xfId="28511"/>
    <cellStyle name="Note 2 18 2 3 4 3 2" xfId="28512"/>
    <cellStyle name="Note 2 18 2 3 4 4" xfId="28513"/>
    <cellStyle name="Note 2 18 2 3 4 4 2" xfId="28514"/>
    <cellStyle name="Note 2 18 2 3 4 5" xfId="28515"/>
    <cellStyle name="Note 2 18 2 3 4 5 2" xfId="28516"/>
    <cellStyle name="Note 2 18 2 3 4 6" xfId="28517"/>
    <cellStyle name="Note 2 18 2 3 4 6 2" xfId="28518"/>
    <cellStyle name="Note 2 18 2 3 4 7" xfId="28519"/>
    <cellStyle name="Note 2 18 2 3 5" xfId="28520"/>
    <cellStyle name="Note 2 18 2 3 5 2" xfId="28521"/>
    <cellStyle name="Note 2 18 2 3 6" xfId="28522"/>
    <cellStyle name="Note 2 18 2 3 6 2" xfId="28523"/>
    <cellStyle name="Note 2 18 2 3 7" xfId="28524"/>
    <cellStyle name="Note 2 18 2 3 8" xfId="28525"/>
    <cellStyle name="Note 2 18 2 4" xfId="28526"/>
    <cellStyle name="Note 2 18 2 4 2" xfId="28527"/>
    <cellStyle name="Note 2 18 2 4 2 2" xfId="28528"/>
    <cellStyle name="Note 2 18 2 4 2 2 2" xfId="28529"/>
    <cellStyle name="Note 2 18 2 4 2 3" xfId="28530"/>
    <cellStyle name="Note 2 18 2 4 2 3 2" xfId="28531"/>
    <cellStyle name="Note 2 18 2 4 2 4" xfId="28532"/>
    <cellStyle name="Note 2 18 2 4 2 4 2" xfId="28533"/>
    <cellStyle name="Note 2 18 2 4 2 5" xfId="28534"/>
    <cellStyle name="Note 2 18 2 4 2 5 2" xfId="28535"/>
    <cellStyle name="Note 2 18 2 4 2 6" xfId="28536"/>
    <cellStyle name="Note 2 18 2 4 2 6 2" xfId="28537"/>
    <cellStyle name="Note 2 18 2 4 2 7" xfId="28538"/>
    <cellStyle name="Note 2 18 2 4 3" xfId="28539"/>
    <cellStyle name="Note 2 18 2 4 3 2" xfId="28540"/>
    <cellStyle name="Note 2 18 2 4 3 2 2" xfId="28541"/>
    <cellStyle name="Note 2 18 2 4 3 3" xfId="28542"/>
    <cellStyle name="Note 2 18 2 4 3 3 2" xfId="28543"/>
    <cellStyle name="Note 2 18 2 4 3 4" xfId="28544"/>
    <cellStyle name="Note 2 18 2 4 3 4 2" xfId="28545"/>
    <cellStyle name="Note 2 18 2 4 3 5" xfId="28546"/>
    <cellStyle name="Note 2 18 2 4 3 5 2" xfId="28547"/>
    <cellStyle name="Note 2 18 2 4 3 6" xfId="28548"/>
    <cellStyle name="Note 2 18 2 4 3 6 2" xfId="28549"/>
    <cellStyle name="Note 2 18 2 4 3 7" xfId="28550"/>
    <cellStyle name="Note 2 18 2 4 4" xfId="28551"/>
    <cellStyle name="Note 2 18 2 4 4 2" xfId="28552"/>
    <cellStyle name="Note 2 18 2 4 4 2 2" xfId="28553"/>
    <cellStyle name="Note 2 18 2 4 4 3" xfId="28554"/>
    <cellStyle name="Note 2 18 2 4 4 3 2" xfId="28555"/>
    <cellStyle name="Note 2 18 2 4 4 4" xfId="28556"/>
    <cellStyle name="Note 2 18 2 4 4 4 2" xfId="28557"/>
    <cellStyle name="Note 2 18 2 4 4 5" xfId="28558"/>
    <cellStyle name="Note 2 18 2 4 5" xfId="28559"/>
    <cellStyle name="Note 2 18 2 4 5 2" xfId="28560"/>
    <cellStyle name="Note 2 18 2 4 6" xfId="28561"/>
    <cellStyle name="Note 2 18 2 4 7" xfId="28562"/>
    <cellStyle name="Note 2 18 2 4 8" xfId="28563"/>
    <cellStyle name="Note 2 18 2 5" xfId="28564"/>
    <cellStyle name="Note 2 18 2 5 2" xfId="28565"/>
    <cellStyle name="Note 2 18 2 5 2 2" xfId="28566"/>
    <cellStyle name="Note 2 18 2 5 2 2 2" xfId="28567"/>
    <cellStyle name="Note 2 18 2 5 2 3" xfId="28568"/>
    <cellStyle name="Note 2 18 2 5 2 3 2" xfId="28569"/>
    <cellStyle name="Note 2 18 2 5 2 4" xfId="28570"/>
    <cellStyle name="Note 2 18 2 5 2 4 2" xfId="28571"/>
    <cellStyle name="Note 2 18 2 5 2 5" xfId="28572"/>
    <cellStyle name="Note 2 18 2 5 2 5 2" xfId="28573"/>
    <cellStyle name="Note 2 18 2 5 2 6" xfId="28574"/>
    <cellStyle name="Note 2 18 2 5 2 6 2" xfId="28575"/>
    <cellStyle name="Note 2 18 2 5 2 7" xfId="28576"/>
    <cellStyle name="Note 2 18 2 5 3" xfId="28577"/>
    <cellStyle name="Note 2 18 2 5 3 2" xfId="28578"/>
    <cellStyle name="Note 2 18 2 5 3 2 2" xfId="28579"/>
    <cellStyle name="Note 2 18 2 5 3 3" xfId="28580"/>
    <cellStyle name="Note 2 18 2 5 3 3 2" xfId="28581"/>
    <cellStyle name="Note 2 18 2 5 3 4" xfId="28582"/>
    <cellStyle name="Note 2 18 2 5 3 4 2" xfId="28583"/>
    <cellStyle name="Note 2 18 2 5 3 5" xfId="28584"/>
    <cellStyle name="Note 2 18 2 5 4" xfId="28585"/>
    <cellStyle name="Note 2 18 2 5 4 2" xfId="28586"/>
    <cellStyle name="Note 2 18 2 5 5" xfId="28587"/>
    <cellStyle name="Note 2 18 2 5 5 2" xfId="28588"/>
    <cellStyle name="Note 2 18 2 5 6" xfId="28589"/>
    <cellStyle name="Note 2 18 2 5 6 2" xfId="28590"/>
    <cellStyle name="Note 2 18 2 5 7" xfId="28591"/>
    <cellStyle name="Note 2 18 2 5 8" xfId="28592"/>
    <cellStyle name="Note 2 18 2 6" xfId="28593"/>
    <cellStyle name="Note 2 18 2 6 2" xfId="28594"/>
    <cellStyle name="Note 2 18 2 6 2 2" xfId="28595"/>
    <cellStyle name="Note 2 18 2 6 3" xfId="28596"/>
    <cellStyle name="Note 2 18 2 6 3 2" xfId="28597"/>
    <cellStyle name="Note 2 18 2 6 4" xfId="28598"/>
    <cellStyle name="Note 2 18 2 6 4 2" xfId="28599"/>
    <cellStyle name="Note 2 18 2 6 5" xfId="28600"/>
    <cellStyle name="Note 2 18 2 6 5 2" xfId="28601"/>
    <cellStyle name="Note 2 18 2 6 6" xfId="28602"/>
    <cellStyle name="Note 2 18 2 6 6 2" xfId="28603"/>
    <cellStyle name="Note 2 18 2 6 7" xfId="28604"/>
    <cellStyle name="Note 2 18 2 6 8" xfId="28605"/>
    <cellStyle name="Note 2 18 2 7" xfId="28606"/>
    <cellStyle name="Note 2 18 2 7 2" xfId="28607"/>
    <cellStyle name="Note 2 18 2 7 3" xfId="28608"/>
    <cellStyle name="Note 2 18 2 7 4" xfId="28609"/>
    <cellStyle name="Note 2 18 2 7 5" xfId="28610"/>
    <cellStyle name="Note 2 18 2 7 6" xfId="28611"/>
    <cellStyle name="Note 2 18 2 7 7" xfId="28612"/>
    <cellStyle name="Note 2 18 2 7 8" xfId="28613"/>
    <cellStyle name="Note 2 18 2 8" xfId="28614"/>
    <cellStyle name="Note 2 18 2 8 2" xfId="28615"/>
    <cellStyle name="Note 2 18 2 8 3" xfId="28616"/>
    <cellStyle name="Note 2 18 2 8 4" xfId="28617"/>
    <cellStyle name="Note 2 18 2 8 5" xfId="28618"/>
    <cellStyle name="Note 2 18 2 8 6" xfId="28619"/>
    <cellStyle name="Note 2 18 2 8 7" xfId="28620"/>
    <cellStyle name="Note 2 18 2 8 8" xfId="28621"/>
    <cellStyle name="Note 2 18 2 9" xfId="28622"/>
    <cellStyle name="Note 2 18 3" xfId="28623"/>
    <cellStyle name="Note 2 18 3 10" xfId="28624"/>
    <cellStyle name="Note 2 18 3 11" xfId="28625"/>
    <cellStyle name="Note 2 18 3 12" xfId="28626"/>
    <cellStyle name="Note 2 18 3 13" xfId="28627"/>
    <cellStyle name="Note 2 18 3 14" xfId="28628"/>
    <cellStyle name="Note 2 18 3 2" xfId="28629"/>
    <cellStyle name="Note 2 18 3 2 2" xfId="28630"/>
    <cellStyle name="Note 2 18 3 2 2 2" xfId="28631"/>
    <cellStyle name="Note 2 18 3 2 2 2 2" xfId="28632"/>
    <cellStyle name="Note 2 18 3 2 2 3" xfId="28633"/>
    <cellStyle name="Note 2 18 3 2 2 3 2" xfId="28634"/>
    <cellStyle name="Note 2 18 3 2 2 4" xfId="28635"/>
    <cellStyle name="Note 2 18 3 2 2 4 2" xfId="28636"/>
    <cellStyle name="Note 2 18 3 2 2 5" xfId="28637"/>
    <cellStyle name="Note 2 18 3 2 3" xfId="28638"/>
    <cellStyle name="Note 2 18 3 2 3 2" xfId="28639"/>
    <cellStyle name="Note 2 18 3 2 3 2 2" xfId="28640"/>
    <cellStyle name="Note 2 18 3 2 3 3" xfId="28641"/>
    <cellStyle name="Note 2 18 3 2 3 3 2" xfId="28642"/>
    <cellStyle name="Note 2 18 3 2 3 4" xfId="28643"/>
    <cellStyle name="Note 2 18 3 2 3 4 2" xfId="28644"/>
    <cellStyle name="Note 2 18 3 2 3 5" xfId="28645"/>
    <cellStyle name="Note 2 18 3 2 3 5 2" xfId="28646"/>
    <cellStyle name="Note 2 18 3 2 3 6" xfId="28647"/>
    <cellStyle name="Note 2 18 3 2 3 6 2" xfId="28648"/>
    <cellStyle name="Note 2 18 3 2 3 7" xfId="28649"/>
    <cellStyle name="Note 2 18 3 2 4" xfId="28650"/>
    <cellStyle name="Note 2 18 3 2 4 2" xfId="28651"/>
    <cellStyle name="Note 2 18 3 2 4 2 2" xfId="28652"/>
    <cellStyle name="Note 2 18 3 2 4 3" xfId="28653"/>
    <cellStyle name="Note 2 18 3 2 4 3 2" xfId="28654"/>
    <cellStyle name="Note 2 18 3 2 4 4" xfId="28655"/>
    <cellStyle name="Note 2 18 3 2 4 4 2" xfId="28656"/>
    <cellStyle name="Note 2 18 3 2 4 5" xfId="28657"/>
    <cellStyle name="Note 2 18 3 2 4 5 2" xfId="28658"/>
    <cellStyle name="Note 2 18 3 2 4 6" xfId="28659"/>
    <cellStyle name="Note 2 18 3 2 4 6 2" xfId="28660"/>
    <cellStyle name="Note 2 18 3 2 4 7" xfId="28661"/>
    <cellStyle name="Note 2 18 3 2 5" xfId="28662"/>
    <cellStyle name="Note 2 18 3 2 5 2" xfId="28663"/>
    <cellStyle name="Note 2 18 3 2 6" xfId="28664"/>
    <cellStyle name="Note 2 18 3 2 6 2" xfId="28665"/>
    <cellStyle name="Note 2 18 3 2 7" xfId="28666"/>
    <cellStyle name="Note 2 18 3 2 8" xfId="28667"/>
    <cellStyle name="Note 2 18 3 3" xfId="28668"/>
    <cellStyle name="Note 2 18 3 3 2" xfId="28669"/>
    <cellStyle name="Note 2 18 3 3 2 2" xfId="28670"/>
    <cellStyle name="Note 2 18 3 3 2 2 2" xfId="28671"/>
    <cellStyle name="Note 2 18 3 3 2 3" xfId="28672"/>
    <cellStyle name="Note 2 18 3 3 2 3 2" xfId="28673"/>
    <cellStyle name="Note 2 18 3 3 2 4" xfId="28674"/>
    <cellStyle name="Note 2 18 3 3 2 4 2" xfId="28675"/>
    <cellStyle name="Note 2 18 3 3 2 5" xfId="28676"/>
    <cellStyle name="Note 2 18 3 3 2 5 2" xfId="28677"/>
    <cellStyle name="Note 2 18 3 3 2 6" xfId="28678"/>
    <cellStyle name="Note 2 18 3 3 2 6 2" xfId="28679"/>
    <cellStyle name="Note 2 18 3 3 2 7" xfId="28680"/>
    <cellStyle name="Note 2 18 3 3 3" xfId="28681"/>
    <cellStyle name="Note 2 18 3 3 3 2" xfId="28682"/>
    <cellStyle name="Note 2 18 3 3 3 2 2" xfId="28683"/>
    <cellStyle name="Note 2 18 3 3 3 3" xfId="28684"/>
    <cellStyle name="Note 2 18 3 3 3 3 2" xfId="28685"/>
    <cellStyle name="Note 2 18 3 3 3 4" xfId="28686"/>
    <cellStyle name="Note 2 18 3 3 3 4 2" xfId="28687"/>
    <cellStyle name="Note 2 18 3 3 3 5" xfId="28688"/>
    <cellStyle name="Note 2 18 3 3 3 5 2" xfId="28689"/>
    <cellStyle name="Note 2 18 3 3 3 6" xfId="28690"/>
    <cellStyle name="Note 2 18 3 3 3 6 2" xfId="28691"/>
    <cellStyle name="Note 2 18 3 3 3 7" xfId="28692"/>
    <cellStyle name="Note 2 18 3 3 4" xfId="28693"/>
    <cellStyle name="Note 2 18 3 3 4 2" xfId="28694"/>
    <cellStyle name="Note 2 18 3 3 4 2 2" xfId="28695"/>
    <cellStyle name="Note 2 18 3 3 4 3" xfId="28696"/>
    <cellStyle name="Note 2 18 3 3 4 3 2" xfId="28697"/>
    <cellStyle name="Note 2 18 3 3 4 4" xfId="28698"/>
    <cellStyle name="Note 2 18 3 3 4 4 2" xfId="28699"/>
    <cellStyle name="Note 2 18 3 3 4 5" xfId="28700"/>
    <cellStyle name="Note 2 18 3 3 5" xfId="28701"/>
    <cellStyle name="Note 2 18 3 4" xfId="28702"/>
    <cellStyle name="Note 2 18 3 4 2" xfId="28703"/>
    <cellStyle name="Note 2 18 3 4 2 2" xfId="28704"/>
    <cellStyle name="Note 2 18 3 4 2 2 2" xfId="28705"/>
    <cellStyle name="Note 2 18 3 4 2 3" xfId="28706"/>
    <cellStyle name="Note 2 18 3 4 2 3 2" xfId="28707"/>
    <cellStyle name="Note 2 18 3 4 2 4" xfId="28708"/>
    <cellStyle name="Note 2 18 3 4 2 4 2" xfId="28709"/>
    <cellStyle name="Note 2 18 3 4 2 5" xfId="28710"/>
    <cellStyle name="Note 2 18 3 4 2 5 2" xfId="28711"/>
    <cellStyle name="Note 2 18 3 4 2 6" xfId="28712"/>
    <cellStyle name="Note 2 18 3 4 2 6 2" xfId="28713"/>
    <cellStyle name="Note 2 18 3 4 2 7" xfId="28714"/>
    <cellStyle name="Note 2 18 3 4 3" xfId="28715"/>
    <cellStyle name="Note 2 18 3 4 3 2" xfId="28716"/>
    <cellStyle name="Note 2 18 3 4 3 2 2" xfId="28717"/>
    <cellStyle name="Note 2 18 3 4 3 3" xfId="28718"/>
    <cellStyle name="Note 2 18 3 4 3 3 2" xfId="28719"/>
    <cellStyle name="Note 2 18 3 4 3 4" xfId="28720"/>
    <cellStyle name="Note 2 18 3 4 3 4 2" xfId="28721"/>
    <cellStyle name="Note 2 18 3 4 3 5" xfId="28722"/>
    <cellStyle name="Note 2 18 3 4 4" xfId="28723"/>
    <cellStyle name="Note 2 18 3 5" xfId="28724"/>
    <cellStyle name="Note 2 18 3 5 2" xfId="28725"/>
    <cellStyle name="Note 2 18 3 5 2 2" xfId="28726"/>
    <cellStyle name="Note 2 18 3 5 3" xfId="28727"/>
    <cellStyle name="Note 2 18 3 5 3 2" xfId="28728"/>
    <cellStyle name="Note 2 18 3 5 4" xfId="28729"/>
    <cellStyle name="Note 2 18 3 5 4 2" xfId="28730"/>
    <cellStyle name="Note 2 18 3 5 5" xfId="28731"/>
    <cellStyle name="Note 2 18 3 5 5 2" xfId="28732"/>
    <cellStyle name="Note 2 18 3 5 6" xfId="28733"/>
    <cellStyle name="Note 2 18 3 5 6 2" xfId="28734"/>
    <cellStyle name="Note 2 18 3 5 7" xfId="28735"/>
    <cellStyle name="Note 2 18 3 6" xfId="28736"/>
    <cellStyle name="Note 2 18 3 6 2" xfId="28737"/>
    <cellStyle name="Note 2 18 3 7" xfId="28738"/>
    <cellStyle name="Note 2 18 3 7 2" xfId="28739"/>
    <cellStyle name="Note 2 18 3 8" xfId="28740"/>
    <cellStyle name="Note 2 18 3 9" xfId="28741"/>
    <cellStyle name="Note 2 18 4" xfId="28742"/>
    <cellStyle name="Note 2 18 4 2" xfId="28743"/>
    <cellStyle name="Note 2 18 4 2 2" xfId="28744"/>
    <cellStyle name="Note 2 18 4 2 2 2" xfId="28745"/>
    <cellStyle name="Note 2 18 4 2 3" xfId="28746"/>
    <cellStyle name="Note 2 18 4 2 3 2" xfId="28747"/>
    <cellStyle name="Note 2 18 4 2 4" xfId="28748"/>
    <cellStyle name="Note 2 18 4 2 4 2" xfId="28749"/>
    <cellStyle name="Note 2 18 4 2 5" xfId="28750"/>
    <cellStyle name="Note 2 18 4 3" xfId="28751"/>
    <cellStyle name="Note 2 18 4 3 2" xfId="28752"/>
    <cellStyle name="Note 2 18 4 3 2 2" xfId="28753"/>
    <cellStyle name="Note 2 18 4 3 3" xfId="28754"/>
    <cellStyle name="Note 2 18 4 3 3 2" xfId="28755"/>
    <cellStyle name="Note 2 18 4 3 4" xfId="28756"/>
    <cellStyle name="Note 2 18 4 3 4 2" xfId="28757"/>
    <cellStyle name="Note 2 18 4 3 5" xfId="28758"/>
    <cellStyle name="Note 2 18 4 3 5 2" xfId="28759"/>
    <cellStyle name="Note 2 18 4 3 6" xfId="28760"/>
    <cellStyle name="Note 2 18 4 3 6 2" xfId="28761"/>
    <cellStyle name="Note 2 18 4 3 7" xfId="28762"/>
    <cellStyle name="Note 2 18 4 4" xfId="28763"/>
    <cellStyle name="Note 2 18 4 4 2" xfId="28764"/>
    <cellStyle name="Note 2 18 4 4 2 2" xfId="28765"/>
    <cellStyle name="Note 2 18 4 4 3" xfId="28766"/>
    <cellStyle name="Note 2 18 4 4 3 2" xfId="28767"/>
    <cellStyle name="Note 2 18 4 4 4" xfId="28768"/>
    <cellStyle name="Note 2 18 4 4 4 2" xfId="28769"/>
    <cellStyle name="Note 2 18 4 4 5" xfId="28770"/>
    <cellStyle name="Note 2 18 4 4 5 2" xfId="28771"/>
    <cellStyle name="Note 2 18 4 4 6" xfId="28772"/>
    <cellStyle name="Note 2 18 4 4 6 2" xfId="28773"/>
    <cellStyle name="Note 2 18 4 4 7" xfId="28774"/>
    <cellStyle name="Note 2 18 4 5" xfId="28775"/>
    <cellStyle name="Note 2 18 4 5 2" xfId="28776"/>
    <cellStyle name="Note 2 18 4 6" xfId="28777"/>
    <cellStyle name="Note 2 18 4 6 2" xfId="28778"/>
    <cellStyle name="Note 2 18 4 7" xfId="28779"/>
    <cellStyle name="Note 2 18 4 8" xfId="28780"/>
    <cellStyle name="Note 2 18 5" xfId="28781"/>
    <cellStyle name="Note 2 18 5 2" xfId="28782"/>
    <cellStyle name="Note 2 18 5 2 2" xfId="28783"/>
    <cellStyle name="Note 2 18 5 2 2 2" xfId="28784"/>
    <cellStyle name="Note 2 18 5 2 3" xfId="28785"/>
    <cellStyle name="Note 2 18 5 2 3 2" xfId="28786"/>
    <cellStyle name="Note 2 18 5 2 4" xfId="28787"/>
    <cellStyle name="Note 2 18 5 2 4 2" xfId="28788"/>
    <cellStyle name="Note 2 18 5 2 5" xfId="28789"/>
    <cellStyle name="Note 2 18 5 2 5 2" xfId="28790"/>
    <cellStyle name="Note 2 18 5 2 6" xfId="28791"/>
    <cellStyle name="Note 2 18 5 2 6 2" xfId="28792"/>
    <cellStyle name="Note 2 18 5 2 7" xfId="28793"/>
    <cellStyle name="Note 2 18 5 3" xfId="28794"/>
    <cellStyle name="Note 2 18 5 3 2" xfId="28795"/>
    <cellStyle name="Note 2 18 5 3 2 2" xfId="28796"/>
    <cellStyle name="Note 2 18 5 3 3" xfId="28797"/>
    <cellStyle name="Note 2 18 5 3 3 2" xfId="28798"/>
    <cellStyle name="Note 2 18 5 3 4" xfId="28799"/>
    <cellStyle name="Note 2 18 5 3 4 2" xfId="28800"/>
    <cellStyle name="Note 2 18 5 3 5" xfId="28801"/>
    <cellStyle name="Note 2 18 5 3 5 2" xfId="28802"/>
    <cellStyle name="Note 2 18 5 3 6" xfId="28803"/>
    <cellStyle name="Note 2 18 5 3 6 2" xfId="28804"/>
    <cellStyle name="Note 2 18 5 3 7" xfId="28805"/>
    <cellStyle name="Note 2 18 5 4" xfId="28806"/>
    <cellStyle name="Note 2 18 5 4 2" xfId="28807"/>
    <cellStyle name="Note 2 18 5 4 2 2" xfId="28808"/>
    <cellStyle name="Note 2 18 5 4 3" xfId="28809"/>
    <cellStyle name="Note 2 18 5 4 3 2" xfId="28810"/>
    <cellStyle name="Note 2 18 5 4 4" xfId="28811"/>
    <cellStyle name="Note 2 18 5 4 4 2" xfId="28812"/>
    <cellStyle name="Note 2 18 5 4 5" xfId="28813"/>
    <cellStyle name="Note 2 18 5 5" xfId="28814"/>
    <cellStyle name="Note 2 18 5 5 2" xfId="28815"/>
    <cellStyle name="Note 2 18 5 6" xfId="28816"/>
    <cellStyle name="Note 2 18 5 7" xfId="28817"/>
    <cellStyle name="Note 2 18 5 8" xfId="28818"/>
    <cellStyle name="Note 2 18 6" xfId="28819"/>
    <cellStyle name="Note 2 18 6 2" xfId="28820"/>
    <cellStyle name="Note 2 18 6 2 2" xfId="28821"/>
    <cellStyle name="Note 2 18 6 2 2 2" xfId="28822"/>
    <cellStyle name="Note 2 18 6 2 3" xfId="28823"/>
    <cellStyle name="Note 2 18 6 2 3 2" xfId="28824"/>
    <cellStyle name="Note 2 18 6 2 4" xfId="28825"/>
    <cellStyle name="Note 2 18 6 2 4 2" xfId="28826"/>
    <cellStyle name="Note 2 18 6 2 5" xfId="28827"/>
    <cellStyle name="Note 2 18 6 2 5 2" xfId="28828"/>
    <cellStyle name="Note 2 18 6 2 6" xfId="28829"/>
    <cellStyle name="Note 2 18 6 2 6 2" xfId="28830"/>
    <cellStyle name="Note 2 18 6 2 7" xfId="28831"/>
    <cellStyle name="Note 2 18 6 3" xfId="28832"/>
    <cellStyle name="Note 2 18 6 3 2" xfId="28833"/>
    <cellStyle name="Note 2 18 6 3 2 2" xfId="28834"/>
    <cellStyle name="Note 2 18 6 3 3" xfId="28835"/>
    <cellStyle name="Note 2 18 6 3 3 2" xfId="28836"/>
    <cellStyle name="Note 2 18 6 3 4" xfId="28837"/>
    <cellStyle name="Note 2 18 6 3 4 2" xfId="28838"/>
    <cellStyle name="Note 2 18 6 3 5" xfId="28839"/>
    <cellStyle name="Note 2 18 6 4" xfId="28840"/>
    <cellStyle name="Note 2 18 6 4 2" xfId="28841"/>
    <cellStyle name="Note 2 18 6 5" xfId="28842"/>
    <cellStyle name="Note 2 18 6 5 2" xfId="28843"/>
    <cellStyle name="Note 2 18 6 6" xfId="28844"/>
    <cellStyle name="Note 2 18 6 6 2" xfId="28845"/>
    <cellStyle name="Note 2 18 6 7" xfId="28846"/>
    <cellStyle name="Note 2 18 6 8" xfId="28847"/>
    <cellStyle name="Note 2 18 7" xfId="28848"/>
    <cellStyle name="Note 2 18 7 2" xfId="28849"/>
    <cellStyle name="Note 2 18 7 2 2" xfId="28850"/>
    <cellStyle name="Note 2 18 7 3" xfId="28851"/>
    <cellStyle name="Note 2 18 7 3 2" xfId="28852"/>
    <cellStyle name="Note 2 18 7 4" xfId="28853"/>
    <cellStyle name="Note 2 18 7 4 2" xfId="28854"/>
    <cellStyle name="Note 2 18 7 5" xfId="28855"/>
    <cellStyle name="Note 2 18 7 5 2" xfId="28856"/>
    <cellStyle name="Note 2 18 7 6" xfId="28857"/>
    <cellStyle name="Note 2 18 7 6 2" xfId="28858"/>
    <cellStyle name="Note 2 18 7 7" xfId="28859"/>
    <cellStyle name="Note 2 18 7 8" xfId="28860"/>
    <cellStyle name="Note 2 18 8" xfId="28861"/>
    <cellStyle name="Note 2 18 8 2" xfId="28862"/>
    <cellStyle name="Note 2 18 8 3" xfId="28863"/>
    <cellStyle name="Note 2 18 8 4" xfId="28864"/>
    <cellStyle name="Note 2 18 8 5" xfId="28865"/>
    <cellStyle name="Note 2 18 8 6" xfId="28866"/>
    <cellStyle name="Note 2 18 8 7" xfId="28867"/>
    <cellStyle name="Note 2 18 8 8" xfId="28868"/>
    <cellStyle name="Note 2 18 9" xfId="28869"/>
    <cellStyle name="Note 2 18 9 2" xfId="28870"/>
    <cellStyle name="Note 2 18 9 3" xfId="28871"/>
    <cellStyle name="Note 2 18 9 4" xfId="28872"/>
    <cellStyle name="Note 2 18 9 5" xfId="28873"/>
    <cellStyle name="Note 2 18 9 6" xfId="28874"/>
    <cellStyle name="Note 2 18 9 7" xfId="28875"/>
    <cellStyle name="Note 2 18 9 8" xfId="28876"/>
    <cellStyle name="Note 2 19" xfId="28877"/>
    <cellStyle name="Note 2 19 10" xfId="28878"/>
    <cellStyle name="Note 2 19 11" xfId="28879"/>
    <cellStyle name="Note 2 19 12" xfId="28880"/>
    <cellStyle name="Note 2 19 13" xfId="28881"/>
    <cellStyle name="Note 2 19 14" xfId="28882"/>
    <cellStyle name="Note 2 19 2" xfId="28883"/>
    <cellStyle name="Note 2 19 2 10" xfId="28884"/>
    <cellStyle name="Note 2 19 2 11" xfId="28885"/>
    <cellStyle name="Note 2 19 2 12" xfId="28886"/>
    <cellStyle name="Note 2 19 2 2" xfId="28887"/>
    <cellStyle name="Note 2 19 2 2 10" xfId="28888"/>
    <cellStyle name="Note 2 19 2 2 11" xfId="28889"/>
    <cellStyle name="Note 2 19 2 2 12" xfId="28890"/>
    <cellStyle name="Note 2 19 2 2 13" xfId="28891"/>
    <cellStyle name="Note 2 19 2 2 2" xfId="28892"/>
    <cellStyle name="Note 2 19 2 2 2 2" xfId="28893"/>
    <cellStyle name="Note 2 19 2 2 2 2 2" xfId="28894"/>
    <cellStyle name="Note 2 19 2 2 2 2 2 2" xfId="28895"/>
    <cellStyle name="Note 2 19 2 2 2 2 3" xfId="28896"/>
    <cellStyle name="Note 2 19 2 2 2 2 3 2" xfId="28897"/>
    <cellStyle name="Note 2 19 2 2 2 2 4" xfId="28898"/>
    <cellStyle name="Note 2 19 2 2 2 2 4 2" xfId="28899"/>
    <cellStyle name="Note 2 19 2 2 2 2 5" xfId="28900"/>
    <cellStyle name="Note 2 19 2 2 2 3" xfId="28901"/>
    <cellStyle name="Note 2 19 2 2 2 3 2" xfId="28902"/>
    <cellStyle name="Note 2 19 2 2 2 3 2 2" xfId="28903"/>
    <cellStyle name="Note 2 19 2 2 2 3 3" xfId="28904"/>
    <cellStyle name="Note 2 19 2 2 2 3 3 2" xfId="28905"/>
    <cellStyle name="Note 2 19 2 2 2 3 4" xfId="28906"/>
    <cellStyle name="Note 2 19 2 2 2 3 4 2" xfId="28907"/>
    <cellStyle name="Note 2 19 2 2 2 3 5" xfId="28908"/>
    <cellStyle name="Note 2 19 2 2 2 3 5 2" xfId="28909"/>
    <cellStyle name="Note 2 19 2 2 2 3 6" xfId="28910"/>
    <cellStyle name="Note 2 19 2 2 2 3 6 2" xfId="28911"/>
    <cellStyle name="Note 2 19 2 2 2 3 7" xfId="28912"/>
    <cellStyle name="Note 2 19 2 2 2 4" xfId="28913"/>
    <cellStyle name="Note 2 19 2 2 2 4 2" xfId="28914"/>
    <cellStyle name="Note 2 19 2 2 2 4 2 2" xfId="28915"/>
    <cellStyle name="Note 2 19 2 2 2 4 3" xfId="28916"/>
    <cellStyle name="Note 2 19 2 2 2 4 3 2" xfId="28917"/>
    <cellStyle name="Note 2 19 2 2 2 4 4" xfId="28918"/>
    <cellStyle name="Note 2 19 2 2 2 4 4 2" xfId="28919"/>
    <cellStyle name="Note 2 19 2 2 2 4 5" xfId="28920"/>
    <cellStyle name="Note 2 19 2 2 2 4 5 2" xfId="28921"/>
    <cellStyle name="Note 2 19 2 2 2 4 6" xfId="28922"/>
    <cellStyle name="Note 2 19 2 2 2 4 6 2" xfId="28923"/>
    <cellStyle name="Note 2 19 2 2 2 4 7" xfId="28924"/>
    <cellStyle name="Note 2 19 2 2 2 5" xfId="28925"/>
    <cellStyle name="Note 2 19 2 2 2 5 2" xfId="28926"/>
    <cellStyle name="Note 2 19 2 2 2 6" xfId="28927"/>
    <cellStyle name="Note 2 19 2 2 2 6 2" xfId="28928"/>
    <cellStyle name="Note 2 19 2 2 2 7" xfId="28929"/>
    <cellStyle name="Note 2 19 2 2 2 8" xfId="28930"/>
    <cellStyle name="Note 2 19 2 2 3" xfId="28931"/>
    <cellStyle name="Note 2 19 2 2 3 2" xfId="28932"/>
    <cellStyle name="Note 2 19 2 2 3 2 2" xfId="28933"/>
    <cellStyle name="Note 2 19 2 2 3 2 2 2" xfId="28934"/>
    <cellStyle name="Note 2 19 2 2 3 2 3" xfId="28935"/>
    <cellStyle name="Note 2 19 2 2 3 2 3 2" xfId="28936"/>
    <cellStyle name="Note 2 19 2 2 3 2 4" xfId="28937"/>
    <cellStyle name="Note 2 19 2 2 3 2 4 2" xfId="28938"/>
    <cellStyle name="Note 2 19 2 2 3 2 5" xfId="28939"/>
    <cellStyle name="Note 2 19 2 2 3 2 5 2" xfId="28940"/>
    <cellStyle name="Note 2 19 2 2 3 2 6" xfId="28941"/>
    <cellStyle name="Note 2 19 2 2 3 2 6 2" xfId="28942"/>
    <cellStyle name="Note 2 19 2 2 3 2 7" xfId="28943"/>
    <cellStyle name="Note 2 19 2 2 3 3" xfId="28944"/>
    <cellStyle name="Note 2 19 2 2 3 3 2" xfId="28945"/>
    <cellStyle name="Note 2 19 2 2 3 3 2 2" xfId="28946"/>
    <cellStyle name="Note 2 19 2 2 3 3 3" xfId="28947"/>
    <cellStyle name="Note 2 19 2 2 3 3 3 2" xfId="28948"/>
    <cellStyle name="Note 2 19 2 2 3 3 4" xfId="28949"/>
    <cellStyle name="Note 2 19 2 2 3 3 4 2" xfId="28950"/>
    <cellStyle name="Note 2 19 2 2 3 3 5" xfId="28951"/>
    <cellStyle name="Note 2 19 2 2 3 3 5 2" xfId="28952"/>
    <cellStyle name="Note 2 19 2 2 3 3 6" xfId="28953"/>
    <cellStyle name="Note 2 19 2 2 3 3 6 2" xfId="28954"/>
    <cellStyle name="Note 2 19 2 2 3 3 7" xfId="28955"/>
    <cellStyle name="Note 2 19 2 2 3 4" xfId="28956"/>
    <cellStyle name="Note 2 19 2 2 3 4 2" xfId="28957"/>
    <cellStyle name="Note 2 19 2 2 3 4 2 2" xfId="28958"/>
    <cellStyle name="Note 2 19 2 2 3 4 3" xfId="28959"/>
    <cellStyle name="Note 2 19 2 2 3 4 3 2" xfId="28960"/>
    <cellStyle name="Note 2 19 2 2 3 4 4" xfId="28961"/>
    <cellStyle name="Note 2 19 2 2 3 4 4 2" xfId="28962"/>
    <cellStyle name="Note 2 19 2 2 3 4 5" xfId="28963"/>
    <cellStyle name="Note 2 19 2 2 3 5" xfId="28964"/>
    <cellStyle name="Note 2 19 2 2 4" xfId="28965"/>
    <cellStyle name="Note 2 19 2 2 4 2" xfId="28966"/>
    <cellStyle name="Note 2 19 2 2 4 2 2" xfId="28967"/>
    <cellStyle name="Note 2 19 2 2 4 2 2 2" xfId="28968"/>
    <cellStyle name="Note 2 19 2 2 4 2 3" xfId="28969"/>
    <cellStyle name="Note 2 19 2 2 4 2 3 2" xfId="28970"/>
    <cellStyle name="Note 2 19 2 2 4 2 4" xfId="28971"/>
    <cellStyle name="Note 2 19 2 2 4 2 4 2" xfId="28972"/>
    <cellStyle name="Note 2 19 2 2 4 2 5" xfId="28973"/>
    <cellStyle name="Note 2 19 2 2 4 2 5 2" xfId="28974"/>
    <cellStyle name="Note 2 19 2 2 4 2 6" xfId="28975"/>
    <cellStyle name="Note 2 19 2 2 4 2 6 2" xfId="28976"/>
    <cellStyle name="Note 2 19 2 2 4 2 7" xfId="28977"/>
    <cellStyle name="Note 2 19 2 2 4 3" xfId="28978"/>
    <cellStyle name="Note 2 19 2 2 4 3 2" xfId="28979"/>
    <cellStyle name="Note 2 19 2 2 4 3 2 2" xfId="28980"/>
    <cellStyle name="Note 2 19 2 2 4 3 3" xfId="28981"/>
    <cellStyle name="Note 2 19 2 2 4 3 3 2" xfId="28982"/>
    <cellStyle name="Note 2 19 2 2 4 3 4" xfId="28983"/>
    <cellStyle name="Note 2 19 2 2 4 3 4 2" xfId="28984"/>
    <cellStyle name="Note 2 19 2 2 4 3 5" xfId="28985"/>
    <cellStyle name="Note 2 19 2 2 4 4" xfId="28986"/>
    <cellStyle name="Note 2 19 2 2 5" xfId="28987"/>
    <cellStyle name="Note 2 19 2 2 5 2" xfId="28988"/>
    <cellStyle name="Note 2 19 2 2 5 2 2" xfId="28989"/>
    <cellStyle name="Note 2 19 2 2 5 3" xfId="28990"/>
    <cellStyle name="Note 2 19 2 2 5 3 2" xfId="28991"/>
    <cellStyle name="Note 2 19 2 2 5 4" xfId="28992"/>
    <cellStyle name="Note 2 19 2 2 5 4 2" xfId="28993"/>
    <cellStyle name="Note 2 19 2 2 5 5" xfId="28994"/>
    <cellStyle name="Note 2 19 2 2 5 5 2" xfId="28995"/>
    <cellStyle name="Note 2 19 2 2 5 6" xfId="28996"/>
    <cellStyle name="Note 2 19 2 2 5 6 2" xfId="28997"/>
    <cellStyle name="Note 2 19 2 2 5 7" xfId="28998"/>
    <cellStyle name="Note 2 19 2 2 6" xfId="28999"/>
    <cellStyle name="Note 2 19 2 2 6 2" xfId="29000"/>
    <cellStyle name="Note 2 19 2 2 7" xfId="29001"/>
    <cellStyle name="Note 2 19 2 2 7 2" xfId="29002"/>
    <cellStyle name="Note 2 19 2 2 8" xfId="29003"/>
    <cellStyle name="Note 2 19 2 2 9" xfId="29004"/>
    <cellStyle name="Note 2 19 2 3" xfId="29005"/>
    <cellStyle name="Note 2 19 2 3 2" xfId="29006"/>
    <cellStyle name="Note 2 19 2 3 2 2" xfId="29007"/>
    <cellStyle name="Note 2 19 2 3 2 2 2" xfId="29008"/>
    <cellStyle name="Note 2 19 2 3 2 3" xfId="29009"/>
    <cellStyle name="Note 2 19 2 3 2 3 2" xfId="29010"/>
    <cellStyle name="Note 2 19 2 3 2 4" xfId="29011"/>
    <cellStyle name="Note 2 19 2 3 2 4 2" xfId="29012"/>
    <cellStyle name="Note 2 19 2 3 2 5" xfId="29013"/>
    <cellStyle name="Note 2 19 2 3 3" xfId="29014"/>
    <cellStyle name="Note 2 19 2 3 3 2" xfId="29015"/>
    <cellStyle name="Note 2 19 2 3 3 2 2" xfId="29016"/>
    <cellStyle name="Note 2 19 2 3 3 3" xfId="29017"/>
    <cellStyle name="Note 2 19 2 3 3 3 2" xfId="29018"/>
    <cellStyle name="Note 2 19 2 3 3 4" xfId="29019"/>
    <cellStyle name="Note 2 19 2 3 3 4 2" xfId="29020"/>
    <cellStyle name="Note 2 19 2 3 3 5" xfId="29021"/>
    <cellStyle name="Note 2 19 2 3 3 5 2" xfId="29022"/>
    <cellStyle name="Note 2 19 2 3 3 6" xfId="29023"/>
    <cellStyle name="Note 2 19 2 3 3 6 2" xfId="29024"/>
    <cellStyle name="Note 2 19 2 3 3 7" xfId="29025"/>
    <cellStyle name="Note 2 19 2 3 4" xfId="29026"/>
    <cellStyle name="Note 2 19 2 3 4 2" xfId="29027"/>
    <cellStyle name="Note 2 19 2 3 4 2 2" xfId="29028"/>
    <cellStyle name="Note 2 19 2 3 4 3" xfId="29029"/>
    <cellStyle name="Note 2 19 2 3 4 3 2" xfId="29030"/>
    <cellStyle name="Note 2 19 2 3 4 4" xfId="29031"/>
    <cellStyle name="Note 2 19 2 3 4 4 2" xfId="29032"/>
    <cellStyle name="Note 2 19 2 3 4 5" xfId="29033"/>
    <cellStyle name="Note 2 19 2 3 4 5 2" xfId="29034"/>
    <cellStyle name="Note 2 19 2 3 4 6" xfId="29035"/>
    <cellStyle name="Note 2 19 2 3 4 6 2" xfId="29036"/>
    <cellStyle name="Note 2 19 2 3 4 7" xfId="29037"/>
    <cellStyle name="Note 2 19 2 3 5" xfId="29038"/>
    <cellStyle name="Note 2 19 2 3 5 2" xfId="29039"/>
    <cellStyle name="Note 2 19 2 3 6" xfId="29040"/>
    <cellStyle name="Note 2 19 2 3 6 2" xfId="29041"/>
    <cellStyle name="Note 2 19 2 3 7" xfId="29042"/>
    <cellStyle name="Note 2 19 2 3 8" xfId="29043"/>
    <cellStyle name="Note 2 19 2 4" xfId="29044"/>
    <cellStyle name="Note 2 19 2 4 2" xfId="29045"/>
    <cellStyle name="Note 2 19 2 4 2 2" xfId="29046"/>
    <cellStyle name="Note 2 19 2 4 2 2 2" xfId="29047"/>
    <cellStyle name="Note 2 19 2 4 2 3" xfId="29048"/>
    <cellStyle name="Note 2 19 2 4 2 3 2" xfId="29049"/>
    <cellStyle name="Note 2 19 2 4 2 4" xfId="29050"/>
    <cellStyle name="Note 2 19 2 4 2 4 2" xfId="29051"/>
    <cellStyle name="Note 2 19 2 4 2 5" xfId="29052"/>
    <cellStyle name="Note 2 19 2 4 2 5 2" xfId="29053"/>
    <cellStyle name="Note 2 19 2 4 2 6" xfId="29054"/>
    <cellStyle name="Note 2 19 2 4 2 6 2" xfId="29055"/>
    <cellStyle name="Note 2 19 2 4 2 7" xfId="29056"/>
    <cellStyle name="Note 2 19 2 4 3" xfId="29057"/>
    <cellStyle name="Note 2 19 2 4 3 2" xfId="29058"/>
    <cellStyle name="Note 2 19 2 4 3 2 2" xfId="29059"/>
    <cellStyle name="Note 2 19 2 4 3 3" xfId="29060"/>
    <cellStyle name="Note 2 19 2 4 3 3 2" xfId="29061"/>
    <cellStyle name="Note 2 19 2 4 3 4" xfId="29062"/>
    <cellStyle name="Note 2 19 2 4 3 4 2" xfId="29063"/>
    <cellStyle name="Note 2 19 2 4 3 5" xfId="29064"/>
    <cellStyle name="Note 2 19 2 4 3 5 2" xfId="29065"/>
    <cellStyle name="Note 2 19 2 4 3 6" xfId="29066"/>
    <cellStyle name="Note 2 19 2 4 3 6 2" xfId="29067"/>
    <cellStyle name="Note 2 19 2 4 3 7" xfId="29068"/>
    <cellStyle name="Note 2 19 2 4 4" xfId="29069"/>
    <cellStyle name="Note 2 19 2 4 4 2" xfId="29070"/>
    <cellStyle name="Note 2 19 2 4 4 2 2" xfId="29071"/>
    <cellStyle name="Note 2 19 2 4 4 3" xfId="29072"/>
    <cellStyle name="Note 2 19 2 4 4 3 2" xfId="29073"/>
    <cellStyle name="Note 2 19 2 4 4 4" xfId="29074"/>
    <cellStyle name="Note 2 19 2 4 4 4 2" xfId="29075"/>
    <cellStyle name="Note 2 19 2 4 4 5" xfId="29076"/>
    <cellStyle name="Note 2 19 2 4 5" xfId="29077"/>
    <cellStyle name="Note 2 19 2 4 5 2" xfId="29078"/>
    <cellStyle name="Note 2 19 2 4 6" xfId="29079"/>
    <cellStyle name="Note 2 19 2 4 7" xfId="29080"/>
    <cellStyle name="Note 2 19 2 4 8" xfId="29081"/>
    <cellStyle name="Note 2 19 2 5" xfId="29082"/>
    <cellStyle name="Note 2 19 2 5 2" xfId="29083"/>
    <cellStyle name="Note 2 19 2 5 2 2" xfId="29084"/>
    <cellStyle name="Note 2 19 2 5 2 2 2" xfId="29085"/>
    <cellStyle name="Note 2 19 2 5 2 3" xfId="29086"/>
    <cellStyle name="Note 2 19 2 5 2 3 2" xfId="29087"/>
    <cellStyle name="Note 2 19 2 5 2 4" xfId="29088"/>
    <cellStyle name="Note 2 19 2 5 2 4 2" xfId="29089"/>
    <cellStyle name="Note 2 19 2 5 2 5" xfId="29090"/>
    <cellStyle name="Note 2 19 2 5 2 5 2" xfId="29091"/>
    <cellStyle name="Note 2 19 2 5 2 6" xfId="29092"/>
    <cellStyle name="Note 2 19 2 5 2 6 2" xfId="29093"/>
    <cellStyle name="Note 2 19 2 5 2 7" xfId="29094"/>
    <cellStyle name="Note 2 19 2 5 3" xfId="29095"/>
    <cellStyle name="Note 2 19 2 5 3 2" xfId="29096"/>
    <cellStyle name="Note 2 19 2 5 3 2 2" xfId="29097"/>
    <cellStyle name="Note 2 19 2 5 3 3" xfId="29098"/>
    <cellStyle name="Note 2 19 2 5 3 3 2" xfId="29099"/>
    <cellStyle name="Note 2 19 2 5 3 4" xfId="29100"/>
    <cellStyle name="Note 2 19 2 5 3 4 2" xfId="29101"/>
    <cellStyle name="Note 2 19 2 5 3 5" xfId="29102"/>
    <cellStyle name="Note 2 19 2 5 4" xfId="29103"/>
    <cellStyle name="Note 2 19 2 5 4 2" xfId="29104"/>
    <cellStyle name="Note 2 19 2 5 5" xfId="29105"/>
    <cellStyle name="Note 2 19 2 5 5 2" xfId="29106"/>
    <cellStyle name="Note 2 19 2 5 6" xfId="29107"/>
    <cellStyle name="Note 2 19 2 5 6 2" xfId="29108"/>
    <cellStyle name="Note 2 19 2 5 7" xfId="29109"/>
    <cellStyle name="Note 2 19 2 5 8" xfId="29110"/>
    <cellStyle name="Note 2 19 2 6" xfId="29111"/>
    <cellStyle name="Note 2 19 2 6 2" xfId="29112"/>
    <cellStyle name="Note 2 19 2 6 2 2" xfId="29113"/>
    <cellStyle name="Note 2 19 2 6 3" xfId="29114"/>
    <cellStyle name="Note 2 19 2 6 3 2" xfId="29115"/>
    <cellStyle name="Note 2 19 2 6 4" xfId="29116"/>
    <cellStyle name="Note 2 19 2 6 4 2" xfId="29117"/>
    <cellStyle name="Note 2 19 2 6 5" xfId="29118"/>
    <cellStyle name="Note 2 19 2 6 5 2" xfId="29119"/>
    <cellStyle name="Note 2 19 2 6 6" xfId="29120"/>
    <cellStyle name="Note 2 19 2 6 6 2" xfId="29121"/>
    <cellStyle name="Note 2 19 2 6 7" xfId="29122"/>
    <cellStyle name="Note 2 19 2 6 8" xfId="29123"/>
    <cellStyle name="Note 2 19 2 7" xfId="29124"/>
    <cellStyle name="Note 2 19 2 7 2" xfId="29125"/>
    <cellStyle name="Note 2 19 2 7 3" xfId="29126"/>
    <cellStyle name="Note 2 19 2 7 4" xfId="29127"/>
    <cellStyle name="Note 2 19 2 7 5" xfId="29128"/>
    <cellStyle name="Note 2 19 2 7 6" xfId="29129"/>
    <cellStyle name="Note 2 19 2 7 7" xfId="29130"/>
    <cellStyle name="Note 2 19 2 7 8" xfId="29131"/>
    <cellStyle name="Note 2 19 2 8" xfId="29132"/>
    <cellStyle name="Note 2 19 2 8 2" xfId="29133"/>
    <cellStyle name="Note 2 19 2 8 3" xfId="29134"/>
    <cellStyle name="Note 2 19 2 8 4" xfId="29135"/>
    <cellStyle name="Note 2 19 2 8 5" xfId="29136"/>
    <cellStyle name="Note 2 19 2 8 6" xfId="29137"/>
    <cellStyle name="Note 2 19 2 8 7" xfId="29138"/>
    <cellStyle name="Note 2 19 2 8 8" xfId="29139"/>
    <cellStyle name="Note 2 19 2 9" xfId="29140"/>
    <cellStyle name="Note 2 19 3" xfId="29141"/>
    <cellStyle name="Note 2 19 3 10" xfId="29142"/>
    <cellStyle name="Note 2 19 3 11" xfId="29143"/>
    <cellStyle name="Note 2 19 3 12" xfId="29144"/>
    <cellStyle name="Note 2 19 3 13" xfId="29145"/>
    <cellStyle name="Note 2 19 3 14" xfId="29146"/>
    <cellStyle name="Note 2 19 3 2" xfId="29147"/>
    <cellStyle name="Note 2 19 3 2 2" xfId="29148"/>
    <cellStyle name="Note 2 19 3 2 2 2" xfId="29149"/>
    <cellStyle name="Note 2 19 3 2 2 2 2" xfId="29150"/>
    <cellStyle name="Note 2 19 3 2 2 3" xfId="29151"/>
    <cellStyle name="Note 2 19 3 2 2 3 2" xfId="29152"/>
    <cellStyle name="Note 2 19 3 2 2 4" xfId="29153"/>
    <cellStyle name="Note 2 19 3 2 2 4 2" xfId="29154"/>
    <cellStyle name="Note 2 19 3 2 2 5" xfId="29155"/>
    <cellStyle name="Note 2 19 3 2 3" xfId="29156"/>
    <cellStyle name="Note 2 19 3 2 3 2" xfId="29157"/>
    <cellStyle name="Note 2 19 3 2 3 2 2" xfId="29158"/>
    <cellStyle name="Note 2 19 3 2 3 3" xfId="29159"/>
    <cellStyle name="Note 2 19 3 2 3 3 2" xfId="29160"/>
    <cellStyle name="Note 2 19 3 2 3 4" xfId="29161"/>
    <cellStyle name="Note 2 19 3 2 3 4 2" xfId="29162"/>
    <cellStyle name="Note 2 19 3 2 3 5" xfId="29163"/>
    <cellStyle name="Note 2 19 3 2 3 5 2" xfId="29164"/>
    <cellStyle name="Note 2 19 3 2 3 6" xfId="29165"/>
    <cellStyle name="Note 2 19 3 2 3 6 2" xfId="29166"/>
    <cellStyle name="Note 2 19 3 2 3 7" xfId="29167"/>
    <cellStyle name="Note 2 19 3 2 4" xfId="29168"/>
    <cellStyle name="Note 2 19 3 2 4 2" xfId="29169"/>
    <cellStyle name="Note 2 19 3 2 4 2 2" xfId="29170"/>
    <cellStyle name="Note 2 19 3 2 4 3" xfId="29171"/>
    <cellStyle name="Note 2 19 3 2 4 3 2" xfId="29172"/>
    <cellStyle name="Note 2 19 3 2 4 4" xfId="29173"/>
    <cellStyle name="Note 2 19 3 2 4 4 2" xfId="29174"/>
    <cellStyle name="Note 2 19 3 2 4 5" xfId="29175"/>
    <cellStyle name="Note 2 19 3 2 4 5 2" xfId="29176"/>
    <cellStyle name="Note 2 19 3 2 4 6" xfId="29177"/>
    <cellStyle name="Note 2 19 3 2 4 6 2" xfId="29178"/>
    <cellStyle name="Note 2 19 3 2 4 7" xfId="29179"/>
    <cellStyle name="Note 2 19 3 2 5" xfId="29180"/>
    <cellStyle name="Note 2 19 3 2 5 2" xfId="29181"/>
    <cellStyle name="Note 2 19 3 2 6" xfId="29182"/>
    <cellStyle name="Note 2 19 3 2 6 2" xfId="29183"/>
    <cellStyle name="Note 2 19 3 2 7" xfId="29184"/>
    <cellStyle name="Note 2 19 3 2 8" xfId="29185"/>
    <cellStyle name="Note 2 19 3 3" xfId="29186"/>
    <cellStyle name="Note 2 19 3 3 2" xfId="29187"/>
    <cellStyle name="Note 2 19 3 3 2 2" xfId="29188"/>
    <cellStyle name="Note 2 19 3 3 2 2 2" xfId="29189"/>
    <cellStyle name="Note 2 19 3 3 2 3" xfId="29190"/>
    <cellStyle name="Note 2 19 3 3 2 3 2" xfId="29191"/>
    <cellStyle name="Note 2 19 3 3 2 4" xfId="29192"/>
    <cellStyle name="Note 2 19 3 3 2 4 2" xfId="29193"/>
    <cellStyle name="Note 2 19 3 3 2 5" xfId="29194"/>
    <cellStyle name="Note 2 19 3 3 2 5 2" xfId="29195"/>
    <cellStyle name="Note 2 19 3 3 2 6" xfId="29196"/>
    <cellStyle name="Note 2 19 3 3 2 6 2" xfId="29197"/>
    <cellStyle name="Note 2 19 3 3 2 7" xfId="29198"/>
    <cellStyle name="Note 2 19 3 3 3" xfId="29199"/>
    <cellStyle name="Note 2 19 3 3 3 2" xfId="29200"/>
    <cellStyle name="Note 2 19 3 3 3 2 2" xfId="29201"/>
    <cellStyle name="Note 2 19 3 3 3 3" xfId="29202"/>
    <cellStyle name="Note 2 19 3 3 3 3 2" xfId="29203"/>
    <cellStyle name="Note 2 19 3 3 3 4" xfId="29204"/>
    <cellStyle name="Note 2 19 3 3 3 4 2" xfId="29205"/>
    <cellStyle name="Note 2 19 3 3 3 5" xfId="29206"/>
    <cellStyle name="Note 2 19 3 3 3 5 2" xfId="29207"/>
    <cellStyle name="Note 2 19 3 3 3 6" xfId="29208"/>
    <cellStyle name="Note 2 19 3 3 3 6 2" xfId="29209"/>
    <cellStyle name="Note 2 19 3 3 3 7" xfId="29210"/>
    <cellStyle name="Note 2 19 3 3 4" xfId="29211"/>
    <cellStyle name="Note 2 19 3 3 4 2" xfId="29212"/>
    <cellStyle name="Note 2 19 3 3 4 2 2" xfId="29213"/>
    <cellStyle name="Note 2 19 3 3 4 3" xfId="29214"/>
    <cellStyle name="Note 2 19 3 3 4 3 2" xfId="29215"/>
    <cellStyle name="Note 2 19 3 3 4 4" xfId="29216"/>
    <cellStyle name="Note 2 19 3 3 4 4 2" xfId="29217"/>
    <cellStyle name="Note 2 19 3 3 4 5" xfId="29218"/>
    <cellStyle name="Note 2 19 3 3 5" xfId="29219"/>
    <cellStyle name="Note 2 19 3 4" xfId="29220"/>
    <cellStyle name="Note 2 19 3 4 2" xfId="29221"/>
    <cellStyle name="Note 2 19 3 4 2 2" xfId="29222"/>
    <cellStyle name="Note 2 19 3 4 2 2 2" xfId="29223"/>
    <cellStyle name="Note 2 19 3 4 2 3" xfId="29224"/>
    <cellStyle name="Note 2 19 3 4 2 3 2" xfId="29225"/>
    <cellStyle name="Note 2 19 3 4 2 4" xfId="29226"/>
    <cellStyle name="Note 2 19 3 4 2 4 2" xfId="29227"/>
    <cellStyle name="Note 2 19 3 4 2 5" xfId="29228"/>
    <cellStyle name="Note 2 19 3 4 2 5 2" xfId="29229"/>
    <cellStyle name="Note 2 19 3 4 2 6" xfId="29230"/>
    <cellStyle name="Note 2 19 3 4 2 6 2" xfId="29231"/>
    <cellStyle name="Note 2 19 3 4 2 7" xfId="29232"/>
    <cellStyle name="Note 2 19 3 4 3" xfId="29233"/>
    <cellStyle name="Note 2 19 3 4 3 2" xfId="29234"/>
    <cellStyle name="Note 2 19 3 4 3 2 2" xfId="29235"/>
    <cellStyle name="Note 2 19 3 4 3 3" xfId="29236"/>
    <cellStyle name="Note 2 19 3 4 3 3 2" xfId="29237"/>
    <cellStyle name="Note 2 19 3 4 3 4" xfId="29238"/>
    <cellStyle name="Note 2 19 3 4 3 4 2" xfId="29239"/>
    <cellStyle name="Note 2 19 3 4 3 5" xfId="29240"/>
    <cellStyle name="Note 2 19 3 4 4" xfId="29241"/>
    <cellStyle name="Note 2 19 3 5" xfId="29242"/>
    <cellStyle name="Note 2 19 3 5 2" xfId="29243"/>
    <cellStyle name="Note 2 19 3 5 2 2" xfId="29244"/>
    <cellStyle name="Note 2 19 3 5 3" xfId="29245"/>
    <cellStyle name="Note 2 19 3 5 3 2" xfId="29246"/>
    <cellStyle name="Note 2 19 3 5 4" xfId="29247"/>
    <cellStyle name="Note 2 19 3 5 4 2" xfId="29248"/>
    <cellStyle name="Note 2 19 3 5 5" xfId="29249"/>
    <cellStyle name="Note 2 19 3 5 5 2" xfId="29250"/>
    <cellStyle name="Note 2 19 3 5 6" xfId="29251"/>
    <cellStyle name="Note 2 19 3 5 6 2" xfId="29252"/>
    <cellStyle name="Note 2 19 3 5 7" xfId="29253"/>
    <cellStyle name="Note 2 19 3 6" xfId="29254"/>
    <cellStyle name="Note 2 19 3 6 2" xfId="29255"/>
    <cellStyle name="Note 2 19 3 7" xfId="29256"/>
    <cellStyle name="Note 2 19 3 7 2" xfId="29257"/>
    <cellStyle name="Note 2 19 3 8" xfId="29258"/>
    <cellStyle name="Note 2 19 3 9" xfId="29259"/>
    <cellStyle name="Note 2 19 4" xfId="29260"/>
    <cellStyle name="Note 2 19 4 2" xfId="29261"/>
    <cellStyle name="Note 2 19 4 2 2" xfId="29262"/>
    <cellStyle name="Note 2 19 4 2 2 2" xfId="29263"/>
    <cellStyle name="Note 2 19 4 2 3" xfId="29264"/>
    <cellStyle name="Note 2 19 4 2 3 2" xfId="29265"/>
    <cellStyle name="Note 2 19 4 2 4" xfId="29266"/>
    <cellStyle name="Note 2 19 4 2 4 2" xfId="29267"/>
    <cellStyle name="Note 2 19 4 2 5" xfId="29268"/>
    <cellStyle name="Note 2 19 4 3" xfId="29269"/>
    <cellStyle name="Note 2 19 4 3 2" xfId="29270"/>
    <cellStyle name="Note 2 19 4 3 2 2" xfId="29271"/>
    <cellStyle name="Note 2 19 4 3 3" xfId="29272"/>
    <cellStyle name="Note 2 19 4 3 3 2" xfId="29273"/>
    <cellStyle name="Note 2 19 4 3 4" xfId="29274"/>
    <cellStyle name="Note 2 19 4 3 4 2" xfId="29275"/>
    <cellStyle name="Note 2 19 4 3 5" xfId="29276"/>
    <cellStyle name="Note 2 19 4 3 5 2" xfId="29277"/>
    <cellStyle name="Note 2 19 4 3 6" xfId="29278"/>
    <cellStyle name="Note 2 19 4 3 6 2" xfId="29279"/>
    <cellStyle name="Note 2 19 4 3 7" xfId="29280"/>
    <cellStyle name="Note 2 19 4 4" xfId="29281"/>
    <cellStyle name="Note 2 19 4 4 2" xfId="29282"/>
    <cellStyle name="Note 2 19 4 4 2 2" xfId="29283"/>
    <cellStyle name="Note 2 19 4 4 3" xfId="29284"/>
    <cellStyle name="Note 2 19 4 4 3 2" xfId="29285"/>
    <cellStyle name="Note 2 19 4 4 4" xfId="29286"/>
    <cellStyle name="Note 2 19 4 4 4 2" xfId="29287"/>
    <cellStyle name="Note 2 19 4 4 5" xfId="29288"/>
    <cellStyle name="Note 2 19 4 4 5 2" xfId="29289"/>
    <cellStyle name="Note 2 19 4 4 6" xfId="29290"/>
    <cellStyle name="Note 2 19 4 4 6 2" xfId="29291"/>
    <cellStyle name="Note 2 19 4 4 7" xfId="29292"/>
    <cellStyle name="Note 2 19 4 5" xfId="29293"/>
    <cellStyle name="Note 2 19 4 5 2" xfId="29294"/>
    <cellStyle name="Note 2 19 4 6" xfId="29295"/>
    <cellStyle name="Note 2 19 4 6 2" xfId="29296"/>
    <cellStyle name="Note 2 19 4 7" xfId="29297"/>
    <cellStyle name="Note 2 19 4 8" xfId="29298"/>
    <cellStyle name="Note 2 19 5" xfId="29299"/>
    <cellStyle name="Note 2 19 5 2" xfId="29300"/>
    <cellStyle name="Note 2 19 5 2 2" xfId="29301"/>
    <cellStyle name="Note 2 19 5 2 2 2" xfId="29302"/>
    <cellStyle name="Note 2 19 5 2 3" xfId="29303"/>
    <cellStyle name="Note 2 19 5 2 3 2" xfId="29304"/>
    <cellStyle name="Note 2 19 5 2 4" xfId="29305"/>
    <cellStyle name="Note 2 19 5 2 4 2" xfId="29306"/>
    <cellStyle name="Note 2 19 5 2 5" xfId="29307"/>
    <cellStyle name="Note 2 19 5 2 5 2" xfId="29308"/>
    <cellStyle name="Note 2 19 5 2 6" xfId="29309"/>
    <cellStyle name="Note 2 19 5 2 6 2" xfId="29310"/>
    <cellStyle name="Note 2 19 5 2 7" xfId="29311"/>
    <cellStyle name="Note 2 19 5 3" xfId="29312"/>
    <cellStyle name="Note 2 19 5 3 2" xfId="29313"/>
    <cellStyle name="Note 2 19 5 3 2 2" xfId="29314"/>
    <cellStyle name="Note 2 19 5 3 3" xfId="29315"/>
    <cellStyle name="Note 2 19 5 3 3 2" xfId="29316"/>
    <cellStyle name="Note 2 19 5 3 4" xfId="29317"/>
    <cellStyle name="Note 2 19 5 3 4 2" xfId="29318"/>
    <cellStyle name="Note 2 19 5 3 5" xfId="29319"/>
    <cellStyle name="Note 2 19 5 3 5 2" xfId="29320"/>
    <cellStyle name="Note 2 19 5 3 6" xfId="29321"/>
    <cellStyle name="Note 2 19 5 3 6 2" xfId="29322"/>
    <cellStyle name="Note 2 19 5 3 7" xfId="29323"/>
    <cellStyle name="Note 2 19 5 4" xfId="29324"/>
    <cellStyle name="Note 2 19 5 4 2" xfId="29325"/>
    <cellStyle name="Note 2 19 5 4 2 2" xfId="29326"/>
    <cellStyle name="Note 2 19 5 4 3" xfId="29327"/>
    <cellStyle name="Note 2 19 5 4 3 2" xfId="29328"/>
    <cellStyle name="Note 2 19 5 4 4" xfId="29329"/>
    <cellStyle name="Note 2 19 5 4 4 2" xfId="29330"/>
    <cellStyle name="Note 2 19 5 4 5" xfId="29331"/>
    <cellStyle name="Note 2 19 5 5" xfId="29332"/>
    <cellStyle name="Note 2 19 5 5 2" xfId="29333"/>
    <cellStyle name="Note 2 19 5 6" xfId="29334"/>
    <cellStyle name="Note 2 19 5 7" xfId="29335"/>
    <cellStyle name="Note 2 19 5 8" xfId="29336"/>
    <cellStyle name="Note 2 19 6" xfId="29337"/>
    <cellStyle name="Note 2 19 6 2" xfId="29338"/>
    <cellStyle name="Note 2 19 6 2 2" xfId="29339"/>
    <cellStyle name="Note 2 19 6 2 2 2" xfId="29340"/>
    <cellStyle name="Note 2 19 6 2 3" xfId="29341"/>
    <cellStyle name="Note 2 19 6 2 3 2" xfId="29342"/>
    <cellStyle name="Note 2 19 6 2 4" xfId="29343"/>
    <cellStyle name="Note 2 19 6 2 4 2" xfId="29344"/>
    <cellStyle name="Note 2 19 6 2 5" xfId="29345"/>
    <cellStyle name="Note 2 19 6 2 5 2" xfId="29346"/>
    <cellStyle name="Note 2 19 6 2 6" xfId="29347"/>
    <cellStyle name="Note 2 19 6 2 6 2" xfId="29348"/>
    <cellStyle name="Note 2 19 6 2 7" xfId="29349"/>
    <cellStyle name="Note 2 19 6 3" xfId="29350"/>
    <cellStyle name="Note 2 19 6 3 2" xfId="29351"/>
    <cellStyle name="Note 2 19 6 3 2 2" xfId="29352"/>
    <cellStyle name="Note 2 19 6 3 3" xfId="29353"/>
    <cellStyle name="Note 2 19 6 3 3 2" xfId="29354"/>
    <cellStyle name="Note 2 19 6 3 4" xfId="29355"/>
    <cellStyle name="Note 2 19 6 3 4 2" xfId="29356"/>
    <cellStyle name="Note 2 19 6 3 5" xfId="29357"/>
    <cellStyle name="Note 2 19 6 4" xfId="29358"/>
    <cellStyle name="Note 2 19 6 4 2" xfId="29359"/>
    <cellStyle name="Note 2 19 6 5" xfId="29360"/>
    <cellStyle name="Note 2 19 6 5 2" xfId="29361"/>
    <cellStyle name="Note 2 19 6 6" xfId="29362"/>
    <cellStyle name="Note 2 19 6 6 2" xfId="29363"/>
    <cellStyle name="Note 2 19 6 7" xfId="29364"/>
    <cellStyle name="Note 2 19 6 8" xfId="29365"/>
    <cellStyle name="Note 2 19 7" xfId="29366"/>
    <cellStyle name="Note 2 19 7 2" xfId="29367"/>
    <cellStyle name="Note 2 19 7 2 2" xfId="29368"/>
    <cellStyle name="Note 2 19 7 3" xfId="29369"/>
    <cellStyle name="Note 2 19 7 3 2" xfId="29370"/>
    <cellStyle name="Note 2 19 7 4" xfId="29371"/>
    <cellStyle name="Note 2 19 7 4 2" xfId="29372"/>
    <cellStyle name="Note 2 19 7 5" xfId="29373"/>
    <cellStyle name="Note 2 19 7 5 2" xfId="29374"/>
    <cellStyle name="Note 2 19 7 6" xfId="29375"/>
    <cellStyle name="Note 2 19 7 6 2" xfId="29376"/>
    <cellStyle name="Note 2 19 7 7" xfId="29377"/>
    <cellStyle name="Note 2 19 7 8" xfId="29378"/>
    <cellStyle name="Note 2 19 8" xfId="29379"/>
    <cellStyle name="Note 2 19 8 2" xfId="29380"/>
    <cellStyle name="Note 2 19 8 3" xfId="29381"/>
    <cellStyle name="Note 2 19 8 4" xfId="29382"/>
    <cellStyle name="Note 2 19 8 5" xfId="29383"/>
    <cellStyle name="Note 2 19 8 6" xfId="29384"/>
    <cellStyle name="Note 2 19 8 7" xfId="29385"/>
    <cellStyle name="Note 2 19 8 8" xfId="29386"/>
    <cellStyle name="Note 2 19 9" xfId="29387"/>
    <cellStyle name="Note 2 19 9 2" xfId="29388"/>
    <cellStyle name="Note 2 19 9 3" xfId="29389"/>
    <cellStyle name="Note 2 19 9 4" xfId="29390"/>
    <cellStyle name="Note 2 19 9 5" xfId="29391"/>
    <cellStyle name="Note 2 19 9 6" xfId="29392"/>
    <cellStyle name="Note 2 19 9 7" xfId="29393"/>
    <cellStyle name="Note 2 19 9 8" xfId="29394"/>
    <cellStyle name="Note 2 2" xfId="29395"/>
    <cellStyle name="Note 2 2 10" xfId="29396"/>
    <cellStyle name="Note 2 2 10 10" xfId="29397"/>
    <cellStyle name="Note 2 2 10 11" xfId="29398"/>
    <cellStyle name="Note 2 2 10 12" xfId="29399"/>
    <cellStyle name="Note 2 2 10 13" xfId="29400"/>
    <cellStyle name="Note 2 2 10 14" xfId="29401"/>
    <cellStyle name="Note 2 2 10 2" xfId="29402"/>
    <cellStyle name="Note 2 2 10 2 10" xfId="29403"/>
    <cellStyle name="Note 2 2 10 2 11" xfId="29404"/>
    <cellStyle name="Note 2 2 10 2 12" xfId="29405"/>
    <cellStyle name="Note 2 2 10 2 2" xfId="29406"/>
    <cellStyle name="Note 2 2 10 2 2 10" xfId="29407"/>
    <cellStyle name="Note 2 2 10 2 2 11" xfId="29408"/>
    <cellStyle name="Note 2 2 10 2 2 12" xfId="29409"/>
    <cellStyle name="Note 2 2 10 2 2 13" xfId="29410"/>
    <cellStyle name="Note 2 2 10 2 2 2" xfId="29411"/>
    <cellStyle name="Note 2 2 10 2 2 2 2" xfId="29412"/>
    <cellStyle name="Note 2 2 10 2 2 2 2 2" xfId="29413"/>
    <cellStyle name="Note 2 2 10 2 2 2 2 2 2" xfId="29414"/>
    <cellStyle name="Note 2 2 10 2 2 2 2 3" xfId="29415"/>
    <cellStyle name="Note 2 2 10 2 2 2 2 3 2" xfId="29416"/>
    <cellStyle name="Note 2 2 10 2 2 2 2 4" xfId="29417"/>
    <cellStyle name="Note 2 2 10 2 2 2 2 4 2" xfId="29418"/>
    <cellStyle name="Note 2 2 10 2 2 2 2 5" xfId="29419"/>
    <cellStyle name="Note 2 2 10 2 2 2 3" xfId="29420"/>
    <cellStyle name="Note 2 2 10 2 2 2 3 2" xfId="29421"/>
    <cellStyle name="Note 2 2 10 2 2 2 3 2 2" xfId="29422"/>
    <cellStyle name="Note 2 2 10 2 2 2 3 3" xfId="29423"/>
    <cellStyle name="Note 2 2 10 2 2 2 3 3 2" xfId="29424"/>
    <cellStyle name="Note 2 2 10 2 2 2 3 4" xfId="29425"/>
    <cellStyle name="Note 2 2 10 2 2 2 3 4 2" xfId="29426"/>
    <cellStyle name="Note 2 2 10 2 2 2 3 5" xfId="29427"/>
    <cellStyle name="Note 2 2 10 2 2 2 3 5 2" xfId="29428"/>
    <cellStyle name="Note 2 2 10 2 2 2 3 6" xfId="29429"/>
    <cellStyle name="Note 2 2 10 2 2 2 3 6 2" xfId="29430"/>
    <cellStyle name="Note 2 2 10 2 2 2 3 7" xfId="29431"/>
    <cellStyle name="Note 2 2 10 2 2 2 4" xfId="29432"/>
    <cellStyle name="Note 2 2 10 2 2 2 4 2" xfId="29433"/>
    <cellStyle name="Note 2 2 10 2 2 2 4 2 2" xfId="29434"/>
    <cellStyle name="Note 2 2 10 2 2 2 4 3" xfId="29435"/>
    <cellStyle name="Note 2 2 10 2 2 2 4 3 2" xfId="29436"/>
    <cellStyle name="Note 2 2 10 2 2 2 4 4" xfId="29437"/>
    <cellStyle name="Note 2 2 10 2 2 2 4 4 2" xfId="29438"/>
    <cellStyle name="Note 2 2 10 2 2 2 4 5" xfId="29439"/>
    <cellStyle name="Note 2 2 10 2 2 2 4 5 2" xfId="29440"/>
    <cellStyle name="Note 2 2 10 2 2 2 4 6" xfId="29441"/>
    <cellStyle name="Note 2 2 10 2 2 2 4 6 2" xfId="29442"/>
    <cellStyle name="Note 2 2 10 2 2 2 4 7" xfId="29443"/>
    <cellStyle name="Note 2 2 10 2 2 2 5" xfId="29444"/>
    <cellStyle name="Note 2 2 10 2 2 2 5 2" xfId="29445"/>
    <cellStyle name="Note 2 2 10 2 2 2 6" xfId="29446"/>
    <cellStyle name="Note 2 2 10 2 2 2 6 2" xfId="29447"/>
    <cellStyle name="Note 2 2 10 2 2 2 7" xfId="29448"/>
    <cellStyle name="Note 2 2 10 2 2 2 8" xfId="29449"/>
    <cellStyle name="Note 2 2 10 2 2 3" xfId="29450"/>
    <cellStyle name="Note 2 2 10 2 2 3 2" xfId="29451"/>
    <cellStyle name="Note 2 2 10 2 2 3 2 2" xfId="29452"/>
    <cellStyle name="Note 2 2 10 2 2 3 2 2 2" xfId="29453"/>
    <cellStyle name="Note 2 2 10 2 2 3 2 3" xfId="29454"/>
    <cellStyle name="Note 2 2 10 2 2 3 2 3 2" xfId="29455"/>
    <cellStyle name="Note 2 2 10 2 2 3 2 4" xfId="29456"/>
    <cellStyle name="Note 2 2 10 2 2 3 2 4 2" xfId="29457"/>
    <cellStyle name="Note 2 2 10 2 2 3 2 5" xfId="29458"/>
    <cellStyle name="Note 2 2 10 2 2 3 2 5 2" xfId="29459"/>
    <cellStyle name="Note 2 2 10 2 2 3 2 6" xfId="29460"/>
    <cellStyle name="Note 2 2 10 2 2 3 2 6 2" xfId="29461"/>
    <cellStyle name="Note 2 2 10 2 2 3 2 7" xfId="29462"/>
    <cellStyle name="Note 2 2 10 2 2 3 3" xfId="29463"/>
    <cellStyle name="Note 2 2 10 2 2 3 3 2" xfId="29464"/>
    <cellStyle name="Note 2 2 10 2 2 3 3 2 2" xfId="29465"/>
    <cellStyle name="Note 2 2 10 2 2 3 3 3" xfId="29466"/>
    <cellStyle name="Note 2 2 10 2 2 3 3 3 2" xfId="29467"/>
    <cellStyle name="Note 2 2 10 2 2 3 3 4" xfId="29468"/>
    <cellStyle name="Note 2 2 10 2 2 3 3 4 2" xfId="29469"/>
    <cellStyle name="Note 2 2 10 2 2 3 3 5" xfId="29470"/>
    <cellStyle name="Note 2 2 10 2 2 3 3 5 2" xfId="29471"/>
    <cellStyle name="Note 2 2 10 2 2 3 3 6" xfId="29472"/>
    <cellStyle name="Note 2 2 10 2 2 3 3 6 2" xfId="29473"/>
    <cellStyle name="Note 2 2 10 2 2 3 3 7" xfId="29474"/>
    <cellStyle name="Note 2 2 10 2 2 3 4" xfId="29475"/>
    <cellStyle name="Note 2 2 10 2 2 3 4 2" xfId="29476"/>
    <cellStyle name="Note 2 2 10 2 2 3 4 2 2" xfId="29477"/>
    <cellStyle name="Note 2 2 10 2 2 3 4 3" xfId="29478"/>
    <cellStyle name="Note 2 2 10 2 2 3 4 3 2" xfId="29479"/>
    <cellStyle name="Note 2 2 10 2 2 3 4 4" xfId="29480"/>
    <cellStyle name="Note 2 2 10 2 2 3 4 4 2" xfId="29481"/>
    <cellStyle name="Note 2 2 10 2 2 3 4 5" xfId="29482"/>
    <cellStyle name="Note 2 2 10 2 2 3 5" xfId="29483"/>
    <cellStyle name="Note 2 2 10 2 2 4" xfId="29484"/>
    <cellStyle name="Note 2 2 10 2 2 4 2" xfId="29485"/>
    <cellStyle name="Note 2 2 10 2 2 4 2 2" xfId="29486"/>
    <cellStyle name="Note 2 2 10 2 2 4 2 2 2" xfId="29487"/>
    <cellStyle name="Note 2 2 10 2 2 4 2 3" xfId="29488"/>
    <cellStyle name="Note 2 2 10 2 2 4 2 3 2" xfId="29489"/>
    <cellStyle name="Note 2 2 10 2 2 4 2 4" xfId="29490"/>
    <cellStyle name="Note 2 2 10 2 2 4 2 4 2" xfId="29491"/>
    <cellStyle name="Note 2 2 10 2 2 4 2 5" xfId="29492"/>
    <cellStyle name="Note 2 2 10 2 2 4 2 5 2" xfId="29493"/>
    <cellStyle name="Note 2 2 10 2 2 4 2 6" xfId="29494"/>
    <cellStyle name="Note 2 2 10 2 2 4 2 6 2" xfId="29495"/>
    <cellStyle name="Note 2 2 10 2 2 4 2 7" xfId="29496"/>
    <cellStyle name="Note 2 2 10 2 2 4 3" xfId="29497"/>
    <cellStyle name="Note 2 2 10 2 2 4 3 2" xfId="29498"/>
    <cellStyle name="Note 2 2 10 2 2 4 3 2 2" xfId="29499"/>
    <cellStyle name="Note 2 2 10 2 2 4 3 3" xfId="29500"/>
    <cellStyle name="Note 2 2 10 2 2 4 3 3 2" xfId="29501"/>
    <cellStyle name="Note 2 2 10 2 2 4 3 4" xfId="29502"/>
    <cellStyle name="Note 2 2 10 2 2 4 3 4 2" xfId="29503"/>
    <cellStyle name="Note 2 2 10 2 2 4 3 5" xfId="29504"/>
    <cellStyle name="Note 2 2 10 2 2 4 4" xfId="29505"/>
    <cellStyle name="Note 2 2 10 2 2 5" xfId="29506"/>
    <cellStyle name="Note 2 2 10 2 2 5 2" xfId="29507"/>
    <cellStyle name="Note 2 2 10 2 2 5 2 2" xfId="29508"/>
    <cellStyle name="Note 2 2 10 2 2 5 3" xfId="29509"/>
    <cellStyle name="Note 2 2 10 2 2 5 3 2" xfId="29510"/>
    <cellStyle name="Note 2 2 10 2 2 5 4" xfId="29511"/>
    <cellStyle name="Note 2 2 10 2 2 5 4 2" xfId="29512"/>
    <cellStyle name="Note 2 2 10 2 2 5 5" xfId="29513"/>
    <cellStyle name="Note 2 2 10 2 2 5 5 2" xfId="29514"/>
    <cellStyle name="Note 2 2 10 2 2 5 6" xfId="29515"/>
    <cellStyle name="Note 2 2 10 2 2 5 6 2" xfId="29516"/>
    <cellStyle name="Note 2 2 10 2 2 5 7" xfId="29517"/>
    <cellStyle name="Note 2 2 10 2 2 6" xfId="29518"/>
    <cellStyle name="Note 2 2 10 2 2 6 2" xfId="29519"/>
    <cellStyle name="Note 2 2 10 2 2 7" xfId="29520"/>
    <cellStyle name="Note 2 2 10 2 2 7 2" xfId="29521"/>
    <cellStyle name="Note 2 2 10 2 2 8" xfId="29522"/>
    <cellStyle name="Note 2 2 10 2 2 9" xfId="29523"/>
    <cellStyle name="Note 2 2 10 2 3" xfId="29524"/>
    <cellStyle name="Note 2 2 10 2 3 2" xfId="29525"/>
    <cellStyle name="Note 2 2 10 2 3 2 2" xfId="29526"/>
    <cellStyle name="Note 2 2 10 2 3 2 2 2" xfId="29527"/>
    <cellStyle name="Note 2 2 10 2 3 2 3" xfId="29528"/>
    <cellStyle name="Note 2 2 10 2 3 2 3 2" xfId="29529"/>
    <cellStyle name="Note 2 2 10 2 3 2 4" xfId="29530"/>
    <cellStyle name="Note 2 2 10 2 3 2 4 2" xfId="29531"/>
    <cellStyle name="Note 2 2 10 2 3 2 5" xfId="29532"/>
    <cellStyle name="Note 2 2 10 2 3 3" xfId="29533"/>
    <cellStyle name="Note 2 2 10 2 3 3 2" xfId="29534"/>
    <cellStyle name="Note 2 2 10 2 3 3 2 2" xfId="29535"/>
    <cellStyle name="Note 2 2 10 2 3 3 3" xfId="29536"/>
    <cellStyle name="Note 2 2 10 2 3 3 3 2" xfId="29537"/>
    <cellStyle name="Note 2 2 10 2 3 3 4" xfId="29538"/>
    <cellStyle name="Note 2 2 10 2 3 3 4 2" xfId="29539"/>
    <cellStyle name="Note 2 2 10 2 3 3 5" xfId="29540"/>
    <cellStyle name="Note 2 2 10 2 3 3 5 2" xfId="29541"/>
    <cellStyle name="Note 2 2 10 2 3 3 6" xfId="29542"/>
    <cellStyle name="Note 2 2 10 2 3 3 6 2" xfId="29543"/>
    <cellStyle name="Note 2 2 10 2 3 3 7" xfId="29544"/>
    <cellStyle name="Note 2 2 10 2 3 4" xfId="29545"/>
    <cellStyle name="Note 2 2 10 2 3 4 2" xfId="29546"/>
    <cellStyle name="Note 2 2 10 2 3 4 2 2" xfId="29547"/>
    <cellStyle name="Note 2 2 10 2 3 4 3" xfId="29548"/>
    <cellStyle name="Note 2 2 10 2 3 4 3 2" xfId="29549"/>
    <cellStyle name="Note 2 2 10 2 3 4 4" xfId="29550"/>
    <cellStyle name="Note 2 2 10 2 3 4 4 2" xfId="29551"/>
    <cellStyle name="Note 2 2 10 2 3 4 5" xfId="29552"/>
    <cellStyle name="Note 2 2 10 2 3 4 5 2" xfId="29553"/>
    <cellStyle name="Note 2 2 10 2 3 4 6" xfId="29554"/>
    <cellStyle name="Note 2 2 10 2 3 4 6 2" xfId="29555"/>
    <cellStyle name="Note 2 2 10 2 3 4 7" xfId="29556"/>
    <cellStyle name="Note 2 2 10 2 3 5" xfId="29557"/>
    <cellStyle name="Note 2 2 10 2 3 5 2" xfId="29558"/>
    <cellStyle name="Note 2 2 10 2 3 6" xfId="29559"/>
    <cellStyle name="Note 2 2 10 2 3 6 2" xfId="29560"/>
    <cellStyle name="Note 2 2 10 2 3 7" xfId="29561"/>
    <cellStyle name="Note 2 2 10 2 3 8" xfId="29562"/>
    <cellStyle name="Note 2 2 10 2 4" xfId="29563"/>
    <cellStyle name="Note 2 2 10 2 4 2" xfId="29564"/>
    <cellStyle name="Note 2 2 10 2 4 2 2" xfId="29565"/>
    <cellStyle name="Note 2 2 10 2 4 2 2 2" xfId="29566"/>
    <cellStyle name="Note 2 2 10 2 4 2 3" xfId="29567"/>
    <cellStyle name="Note 2 2 10 2 4 2 3 2" xfId="29568"/>
    <cellStyle name="Note 2 2 10 2 4 2 4" xfId="29569"/>
    <cellStyle name="Note 2 2 10 2 4 2 4 2" xfId="29570"/>
    <cellStyle name="Note 2 2 10 2 4 2 5" xfId="29571"/>
    <cellStyle name="Note 2 2 10 2 4 2 5 2" xfId="29572"/>
    <cellStyle name="Note 2 2 10 2 4 2 6" xfId="29573"/>
    <cellStyle name="Note 2 2 10 2 4 2 6 2" xfId="29574"/>
    <cellStyle name="Note 2 2 10 2 4 2 7" xfId="29575"/>
    <cellStyle name="Note 2 2 10 2 4 3" xfId="29576"/>
    <cellStyle name="Note 2 2 10 2 4 3 2" xfId="29577"/>
    <cellStyle name="Note 2 2 10 2 4 3 2 2" xfId="29578"/>
    <cellStyle name="Note 2 2 10 2 4 3 3" xfId="29579"/>
    <cellStyle name="Note 2 2 10 2 4 3 3 2" xfId="29580"/>
    <cellStyle name="Note 2 2 10 2 4 3 4" xfId="29581"/>
    <cellStyle name="Note 2 2 10 2 4 3 4 2" xfId="29582"/>
    <cellStyle name="Note 2 2 10 2 4 3 5" xfId="29583"/>
    <cellStyle name="Note 2 2 10 2 4 3 5 2" xfId="29584"/>
    <cellStyle name="Note 2 2 10 2 4 3 6" xfId="29585"/>
    <cellStyle name="Note 2 2 10 2 4 3 6 2" xfId="29586"/>
    <cellStyle name="Note 2 2 10 2 4 3 7" xfId="29587"/>
    <cellStyle name="Note 2 2 10 2 4 4" xfId="29588"/>
    <cellStyle name="Note 2 2 10 2 4 4 2" xfId="29589"/>
    <cellStyle name="Note 2 2 10 2 4 4 2 2" xfId="29590"/>
    <cellStyle name="Note 2 2 10 2 4 4 3" xfId="29591"/>
    <cellStyle name="Note 2 2 10 2 4 4 3 2" xfId="29592"/>
    <cellStyle name="Note 2 2 10 2 4 4 4" xfId="29593"/>
    <cellStyle name="Note 2 2 10 2 4 4 4 2" xfId="29594"/>
    <cellStyle name="Note 2 2 10 2 4 4 5" xfId="29595"/>
    <cellStyle name="Note 2 2 10 2 4 5" xfId="29596"/>
    <cellStyle name="Note 2 2 10 2 4 5 2" xfId="29597"/>
    <cellStyle name="Note 2 2 10 2 4 6" xfId="29598"/>
    <cellStyle name="Note 2 2 10 2 4 7" xfId="29599"/>
    <cellStyle name="Note 2 2 10 2 4 8" xfId="29600"/>
    <cellStyle name="Note 2 2 10 2 5" xfId="29601"/>
    <cellStyle name="Note 2 2 10 2 5 2" xfId="29602"/>
    <cellStyle name="Note 2 2 10 2 5 2 2" xfId="29603"/>
    <cellStyle name="Note 2 2 10 2 5 2 2 2" xfId="29604"/>
    <cellStyle name="Note 2 2 10 2 5 2 3" xfId="29605"/>
    <cellStyle name="Note 2 2 10 2 5 2 3 2" xfId="29606"/>
    <cellStyle name="Note 2 2 10 2 5 2 4" xfId="29607"/>
    <cellStyle name="Note 2 2 10 2 5 2 4 2" xfId="29608"/>
    <cellStyle name="Note 2 2 10 2 5 2 5" xfId="29609"/>
    <cellStyle name="Note 2 2 10 2 5 2 5 2" xfId="29610"/>
    <cellStyle name="Note 2 2 10 2 5 2 6" xfId="29611"/>
    <cellStyle name="Note 2 2 10 2 5 2 6 2" xfId="29612"/>
    <cellStyle name="Note 2 2 10 2 5 2 7" xfId="29613"/>
    <cellStyle name="Note 2 2 10 2 5 3" xfId="29614"/>
    <cellStyle name="Note 2 2 10 2 5 3 2" xfId="29615"/>
    <cellStyle name="Note 2 2 10 2 5 3 2 2" xfId="29616"/>
    <cellStyle name="Note 2 2 10 2 5 3 3" xfId="29617"/>
    <cellStyle name="Note 2 2 10 2 5 3 3 2" xfId="29618"/>
    <cellStyle name="Note 2 2 10 2 5 3 4" xfId="29619"/>
    <cellStyle name="Note 2 2 10 2 5 3 4 2" xfId="29620"/>
    <cellStyle name="Note 2 2 10 2 5 3 5" xfId="29621"/>
    <cellStyle name="Note 2 2 10 2 5 4" xfId="29622"/>
    <cellStyle name="Note 2 2 10 2 5 4 2" xfId="29623"/>
    <cellStyle name="Note 2 2 10 2 5 5" xfId="29624"/>
    <cellStyle name="Note 2 2 10 2 5 5 2" xfId="29625"/>
    <cellStyle name="Note 2 2 10 2 5 6" xfId="29626"/>
    <cellStyle name="Note 2 2 10 2 5 6 2" xfId="29627"/>
    <cellStyle name="Note 2 2 10 2 5 7" xfId="29628"/>
    <cellStyle name="Note 2 2 10 2 5 8" xfId="29629"/>
    <cellStyle name="Note 2 2 10 2 6" xfId="29630"/>
    <cellStyle name="Note 2 2 10 2 6 2" xfId="29631"/>
    <cellStyle name="Note 2 2 10 2 6 2 2" xfId="29632"/>
    <cellStyle name="Note 2 2 10 2 6 3" xfId="29633"/>
    <cellStyle name="Note 2 2 10 2 6 3 2" xfId="29634"/>
    <cellStyle name="Note 2 2 10 2 6 4" xfId="29635"/>
    <cellStyle name="Note 2 2 10 2 6 4 2" xfId="29636"/>
    <cellStyle name="Note 2 2 10 2 6 5" xfId="29637"/>
    <cellStyle name="Note 2 2 10 2 6 5 2" xfId="29638"/>
    <cellStyle name="Note 2 2 10 2 6 6" xfId="29639"/>
    <cellStyle name="Note 2 2 10 2 6 6 2" xfId="29640"/>
    <cellStyle name="Note 2 2 10 2 6 7" xfId="29641"/>
    <cellStyle name="Note 2 2 10 2 6 8" xfId="29642"/>
    <cellStyle name="Note 2 2 10 2 7" xfId="29643"/>
    <cellStyle name="Note 2 2 10 2 7 2" xfId="29644"/>
    <cellStyle name="Note 2 2 10 2 7 3" xfId="29645"/>
    <cellStyle name="Note 2 2 10 2 7 4" xfId="29646"/>
    <cellStyle name="Note 2 2 10 2 7 5" xfId="29647"/>
    <cellStyle name="Note 2 2 10 2 7 6" xfId="29648"/>
    <cellStyle name="Note 2 2 10 2 7 7" xfId="29649"/>
    <cellStyle name="Note 2 2 10 2 7 8" xfId="29650"/>
    <cellStyle name="Note 2 2 10 2 8" xfId="29651"/>
    <cellStyle name="Note 2 2 10 2 8 2" xfId="29652"/>
    <cellStyle name="Note 2 2 10 2 8 3" xfId="29653"/>
    <cellStyle name="Note 2 2 10 2 8 4" xfId="29654"/>
    <cellStyle name="Note 2 2 10 2 8 5" xfId="29655"/>
    <cellStyle name="Note 2 2 10 2 8 6" xfId="29656"/>
    <cellStyle name="Note 2 2 10 2 8 7" xfId="29657"/>
    <cellStyle name="Note 2 2 10 2 8 8" xfId="29658"/>
    <cellStyle name="Note 2 2 10 2 9" xfId="29659"/>
    <cellStyle name="Note 2 2 10 3" xfId="29660"/>
    <cellStyle name="Note 2 2 10 3 10" xfId="29661"/>
    <cellStyle name="Note 2 2 10 3 11" xfId="29662"/>
    <cellStyle name="Note 2 2 10 3 12" xfId="29663"/>
    <cellStyle name="Note 2 2 10 3 13" xfId="29664"/>
    <cellStyle name="Note 2 2 10 3 14" xfId="29665"/>
    <cellStyle name="Note 2 2 10 3 2" xfId="29666"/>
    <cellStyle name="Note 2 2 10 3 2 2" xfId="29667"/>
    <cellStyle name="Note 2 2 10 3 2 2 2" xfId="29668"/>
    <cellStyle name="Note 2 2 10 3 2 2 2 2" xfId="29669"/>
    <cellStyle name="Note 2 2 10 3 2 2 3" xfId="29670"/>
    <cellStyle name="Note 2 2 10 3 2 2 3 2" xfId="29671"/>
    <cellStyle name="Note 2 2 10 3 2 2 4" xfId="29672"/>
    <cellStyle name="Note 2 2 10 3 2 2 4 2" xfId="29673"/>
    <cellStyle name="Note 2 2 10 3 2 2 5" xfId="29674"/>
    <cellStyle name="Note 2 2 10 3 2 3" xfId="29675"/>
    <cellStyle name="Note 2 2 10 3 2 3 2" xfId="29676"/>
    <cellStyle name="Note 2 2 10 3 2 3 2 2" xfId="29677"/>
    <cellStyle name="Note 2 2 10 3 2 3 3" xfId="29678"/>
    <cellStyle name="Note 2 2 10 3 2 3 3 2" xfId="29679"/>
    <cellStyle name="Note 2 2 10 3 2 3 4" xfId="29680"/>
    <cellStyle name="Note 2 2 10 3 2 3 4 2" xfId="29681"/>
    <cellStyle name="Note 2 2 10 3 2 3 5" xfId="29682"/>
    <cellStyle name="Note 2 2 10 3 2 3 5 2" xfId="29683"/>
    <cellStyle name="Note 2 2 10 3 2 3 6" xfId="29684"/>
    <cellStyle name="Note 2 2 10 3 2 3 6 2" xfId="29685"/>
    <cellStyle name="Note 2 2 10 3 2 3 7" xfId="29686"/>
    <cellStyle name="Note 2 2 10 3 2 4" xfId="29687"/>
    <cellStyle name="Note 2 2 10 3 2 4 2" xfId="29688"/>
    <cellStyle name="Note 2 2 10 3 2 4 2 2" xfId="29689"/>
    <cellStyle name="Note 2 2 10 3 2 4 3" xfId="29690"/>
    <cellStyle name="Note 2 2 10 3 2 4 3 2" xfId="29691"/>
    <cellStyle name="Note 2 2 10 3 2 4 4" xfId="29692"/>
    <cellStyle name="Note 2 2 10 3 2 4 4 2" xfId="29693"/>
    <cellStyle name="Note 2 2 10 3 2 4 5" xfId="29694"/>
    <cellStyle name="Note 2 2 10 3 2 4 5 2" xfId="29695"/>
    <cellStyle name="Note 2 2 10 3 2 4 6" xfId="29696"/>
    <cellStyle name="Note 2 2 10 3 2 4 6 2" xfId="29697"/>
    <cellStyle name="Note 2 2 10 3 2 4 7" xfId="29698"/>
    <cellStyle name="Note 2 2 10 3 2 5" xfId="29699"/>
    <cellStyle name="Note 2 2 10 3 2 5 2" xfId="29700"/>
    <cellStyle name="Note 2 2 10 3 2 6" xfId="29701"/>
    <cellStyle name="Note 2 2 10 3 2 6 2" xfId="29702"/>
    <cellStyle name="Note 2 2 10 3 2 7" xfId="29703"/>
    <cellStyle name="Note 2 2 10 3 2 8" xfId="29704"/>
    <cellStyle name="Note 2 2 10 3 3" xfId="29705"/>
    <cellStyle name="Note 2 2 10 3 3 2" xfId="29706"/>
    <cellStyle name="Note 2 2 10 3 3 2 2" xfId="29707"/>
    <cellStyle name="Note 2 2 10 3 3 2 2 2" xfId="29708"/>
    <cellStyle name="Note 2 2 10 3 3 2 3" xfId="29709"/>
    <cellStyle name="Note 2 2 10 3 3 2 3 2" xfId="29710"/>
    <cellStyle name="Note 2 2 10 3 3 2 4" xfId="29711"/>
    <cellStyle name="Note 2 2 10 3 3 2 4 2" xfId="29712"/>
    <cellStyle name="Note 2 2 10 3 3 2 5" xfId="29713"/>
    <cellStyle name="Note 2 2 10 3 3 2 5 2" xfId="29714"/>
    <cellStyle name="Note 2 2 10 3 3 2 6" xfId="29715"/>
    <cellStyle name="Note 2 2 10 3 3 2 6 2" xfId="29716"/>
    <cellStyle name="Note 2 2 10 3 3 2 7" xfId="29717"/>
    <cellStyle name="Note 2 2 10 3 3 3" xfId="29718"/>
    <cellStyle name="Note 2 2 10 3 3 3 2" xfId="29719"/>
    <cellStyle name="Note 2 2 10 3 3 3 2 2" xfId="29720"/>
    <cellStyle name="Note 2 2 10 3 3 3 3" xfId="29721"/>
    <cellStyle name="Note 2 2 10 3 3 3 3 2" xfId="29722"/>
    <cellStyle name="Note 2 2 10 3 3 3 4" xfId="29723"/>
    <cellStyle name="Note 2 2 10 3 3 3 4 2" xfId="29724"/>
    <cellStyle name="Note 2 2 10 3 3 3 5" xfId="29725"/>
    <cellStyle name="Note 2 2 10 3 3 3 5 2" xfId="29726"/>
    <cellStyle name="Note 2 2 10 3 3 3 6" xfId="29727"/>
    <cellStyle name="Note 2 2 10 3 3 3 6 2" xfId="29728"/>
    <cellStyle name="Note 2 2 10 3 3 3 7" xfId="29729"/>
    <cellStyle name="Note 2 2 10 3 3 4" xfId="29730"/>
    <cellStyle name="Note 2 2 10 3 3 4 2" xfId="29731"/>
    <cellStyle name="Note 2 2 10 3 3 4 2 2" xfId="29732"/>
    <cellStyle name="Note 2 2 10 3 3 4 3" xfId="29733"/>
    <cellStyle name="Note 2 2 10 3 3 4 3 2" xfId="29734"/>
    <cellStyle name="Note 2 2 10 3 3 4 4" xfId="29735"/>
    <cellStyle name="Note 2 2 10 3 3 4 4 2" xfId="29736"/>
    <cellStyle name="Note 2 2 10 3 3 4 5" xfId="29737"/>
    <cellStyle name="Note 2 2 10 3 3 5" xfId="29738"/>
    <cellStyle name="Note 2 2 10 3 4" xfId="29739"/>
    <cellStyle name="Note 2 2 10 3 4 2" xfId="29740"/>
    <cellStyle name="Note 2 2 10 3 4 2 2" xfId="29741"/>
    <cellStyle name="Note 2 2 10 3 4 2 2 2" xfId="29742"/>
    <cellStyle name="Note 2 2 10 3 4 2 3" xfId="29743"/>
    <cellStyle name="Note 2 2 10 3 4 2 3 2" xfId="29744"/>
    <cellStyle name="Note 2 2 10 3 4 2 4" xfId="29745"/>
    <cellStyle name="Note 2 2 10 3 4 2 4 2" xfId="29746"/>
    <cellStyle name="Note 2 2 10 3 4 2 5" xfId="29747"/>
    <cellStyle name="Note 2 2 10 3 4 2 5 2" xfId="29748"/>
    <cellStyle name="Note 2 2 10 3 4 2 6" xfId="29749"/>
    <cellStyle name="Note 2 2 10 3 4 2 6 2" xfId="29750"/>
    <cellStyle name="Note 2 2 10 3 4 2 7" xfId="29751"/>
    <cellStyle name="Note 2 2 10 3 4 3" xfId="29752"/>
    <cellStyle name="Note 2 2 10 3 4 3 2" xfId="29753"/>
    <cellStyle name="Note 2 2 10 3 4 3 2 2" xfId="29754"/>
    <cellStyle name="Note 2 2 10 3 4 3 3" xfId="29755"/>
    <cellStyle name="Note 2 2 10 3 4 3 3 2" xfId="29756"/>
    <cellStyle name="Note 2 2 10 3 4 3 4" xfId="29757"/>
    <cellStyle name="Note 2 2 10 3 4 3 4 2" xfId="29758"/>
    <cellStyle name="Note 2 2 10 3 4 3 5" xfId="29759"/>
    <cellStyle name="Note 2 2 10 3 4 4" xfId="29760"/>
    <cellStyle name="Note 2 2 10 3 5" xfId="29761"/>
    <cellStyle name="Note 2 2 10 3 5 2" xfId="29762"/>
    <cellStyle name="Note 2 2 10 3 5 2 2" xfId="29763"/>
    <cellStyle name="Note 2 2 10 3 5 3" xfId="29764"/>
    <cellStyle name="Note 2 2 10 3 5 3 2" xfId="29765"/>
    <cellStyle name="Note 2 2 10 3 5 4" xfId="29766"/>
    <cellStyle name="Note 2 2 10 3 5 4 2" xfId="29767"/>
    <cellStyle name="Note 2 2 10 3 5 5" xfId="29768"/>
    <cellStyle name="Note 2 2 10 3 5 5 2" xfId="29769"/>
    <cellStyle name="Note 2 2 10 3 5 6" xfId="29770"/>
    <cellStyle name="Note 2 2 10 3 5 6 2" xfId="29771"/>
    <cellStyle name="Note 2 2 10 3 5 7" xfId="29772"/>
    <cellStyle name="Note 2 2 10 3 6" xfId="29773"/>
    <cellStyle name="Note 2 2 10 3 6 2" xfId="29774"/>
    <cellStyle name="Note 2 2 10 3 7" xfId="29775"/>
    <cellStyle name="Note 2 2 10 3 7 2" xfId="29776"/>
    <cellStyle name="Note 2 2 10 3 8" xfId="29777"/>
    <cellStyle name="Note 2 2 10 3 9" xfId="29778"/>
    <cellStyle name="Note 2 2 10 4" xfId="29779"/>
    <cellStyle name="Note 2 2 10 4 2" xfId="29780"/>
    <cellStyle name="Note 2 2 10 4 2 2" xfId="29781"/>
    <cellStyle name="Note 2 2 10 4 2 2 2" xfId="29782"/>
    <cellStyle name="Note 2 2 10 4 2 3" xfId="29783"/>
    <cellStyle name="Note 2 2 10 4 2 3 2" xfId="29784"/>
    <cellStyle name="Note 2 2 10 4 2 4" xfId="29785"/>
    <cellStyle name="Note 2 2 10 4 2 4 2" xfId="29786"/>
    <cellStyle name="Note 2 2 10 4 2 5" xfId="29787"/>
    <cellStyle name="Note 2 2 10 4 3" xfId="29788"/>
    <cellStyle name="Note 2 2 10 4 3 2" xfId="29789"/>
    <cellStyle name="Note 2 2 10 4 3 2 2" xfId="29790"/>
    <cellStyle name="Note 2 2 10 4 3 3" xfId="29791"/>
    <cellStyle name="Note 2 2 10 4 3 3 2" xfId="29792"/>
    <cellStyle name="Note 2 2 10 4 3 4" xfId="29793"/>
    <cellStyle name="Note 2 2 10 4 3 4 2" xfId="29794"/>
    <cellStyle name="Note 2 2 10 4 3 5" xfId="29795"/>
    <cellStyle name="Note 2 2 10 4 3 5 2" xfId="29796"/>
    <cellStyle name="Note 2 2 10 4 3 6" xfId="29797"/>
    <cellStyle name="Note 2 2 10 4 3 6 2" xfId="29798"/>
    <cellStyle name="Note 2 2 10 4 3 7" xfId="29799"/>
    <cellStyle name="Note 2 2 10 4 4" xfId="29800"/>
    <cellStyle name="Note 2 2 10 4 4 2" xfId="29801"/>
    <cellStyle name="Note 2 2 10 4 4 2 2" xfId="29802"/>
    <cellStyle name="Note 2 2 10 4 4 3" xfId="29803"/>
    <cellStyle name="Note 2 2 10 4 4 3 2" xfId="29804"/>
    <cellStyle name="Note 2 2 10 4 4 4" xfId="29805"/>
    <cellStyle name="Note 2 2 10 4 4 4 2" xfId="29806"/>
    <cellStyle name="Note 2 2 10 4 4 5" xfId="29807"/>
    <cellStyle name="Note 2 2 10 4 4 5 2" xfId="29808"/>
    <cellStyle name="Note 2 2 10 4 4 6" xfId="29809"/>
    <cellStyle name="Note 2 2 10 4 4 6 2" xfId="29810"/>
    <cellStyle name="Note 2 2 10 4 4 7" xfId="29811"/>
    <cellStyle name="Note 2 2 10 4 5" xfId="29812"/>
    <cellStyle name="Note 2 2 10 4 5 2" xfId="29813"/>
    <cellStyle name="Note 2 2 10 4 6" xfId="29814"/>
    <cellStyle name="Note 2 2 10 4 6 2" xfId="29815"/>
    <cellStyle name="Note 2 2 10 4 7" xfId="29816"/>
    <cellStyle name="Note 2 2 10 4 8" xfId="29817"/>
    <cellStyle name="Note 2 2 10 5" xfId="29818"/>
    <cellStyle name="Note 2 2 10 5 2" xfId="29819"/>
    <cellStyle name="Note 2 2 10 5 2 2" xfId="29820"/>
    <cellStyle name="Note 2 2 10 5 2 2 2" xfId="29821"/>
    <cellStyle name="Note 2 2 10 5 2 3" xfId="29822"/>
    <cellStyle name="Note 2 2 10 5 2 3 2" xfId="29823"/>
    <cellStyle name="Note 2 2 10 5 2 4" xfId="29824"/>
    <cellStyle name="Note 2 2 10 5 2 4 2" xfId="29825"/>
    <cellStyle name="Note 2 2 10 5 2 5" xfId="29826"/>
    <cellStyle name="Note 2 2 10 5 2 5 2" xfId="29827"/>
    <cellStyle name="Note 2 2 10 5 2 6" xfId="29828"/>
    <cellStyle name="Note 2 2 10 5 2 6 2" xfId="29829"/>
    <cellStyle name="Note 2 2 10 5 2 7" xfId="29830"/>
    <cellStyle name="Note 2 2 10 5 3" xfId="29831"/>
    <cellStyle name="Note 2 2 10 5 3 2" xfId="29832"/>
    <cellStyle name="Note 2 2 10 5 3 2 2" xfId="29833"/>
    <cellStyle name="Note 2 2 10 5 3 3" xfId="29834"/>
    <cellStyle name="Note 2 2 10 5 3 3 2" xfId="29835"/>
    <cellStyle name="Note 2 2 10 5 3 4" xfId="29836"/>
    <cellStyle name="Note 2 2 10 5 3 4 2" xfId="29837"/>
    <cellStyle name="Note 2 2 10 5 3 5" xfId="29838"/>
    <cellStyle name="Note 2 2 10 5 3 5 2" xfId="29839"/>
    <cellStyle name="Note 2 2 10 5 3 6" xfId="29840"/>
    <cellStyle name="Note 2 2 10 5 3 6 2" xfId="29841"/>
    <cellStyle name="Note 2 2 10 5 3 7" xfId="29842"/>
    <cellStyle name="Note 2 2 10 5 4" xfId="29843"/>
    <cellStyle name="Note 2 2 10 5 4 2" xfId="29844"/>
    <cellStyle name="Note 2 2 10 5 4 2 2" xfId="29845"/>
    <cellStyle name="Note 2 2 10 5 4 3" xfId="29846"/>
    <cellStyle name="Note 2 2 10 5 4 3 2" xfId="29847"/>
    <cellStyle name="Note 2 2 10 5 4 4" xfId="29848"/>
    <cellStyle name="Note 2 2 10 5 4 4 2" xfId="29849"/>
    <cellStyle name="Note 2 2 10 5 4 5" xfId="29850"/>
    <cellStyle name="Note 2 2 10 5 5" xfId="29851"/>
    <cellStyle name="Note 2 2 10 5 5 2" xfId="29852"/>
    <cellStyle name="Note 2 2 10 5 6" xfId="29853"/>
    <cellStyle name="Note 2 2 10 5 7" xfId="29854"/>
    <cellStyle name="Note 2 2 10 5 8" xfId="29855"/>
    <cellStyle name="Note 2 2 10 6" xfId="29856"/>
    <cellStyle name="Note 2 2 10 6 2" xfId="29857"/>
    <cellStyle name="Note 2 2 10 6 2 2" xfId="29858"/>
    <cellStyle name="Note 2 2 10 6 2 2 2" xfId="29859"/>
    <cellStyle name="Note 2 2 10 6 2 3" xfId="29860"/>
    <cellStyle name="Note 2 2 10 6 2 3 2" xfId="29861"/>
    <cellStyle name="Note 2 2 10 6 2 4" xfId="29862"/>
    <cellStyle name="Note 2 2 10 6 2 4 2" xfId="29863"/>
    <cellStyle name="Note 2 2 10 6 2 5" xfId="29864"/>
    <cellStyle name="Note 2 2 10 6 2 5 2" xfId="29865"/>
    <cellStyle name="Note 2 2 10 6 2 6" xfId="29866"/>
    <cellStyle name="Note 2 2 10 6 2 6 2" xfId="29867"/>
    <cellStyle name="Note 2 2 10 6 2 7" xfId="29868"/>
    <cellStyle name="Note 2 2 10 6 3" xfId="29869"/>
    <cellStyle name="Note 2 2 10 6 3 2" xfId="29870"/>
    <cellStyle name="Note 2 2 10 6 3 2 2" xfId="29871"/>
    <cellStyle name="Note 2 2 10 6 3 3" xfId="29872"/>
    <cellStyle name="Note 2 2 10 6 3 3 2" xfId="29873"/>
    <cellStyle name="Note 2 2 10 6 3 4" xfId="29874"/>
    <cellStyle name="Note 2 2 10 6 3 4 2" xfId="29875"/>
    <cellStyle name="Note 2 2 10 6 3 5" xfId="29876"/>
    <cellStyle name="Note 2 2 10 6 4" xfId="29877"/>
    <cellStyle name="Note 2 2 10 6 4 2" xfId="29878"/>
    <cellStyle name="Note 2 2 10 6 5" xfId="29879"/>
    <cellStyle name="Note 2 2 10 6 5 2" xfId="29880"/>
    <cellStyle name="Note 2 2 10 6 6" xfId="29881"/>
    <cellStyle name="Note 2 2 10 6 6 2" xfId="29882"/>
    <cellStyle name="Note 2 2 10 6 7" xfId="29883"/>
    <cellStyle name="Note 2 2 10 6 8" xfId="29884"/>
    <cellStyle name="Note 2 2 10 7" xfId="29885"/>
    <cellStyle name="Note 2 2 10 7 2" xfId="29886"/>
    <cellStyle name="Note 2 2 10 7 2 2" xfId="29887"/>
    <cellStyle name="Note 2 2 10 7 3" xfId="29888"/>
    <cellStyle name="Note 2 2 10 7 3 2" xfId="29889"/>
    <cellStyle name="Note 2 2 10 7 4" xfId="29890"/>
    <cellStyle name="Note 2 2 10 7 4 2" xfId="29891"/>
    <cellStyle name="Note 2 2 10 7 5" xfId="29892"/>
    <cellStyle name="Note 2 2 10 7 5 2" xfId="29893"/>
    <cellStyle name="Note 2 2 10 7 6" xfId="29894"/>
    <cellStyle name="Note 2 2 10 7 6 2" xfId="29895"/>
    <cellStyle name="Note 2 2 10 7 7" xfId="29896"/>
    <cellStyle name="Note 2 2 10 7 8" xfId="29897"/>
    <cellStyle name="Note 2 2 10 8" xfId="29898"/>
    <cellStyle name="Note 2 2 10 8 2" xfId="29899"/>
    <cellStyle name="Note 2 2 10 8 3" xfId="29900"/>
    <cellStyle name="Note 2 2 10 8 4" xfId="29901"/>
    <cellStyle name="Note 2 2 10 8 5" xfId="29902"/>
    <cellStyle name="Note 2 2 10 8 6" xfId="29903"/>
    <cellStyle name="Note 2 2 10 8 7" xfId="29904"/>
    <cellStyle name="Note 2 2 10 8 8" xfId="29905"/>
    <cellStyle name="Note 2 2 10 9" xfId="29906"/>
    <cellStyle name="Note 2 2 10 9 2" xfId="29907"/>
    <cellStyle name="Note 2 2 10 9 3" xfId="29908"/>
    <cellStyle name="Note 2 2 10 9 4" xfId="29909"/>
    <cellStyle name="Note 2 2 10 9 5" xfId="29910"/>
    <cellStyle name="Note 2 2 10 9 6" xfId="29911"/>
    <cellStyle name="Note 2 2 10 9 7" xfId="29912"/>
    <cellStyle name="Note 2 2 10 9 8" xfId="29913"/>
    <cellStyle name="Note 2 2 11" xfId="29914"/>
    <cellStyle name="Note 2 2 11 10" xfId="29915"/>
    <cellStyle name="Note 2 2 11 11" xfId="29916"/>
    <cellStyle name="Note 2 2 11 12" xfId="29917"/>
    <cellStyle name="Note 2 2 11 13" xfId="29918"/>
    <cellStyle name="Note 2 2 11 14" xfId="29919"/>
    <cellStyle name="Note 2 2 11 2" xfId="29920"/>
    <cellStyle name="Note 2 2 11 2 10" xfId="29921"/>
    <cellStyle name="Note 2 2 11 2 11" xfId="29922"/>
    <cellStyle name="Note 2 2 11 2 12" xfId="29923"/>
    <cellStyle name="Note 2 2 11 2 2" xfId="29924"/>
    <cellStyle name="Note 2 2 11 2 2 10" xfId="29925"/>
    <cellStyle name="Note 2 2 11 2 2 11" xfId="29926"/>
    <cellStyle name="Note 2 2 11 2 2 12" xfId="29927"/>
    <cellStyle name="Note 2 2 11 2 2 13" xfId="29928"/>
    <cellStyle name="Note 2 2 11 2 2 2" xfId="29929"/>
    <cellStyle name="Note 2 2 11 2 2 2 2" xfId="29930"/>
    <cellStyle name="Note 2 2 11 2 2 2 2 2" xfId="29931"/>
    <cellStyle name="Note 2 2 11 2 2 2 2 2 2" xfId="29932"/>
    <cellStyle name="Note 2 2 11 2 2 2 2 3" xfId="29933"/>
    <cellStyle name="Note 2 2 11 2 2 2 2 3 2" xfId="29934"/>
    <cellStyle name="Note 2 2 11 2 2 2 2 4" xfId="29935"/>
    <cellStyle name="Note 2 2 11 2 2 2 2 4 2" xfId="29936"/>
    <cellStyle name="Note 2 2 11 2 2 2 2 5" xfId="29937"/>
    <cellStyle name="Note 2 2 11 2 2 2 3" xfId="29938"/>
    <cellStyle name="Note 2 2 11 2 2 2 3 2" xfId="29939"/>
    <cellStyle name="Note 2 2 11 2 2 2 3 2 2" xfId="29940"/>
    <cellStyle name="Note 2 2 11 2 2 2 3 3" xfId="29941"/>
    <cellStyle name="Note 2 2 11 2 2 2 3 3 2" xfId="29942"/>
    <cellStyle name="Note 2 2 11 2 2 2 3 4" xfId="29943"/>
    <cellStyle name="Note 2 2 11 2 2 2 3 4 2" xfId="29944"/>
    <cellStyle name="Note 2 2 11 2 2 2 3 5" xfId="29945"/>
    <cellStyle name="Note 2 2 11 2 2 2 3 5 2" xfId="29946"/>
    <cellStyle name="Note 2 2 11 2 2 2 3 6" xfId="29947"/>
    <cellStyle name="Note 2 2 11 2 2 2 3 6 2" xfId="29948"/>
    <cellStyle name="Note 2 2 11 2 2 2 3 7" xfId="29949"/>
    <cellStyle name="Note 2 2 11 2 2 2 4" xfId="29950"/>
    <cellStyle name="Note 2 2 11 2 2 2 4 2" xfId="29951"/>
    <cellStyle name="Note 2 2 11 2 2 2 4 2 2" xfId="29952"/>
    <cellStyle name="Note 2 2 11 2 2 2 4 3" xfId="29953"/>
    <cellStyle name="Note 2 2 11 2 2 2 4 3 2" xfId="29954"/>
    <cellStyle name="Note 2 2 11 2 2 2 4 4" xfId="29955"/>
    <cellStyle name="Note 2 2 11 2 2 2 4 4 2" xfId="29956"/>
    <cellStyle name="Note 2 2 11 2 2 2 4 5" xfId="29957"/>
    <cellStyle name="Note 2 2 11 2 2 2 4 5 2" xfId="29958"/>
    <cellStyle name="Note 2 2 11 2 2 2 4 6" xfId="29959"/>
    <cellStyle name="Note 2 2 11 2 2 2 4 6 2" xfId="29960"/>
    <cellStyle name="Note 2 2 11 2 2 2 4 7" xfId="29961"/>
    <cellStyle name="Note 2 2 11 2 2 2 5" xfId="29962"/>
    <cellStyle name="Note 2 2 11 2 2 2 5 2" xfId="29963"/>
    <cellStyle name="Note 2 2 11 2 2 2 6" xfId="29964"/>
    <cellStyle name="Note 2 2 11 2 2 2 6 2" xfId="29965"/>
    <cellStyle name="Note 2 2 11 2 2 2 7" xfId="29966"/>
    <cellStyle name="Note 2 2 11 2 2 2 8" xfId="29967"/>
    <cellStyle name="Note 2 2 11 2 2 3" xfId="29968"/>
    <cellStyle name="Note 2 2 11 2 2 3 2" xfId="29969"/>
    <cellStyle name="Note 2 2 11 2 2 3 2 2" xfId="29970"/>
    <cellStyle name="Note 2 2 11 2 2 3 2 2 2" xfId="29971"/>
    <cellStyle name="Note 2 2 11 2 2 3 2 3" xfId="29972"/>
    <cellStyle name="Note 2 2 11 2 2 3 2 3 2" xfId="29973"/>
    <cellStyle name="Note 2 2 11 2 2 3 2 4" xfId="29974"/>
    <cellStyle name="Note 2 2 11 2 2 3 2 4 2" xfId="29975"/>
    <cellStyle name="Note 2 2 11 2 2 3 2 5" xfId="29976"/>
    <cellStyle name="Note 2 2 11 2 2 3 2 5 2" xfId="29977"/>
    <cellStyle name="Note 2 2 11 2 2 3 2 6" xfId="29978"/>
    <cellStyle name="Note 2 2 11 2 2 3 2 6 2" xfId="29979"/>
    <cellStyle name="Note 2 2 11 2 2 3 2 7" xfId="29980"/>
    <cellStyle name="Note 2 2 11 2 2 3 3" xfId="29981"/>
    <cellStyle name="Note 2 2 11 2 2 3 3 2" xfId="29982"/>
    <cellStyle name="Note 2 2 11 2 2 3 3 2 2" xfId="29983"/>
    <cellStyle name="Note 2 2 11 2 2 3 3 3" xfId="29984"/>
    <cellStyle name="Note 2 2 11 2 2 3 3 3 2" xfId="29985"/>
    <cellStyle name="Note 2 2 11 2 2 3 3 4" xfId="29986"/>
    <cellStyle name="Note 2 2 11 2 2 3 3 4 2" xfId="29987"/>
    <cellStyle name="Note 2 2 11 2 2 3 3 5" xfId="29988"/>
    <cellStyle name="Note 2 2 11 2 2 3 3 5 2" xfId="29989"/>
    <cellStyle name="Note 2 2 11 2 2 3 3 6" xfId="29990"/>
    <cellStyle name="Note 2 2 11 2 2 3 3 6 2" xfId="29991"/>
    <cellStyle name="Note 2 2 11 2 2 3 3 7" xfId="29992"/>
    <cellStyle name="Note 2 2 11 2 2 3 4" xfId="29993"/>
    <cellStyle name="Note 2 2 11 2 2 3 4 2" xfId="29994"/>
    <cellStyle name="Note 2 2 11 2 2 3 4 2 2" xfId="29995"/>
    <cellStyle name="Note 2 2 11 2 2 3 4 3" xfId="29996"/>
    <cellStyle name="Note 2 2 11 2 2 3 4 3 2" xfId="29997"/>
    <cellStyle name="Note 2 2 11 2 2 3 4 4" xfId="29998"/>
    <cellStyle name="Note 2 2 11 2 2 3 4 4 2" xfId="29999"/>
    <cellStyle name="Note 2 2 11 2 2 3 4 5" xfId="30000"/>
    <cellStyle name="Note 2 2 11 2 2 3 5" xfId="30001"/>
    <cellStyle name="Note 2 2 11 2 2 4" xfId="30002"/>
    <cellStyle name="Note 2 2 11 2 2 4 2" xfId="30003"/>
    <cellStyle name="Note 2 2 11 2 2 4 2 2" xfId="30004"/>
    <cellStyle name="Note 2 2 11 2 2 4 2 2 2" xfId="30005"/>
    <cellStyle name="Note 2 2 11 2 2 4 2 3" xfId="30006"/>
    <cellStyle name="Note 2 2 11 2 2 4 2 3 2" xfId="30007"/>
    <cellStyle name="Note 2 2 11 2 2 4 2 4" xfId="30008"/>
    <cellStyle name="Note 2 2 11 2 2 4 2 4 2" xfId="30009"/>
    <cellStyle name="Note 2 2 11 2 2 4 2 5" xfId="30010"/>
    <cellStyle name="Note 2 2 11 2 2 4 2 5 2" xfId="30011"/>
    <cellStyle name="Note 2 2 11 2 2 4 2 6" xfId="30012"/>
    <cellStyle name="Note 2 2 11 2 2 4 2 6 2" xfId="30013"/>
    <cellStyle name="Note 2 2 11 2 2 4 2 7" xfId="30014"/>
    <cellStyle name="Note 2 2 11 2 2 4 3" xfId="30015"/>
    <cellStyle name="Note 2 2 11 2 2 4 3 2" xfId="30016"/>
    <cellStyle name="Note 2 2 11 2 2 4 3 2 2" xfId="30017"/>
    <cellStyle name="Note 2 2 11 2 2 4 3 3" xfId="30018"/>
    <cellStyle name="Note 2 2 11 2 2 4 3 3 2" xfId="30019"/>
    <cellStyle name="Note 2 2 11 2 2 4 3 4" xfId="30020"/>
    <cellStyle name="Note 2 2 11 2 2 4 3 4 2" xfId="30021"/>
    <cellStyle name="Note 2 2 11 2 2 4 3 5" xfId="30022"/>
    <cellStyle name="Note 2 2 11 2 2 4 4" xfId="30023"/>
    <cellStyle name="Note 2 2 11 2 2 5" xfId="30024"/>
    <cellStyle name="Note 2 2 11 2 2 5 2" xfId="30025"/>
    <cellStyle name="Note 2 2 11 2 2 5 2 2" xfId="30026"/>
    <cellStyle name="Note 2 2 11 2 2 5 3" xfId="30027"/>
    <cellStyle name="Note 2 2 11 2 2 5 3 2" xfId="30028"/>
    <cellStyle name="Note 2 2 11 2 2 5 4" xfId="30029"/>
    <cellStyle name="Note 2 2 11 2 2 5 4 2" xfId="30030"/>
    <cellStyle name="Note 2 2 11 2 2 5 5" xfId="30031"/>
    <cellStyle name="Note 2 2 11 2 2 5 5 2" xfId="30032"/>
    <cellStyle name="Note 2 2 11 2 2 5 6" xfId="30033"/>
    <cellStyle name="Note 2 2 11 2 2 5 6 2" xfId="30034"/>
    <cellStyle name="Note 2 2 11 2 2 5 7" xfId="30035"/>
    <cellStyle name="Note 2 2 11 2 2 6" xfId="30036"/>
    <cellStyle name="Note 2 2 11 2 2 6 2" xfId="30037"/>
    <cellStyle name="Note 2 2 11 2 2 7" xfId="30038"/>
    <cellStyle name="Note 2 2 11 2 2 7 2" xfId="30039"/>
    <cellStyle name="Note 2 2 11 2 2 8" xfId="30040"/>
    <cellStyle name="Note 2 2 11 2 2 9" xfId="30041"/>
    <cellStyle name="Note 2 2 11 2 3" xfId="30042"/>
    <cellStyle name="Note 2 2 11 2 3 2" xfId="30043"/>
    <cellStyle name="Note 2 2 11 2 3 2 2" xfId="30044"/>
    <cellStyle name="Note 2 2 11 2 3 2 2 2" xfId="30045"/>
    <cellStyle name="Note 2 2 11 2 3 2 3" xfId="30046"/>
    <cellStyle name="Note 2 2 11 2 3 2 3 2" xfId="30047"/>
    <cellStyle name="Note 2 2 11 2 3 2 4" xfId="30048"/>
    <cellStyle name="Note 2 2 11 2 3 2 4 2" xfId="30049"/>
    <cellStyle name="Note 2 2 11 2 3 2 5" xfId="30050"/>
    <cellStyle name="Note 2 2 11 2 3 3" xfId="30051"/>
    <cellStyle name="Note 2 2 11 2 3 3 2" xfId="30052"/>
    <cellStyle name="Note 2 2 11 2 3 3 2 2" xfId="30053"/>
    <cellStyle name="Note 2 2 11 2 3 3 3" xfId="30054"/>
    <cellStyle name="Note 2 2 11 2 3 3 3 2" xfId="30055"/>
    <cellStyle name="Note 2 2 11 2 3 3 4" xfId="30056"/>
    <cellStyle name="Note 2 2 11 2 3 3 4 2" xfId="30057"/>
    <cellStyle name="Note 2 2 11 2 3 3 5" xfId="30058"/>
    <cellStyle name="Note 2 2 11 2 3 3 5 2" xfId="30059"/>
    <cellStyle name="Note 2 2 11 2 3 3 6" xfId="30060"/>
    <cellStyle name="Note 2 2 11 2 3 3 6 2" xfId="30061"/>
    <cellStyle name="Note 2 2 11 2 3 3 7" xfId="30062"/>
    <cellStyle name="Note 2 2 11 2 3 4" xfId="30063"/>
    <cellStyle name="Note 2 2 11 2 3 4 2" xfId="30064"/>
    <cellStyle name="Note 2 2 11 2 3 4 2 2" xfId="30065"/>
    <cellStyle name="Note 2 2 11 2 3 4 3" xfId="30066"/>
    <cellStyle name="Note 2 2 11 2 3 4 3 2" xfId="30067"/>
    <cellStyle name="Note 2 2 11 2 3 4 4" xfId="30068"/>
    <cellStyle name="Note 2 2 11 2 3 4 4 2" xfId="30069"/>
    <cellStyle name="Note 2 2 11 2 3 4 5" xfId="30070"/>
    <cellStyle name="Note 2 2 11 2 3 4 5 2" xfId="30071"/>
    <cellStyle name="Note 2 2 11 2 3 4 6" xfId="30072"/>
    <cellStyle name="Note 2 2 11 2 3 4 6 2" xfId="30073"/>
    <cellStyle name="Note 2 2 11 2 3 4 7" xfId="30074"/>
    <cellStyle name="Note 2 2 11 2 3 5" xfId="30075"/>
    <cellStyle name="Note 2 2 11 2 3 5 2" xfId="30076"/>
    <cellStyle name="Note 2 2 11 2 3 6" xfId="30077"/>
    <cellStyle name="Note 2 2 11 2 3 6 2" xfId="30078"/>
    <cellStyle name="Note 2 2 11 2 3 7" xfId="30079"/>
    <cellStyle name="Note 2 2 11 2 3 8" xfId="30080"/>
    <cellStyle name="Note 2 2 11 2 4" xfId="30081"/>
    <cellStyle name="Note 2 2 11 2 4 2" xfId="30082"/>
    <cellStyle name="Note 2 2 11 2 4 2 2" xfId="30083"/>
    <cellStyle name="Note 2 2 11 2 4 2 2 2" xfId="30084"/>
    <cellStyle name="Note 2 2 11 2 4 2 3" xfId="30085"/>
    <cellStyle name="Note 2 2 11 2 4 2 3 2" xfId="30086"/>
    <cellStyle name="Note 2 2 11 2 4 2 4" xfId="30087"/>
    <cellStyle name="Note 2 2 11 2 4 2 4 2" xfId="30088"/>
    <cellStyle name="Note 2 2 11 2 4 2 5" xfId="30089"/>
    <cellStyle name="Note 2 2 11 2 4 2 5 2" xfId="30090"/>
    <cellStyle name="Note 2 2 11 2 4 2 6" xfId="30091"/>
    <cellStyle name="Note 2 2 11 2 4 2 6 2" xfId="30092"/>
    <cellStyle name="Note 2 2 11 2 4 2 7" xfId="30093"/>
    <cellStyle name="Note 2 2 11 2 4 3" xfId="30094"/>
    <cellStyle name="Note 2 2 11 2 4 3 2" xfId="30095"/>
    <cellStyle name="Note 2 2 11 2 4 3 2 2" xfId="30096"/>
    <cellStyle name="Note 2 2 11 2 4 3 3" xfId="30097"/>
    <cellStyle name="Note 2 2 11 2 4 3 3 2" xfId="30098"/>
    <cellStyle name="Note 2 2 11 2 4 3 4" xfId="30099"/>
    <cellStyle name="Note 2 2 11 2 4 3 4 2" xfId="30100"/>
    <cellStyle name="Note 2 2 11 2 4 3 5" xfId="30101"/>
    <cellStyle name="Note 2 2 11 2 4 3 5 2" xfId="30102"/>
    <cellStyle name="Note 2 2 11 2 4 3 6" xfId="30103"/>
    <cellStyle name="Note 2 2 11 2 4 3 6 2" xfId="30104"/>
    <cellStyle name="Note 2 2 11 2 4 3 7" xfId="30105"/>
    <cellStyle name="Note 2 2 11 2 4 4" xfId="30106"/>
    <cellStyle name="Note 2 2 11 2 4 4 2" xfId="30107"/>
    <cellStyle name="Note 2 2 11 2 4 4 2 2" xfId="30108"/>
    <cellStyle name="Note 2 2 11 2 4 4 3" xfId="30109"/>
    <cellStyle name="Note 2 2 11 2 4 4 3 2" xfId="30110"/>
    <cellStyle name="Note 2 2 11 2 4 4 4" xfId="30111"/>
    <cellStyle name="Note 2 2 11 2 4 4 4 2" xfId="30112"/>
    <cellStyle name="Note 2 2 11 2 4 4 5" xfId="30113"/>
    <cellStyle name="Note 2 2 11 2 4 5" xfId="30114"/>
    <cellStyle name="Note 2 2 11 2 4 5 2" xfId="30115"/>
    <cellStyle name="Note 2 2 11 2 4 6" xfId="30116"/>
    <cellStyle name="Note 2 2 11 2 4 7" xfId="30117"/>
    <cellStyle name="Note 2 2 11 2 4 8" xfId="30118"/>
    <cellStyle name="Note 2 2 11 2 5" xfId="30119"/>
    <cellStyle name="Note 2 2 11 2 5 2" xfId="30120"/>
    <cellStyle name="Note 2 2 11 2 5 2 2" xfId="30121"/>
    <cellStyle name="Note 2 2 11 2 5 2 2 2" xfId="30122"/>
    <cellStyle name="Note 2 2 11 2 5 2 3" xfId="30123"/>
    <cellStyle name="Note 2 2 11 2 5 2 3 2" xfId="30124"/>
    <cellStyle name="Note 2 2 11 2 5 2 4" xfId="30125"/>
    <cellStyle name="Note 2 2 11 2 5 2 4 2" xfId="30126"/>
    <cellStyle name="Note 2 2 11 2 5 2 5" xfId="30127"/>
    <cellStyle name="Note 2 2 11 2 5 2 5 2" xfId="30128"/>
    <cellStyle name="Note 2 2 11 2 5 2 6" xfId="30129"/>
    <cellStyle name="Note 2 2 11 2 5 2 6 2" xfId="30130"/>
    <cellStyle name="Note 2 2 11 2 5 2 7" xfId="30131"/>
    <cellStyle name="Note 2 2 11 2 5 3" xfId="30132"/>
    <cellStyle name="Note 2 2 11 2 5 3 2" xfId="30133"/>
    <cellStyle name="Note 2 2 11 2 5 3 2 2" xfId="30134"/>
    <cellStyle name="Note 2 2 11 2 5 3 3" xfId="30135"/>
    <cellStyle name="Note 2 2 11 2 5 3 3 2" xfId="30136"/>
    <cellStyle name="Note 2 2 11 2 5 3 4" xfId="30137"/>
    <cellStyle name="Note 2 2 11 2 5 3 4 2" xfId="30138"/>
    <cellStyle name="Note 2 2 11 2 5 3 5" xfId="30139"/>
    <cellStyle name="Note 2 2 11 2 5 4" xfId="30140"/>
    <cellStyle name="Note 2 2 11 2 5 4 2" xfId="30141"/>
    <cellStyle name="Note 2 2 11 2 5 5" xfId="30142"/>
    <cellStyle name="Note 2 2 11 2 5 5 2" xfId="30143"/>
    <cellStyle name="Note 2 2 11 2 5 6" xfId="30144"/>
    <cellStyle name="Note 2 2 11 2 5 6 2" xfId="30145"/>
    <cellStyle name="Note 2 2 11 2 5 7" xfId="30146"/>
    <cellStyle name="Note 2 2 11 2 5 8" xfId="30147"/>
    <cellStyle name="Note 2 2 11 2 6" xfId="30148"/>
    <cellStyle name="Note 2 2 11 2 6 2" xfId="30149"/>
    <cellStyle name="Note 2 2 11 2 6 2 2" xfId="30150"/>
    <cellStyle name="Note 2 2 11 2 6 3" xfId="30151"/>
    <cellStyle name="Note 2 2 11 2 6 3 2" xfId="30152"/>
    <cellStyle name="Note 2 2 11 2 6 4" xfId="30153"/>
    <cellStyle name="Note 2 2 11 2 6 4 2" xfId="30154"/>
    <cellStyle name="Note 2 2 11 2 6 5" xfId="30155"/>
    <cellStyle name="Note 2 2 11 2 6 5 2" xfId="30156"/>
    <cellStyle name="Note 2 2 11 2 6 6" xfId="30157"/>
    <cellStyle name="Note 2 2 11 2 6 6 2" xfId="30158"/>
    <cellStyle name="Note 2 2 11 2 6 7" xfId="30159"/>
    <cellStyle name="Note 2 2 11 2 6 8" xfId="30160"/>
    <cellStyle name="Note 2 2 11 2 7" xfId="30161"/>
    <cellStyle name="Note 2 2 11 2 7 2" xfId="30162"/>
    <cellStyle name="Note 2 2 11 2 7 3" xfId="30163"/>
    <cellStyle name="Note 2 2 11 2 7 4" xfId="30164"/>
    <cellStyle name="Note 2 2 11 2 7 5" xfId="30165"/>
    <cellStyle name="Note 2 2 11 2 7 6" xfId="30166"/>
    <cellStyle name="Note 2 2 11 2 7 7" xfId="30167"/>
    <cellStyle name="Note 2 2 11 2 7 8" xfId="30168"/>
    <cellStyle name="Note 2 2 11 2 8" xfId="30169"/>
    <cellStyle name="Note 2 2 11 2 8 2" xfId="30170"/>
    <cellStyle name="Note 2 2 11 2 8 3" xfId="30171"/>
    <cellStyle name="Note 2 2 11 2 8 4" xfId="30172"/>
    <cellStyle name="Note 2 2 11 2 8 5" xfId="30173"/>
    <cellStyle name="Note 2 2 11 2 8 6" xfId="30174"/>
    <cellStyle name="Note 2 2 11 2 8 7" xfId="30175"/>
    <cellStyle name="Note 2 2 11 2 8 8" xfId="30176"/>
    <cellStyle name="Note 2 2 11 2 9" xfId="30177"/>
    <cellStyle name="Note 2 2 11 3" xfId="30178"/>
    <cellStyle name="Note 2 2 11 3 10" xfId="30179"/>
    <cellStyle name="Note 2 2 11 3 11" xfId="30180"/>
    <cellStyle name="Note 2 2 11 3 12" xfId="30181"/>
    <cellStyle name="Note 2 2 11 3 13" xfId="30182"/>
    <cellStyle name="Note 2 2 11 3 14" xfId="30183"/>
    <cellStyle name="Note 2 2 11 3 2" xfId="30184"/>
    <cellStyle name="Note 2 2 11 3 2 2" xfId="30185"/>
    <cellStyle name="Note 2 2 11 3 2 2 2" xfId="30186"/>
    <cellStyle name="Note 2 2 11 3 2 2 2 2" xfId="30187"/>
    <cellStyle name="Note 2 2 11 3 2 2 3" xfId="30188"/>
    <cellStyle name="Note 2 2 11 3 2 2 3 2" xfId="30189"/>
    <cellStyle name="Note 2 2 11 3 2 2 4" xfId="30190"/>
    <cellStyle name="Note 2 2 11 3 2 2 4 2" xfId="30191"/>
    <cellStyle name="Note 2 2 11 3 2 2 5" xfId="30192"/>
    <cellStyle name="Note 2 2 11 3 2 3" xfId="30193"/>
    <cellStyle name="Note 2 2 11 3 2 3 2" xfId="30194"/>
    <cellStyle name="Note 2 2 11 3 2 3 2 2" xfId="30195"/>
    <cellStyle name="Note 2 2 11 3 2 3 3" xfId="30196"/>
    <cellStyle name="Note 2 2 11 3 2 3 3 2" xfId="30197"/>
    <cellStyle name="Note 2 2 11 3 2 3 4" xfId="30198"/>
    <cellStyle name="Note 2 2 11 3 2 3 4 2" xfId="30199"/>
    <cellStyle name="Note 2 2 11 3 2 3 5" xfId="30200"/>
    <cellStyle name="Note 2 2 11 3 2 3 5 2" xfId="30201"/>
    <cellStyle name="Note 2 2 11 3 2 3 6" xfId="30202"/>
    <cellStyle name="Note 2 2 11 3 2 3 6 2" xfId="30203"/>
    <cellStyle name="Note 2 2 11 3 2 3 7" xfId="30204"/>
    <cellStyle name="Note 2 2 11 3 2 4" xfId="30205"/>
    <cellStyle name="Note 2 2 11 3 2 4 2" xfId="30206"/>
    <cellStyle name="Note 2 2 11 3 2 4 2 2" xfId="30207"/>
    <cellStyle name="Note 2 2 11 3 2 4 3" xfId="30208"/>
    <cellStyle name="Note 2 2 11 3 2 4 3 2" xfId="30209"/>
    <cellStyle name="Note 2 2 11 3 2 4 4" xfId="30210"/>
    <cellStyle name="Note 2 2 11 3 2 4 4 2" xfId="30211"/>
    <cellStyle name="Note 2 2 11 3 2 4 5" xfId="30212"/>
    <cellStyle name="Note 2 2 11 3 2 4 5 2" xfId="30213"/>
    <cellStyle name="Note 2 2 11 3 2 4 6" xfId="30214"/>
    <cellStyle name="Note 2 2 11 3 2 4 6 2" xfId="30215"/>
    <cellStyle name="Note 2 2 11 3 2 4 7" xfId="30216"/>
    <cellStyle name="Note 2 2 11 3 2 5" xfId="30217"/>
    <cellStyle name="Note 2 2 11 3 2 5 2" xfId="30218"/>
    <cellStyle name="Note 2 2 11 3 2 6" xfId="30219"/>
    <cellStyle name="Note 2 2 11 3 2 6 2" xfId="30220"/>
    <cellStyle name="Note 2 2 11 3 2 7" xfId="30221"/>
    <cellStyle name="Note 2 2 11 3 2 8" xfId="30222"/>
    <cellStyle name="Note 2 2 11 3 3" xfId="30223"/>
    <cellStyle name="Note 2 2 11 3 3 2" xfId="30224"/>
    <cellStyle name="Note 2 2 11 3 3 2 2" xfId="30225"/>
    <cellStyle name="Note 2 2 11 3 3 2 2 2" xfId="30226"/>
    <cellStyle name="Note 2 2 11 3 3 2 3" xfId="30227"/>
    <cellStyle name="Note 2 2 11 3 3 2 3 2" xfId="30228"/>
    <cellStyle name="Note 2 2 11 3 3 2 4" xfId="30229"/>
    <cellStyle name="Note 2 2 11 3 3 2 4 2" xfId="30230"/>
    <cellStyle name="Note 2 2 11 3 3 2 5" xfId="30231"/>
    <cellStyle name="Note 2 2 11 3 3 2 5 2" xfId="30232"/>
    <cellStyle name="Note 2 2 11 3 3 2 6" xfId="30233"/>
    <cellStyle name="Note 2 2 11 3 3 2 6 2" xfId="30234"/>
    <cellStyle name="Note 2 2 11 3 3 2 7" xfId="30235"/>
    <cellStyle name="Note 2 2 11 3 3 3" xfId="30236"/>
    <cellStyle name="Note 2 2 11 3 3 3 2" xfId="30237"/>
    <cellStyle name="Note 2 2 11 3 3 3 2 2" xfId="30238"/>
    <cellStyle name="Note 2 2 11 3 3 3 3" xfId="30239"/>
    <cellStyle name="Note 2 2 11 3 3 3 3 2" xfId="30240"/>
    <cellStyle name="Note 2 2 11 3 3 3 4" xfId="30241"/>
    <cellStyle name="Note 2 2 11 3 3 3 4 2" xfId="30242"/>
    <cellStyle name="Note 2 2 11 3 3 3 5" xfId="30243"/>
    <cellStyle name="Note 2 2 11 3 3 3 5 2" xfId="30244"/>
    <cellStyle name="Note 2 2 11 3 3 3 6" xfId="30245"/>
    <cellStyle name="Note 2 2 11 3 3 3 6 2" xfId="30246"/>
    <cellStyle name="Note 2 2 11 3 3 3 7" xfId="30247"/>
    <cellStyle name="Note 2 2 11 3 3 4" xfId="30248"/>
    <cellStyle name="Note 2 2 11 3 3 4 2" xfId="30249"/>
    <cellStyle name="Note 2 2 11 3 3 4 2 2" xfId="30250"/>
    <cellStyle name="Note 2 2 11 3 3 4 3" xfId="30251"/>
    <cellStyle name="Note 2 2 11 3 3 4 3 2" xfId="30252"/>
    <cellStyle name="Note 2 2 11 3 3 4 4" xfId="30253"/>
    <cellStyle name="Note 2 2 11 3 3 4 4 2" xfId="30254"/>
    <cellStyle name="Note 2 2 11 3 3 4 5" xfId="30255"/>
    <cellStyle name="Note 2 2 11 3 3 5" xfId="30256"/>
    <cellStyle name="Note 2 2 11 3 4" xfId="30257"/>
    <cellStyle name="Note 2 2 11 3 4 2" xfId="30258"/>
    <cellStyle name="Note 2 2 11 3 4 2 2" xfId="30259"/>
    <cellStyle name="Note 2 2 11 3 4 2 2 2" xfId="30260"/>
    <cellStyle name="Note 2 2 11 3 4 2 3" xfId="30261"/>
    <cellStyle name="Note 2 2 11 3 4 2 3 2" xfId="30262"/>
    <cellStyle name="Note 2 2 11 3 4 2 4" xfId="30263"/>
    <cellStyle name="Note 2 2 11 3 4 2 4 2" xfId="30264"/>
    <cellStyle name="Note 2 2 11 3 4 2 5" xfId="30265"/>
    <cellStyle name="Note 2 2 11 3 4 2 5 2" xfId="30266"/>
    <cellStyle name="Note 2 2 11 3 4 2 6" xfId="30267"/>
    <cellStyle name="Note 2 2 11 3 4 2 6 2" xfId="30268"/>
    <cellStyle name="Note 2 2 11 3 4 2 7" xfId="30269"/>
    <cellStyle name="Note 2 2 11 3 4 3" xfId="30270"/>
    <cellStyle name="Note 2 2 11 3 4 3 2" xfId="30271"/>
    <cellStyle name="Note 2 2 11 3 4 3 2 2" xfId="30272"/>
    <cellStyle name="Note 2 2 11 3 4 3 3" xfId="30273"/>
    <cellStyle name="Note 2 2 11 3 4 3 3 2" xfId="30274"/>
    <cellStyle name="Note 2 2 11 3 4 3 4" xfId="30275"/>
    <cellStyle name="Note 2 2 11 3 4 3 4 2" xfId="30276"/>
    <cellStyle name="Note 2 2 11 3 4 3 5" xfId="30277"/>
    <cellStyle name="Note 2 2 11 3 4 4" xfId="30278"/>
    <cellStyle name="Note 2 2 11 3 5" xfId="30279"/>
    <cellStyle name="Note 2 2 11 3 5 2" xfId="30280"/>
    <cellStyle name="Note 2 2 11 3 5 2 2" xfId="30281"/>
    <cellStyle name="Note 2 2 11 3 5 3" xfId="30282"/>
    <cellStyle name="Note 2 2 11 3 5 3 2" xfId="30283"/>
    <cellStyle name="Note 2 2 11 3 5 4" xfId="30284"/>
    <cellStyle name="Note 2 2 11 3 5 4 2" xfId="30285"/>
    <cellStyle name="Note 2 2 11 3 5 5" xfId="30286"/>
    <cellStyle name="Note 2 2 11 3 5 5 2" xfId="30287"/>
    <cellStyle name="Note 2 2 11 3 5 6" xfId="30288"/>
    <cellStyle name="Note 2 2 11 3 5 6 2" xfId="30289"/>
    <cellStyle name="Note 2 2 11 3 5 7" xfId="30290"/>
    <cellStyle name="Note 2 2 11 3 6" xfId="30291"/>
    <cellStyle name="Note 2 2 11 3 6 2" xfId="30292"/>
    <cellStyle name="Note 2 2 11 3 7" xfId="30293"/>
    <cellStyle name="Note 2 2 11 3 7 2" xfId="30294"/>
    <cellStyle name="Note 2 2 11 3 8" xfId="30295"/>
    <cellStyle name="Note 2 2 11 3 9" xfId="30296"/>
    <cellStyle name="Note 2 2 11 4" xfId="30297"/>
    <cellStyle name="Note 2 2 11 4 2" xfId="30298"/>
    <cellStyle name="Note 2 2 11 4 2 2" xfId="30299"/>
    <cellStyle name="Note 2 2 11 4 2 2 2" xfId="30300"/>
    <cellStyle name="Note 2 2 11 4 2 3" xfId="30301"/>
    <cellStyle name="Note 2 2 11 4 2 3 2" xfId="30302"/>
    <cellStyle name="Note 2 2 11 4 2 4" xfId="30303"/>
    <cellStyle name="Note 2 2 11 4 2 4 2" xfId="30304"/>
    <cellStyle name="Note 2 2 11 4 2 5" xfId="30305"/>
    <cellStyle name="Note 2 2 11 4 3" xfId="30306"/>
    <cellStyle name="Note 2 2 11 4 3 2" xfId="30307"/>
    <cellStyle name="Note 2 2 11 4 3 2 2" xfId="30308"/>
    <cellStyle name="Note 2 2 11 4 3 3" xfId="30309"/>
    <cellStyle name="Note 2 2 11 4 3 3 2" xfId="30310"/>
    <cellStyle name="Note 2 2 11 4 3 4" xfId="30311"/>
    <cellStyle name="Note 2 2 11 4 3 4 2" xfId="30312"/>
    <cellStyle name="Note 2 2 11 4 3 5" xfId="30313"/>
    <cellStyle name="Note 2 2 11 4 3 5 2" xfId="30314"/>
    <cellStyle name="Note 2 2 11 4 3 6" xfId="30315"/>
    <cellStyle name="Note 2 2 11 4 3 6 2" xfId="30316"/>
    <cellStyle name="Note 2 2 11 4 3 7" xfId="30317"/>
    <cellStyle name="Note 2 2 11 4 4" xfId="30318"/>
    <cellStyle name="Note 2 2 11 4 4 2" xfId="30319"/>
    <cellStyle name="Note 2 2 11 4 4 2 2" xfId="30320"/>
    <cellStyle name="Note 2 2 11 4 4 3" xfId="30321"/>
    <cellStyle name="Note 2 2 11 4 4 3 2" xfId="30322"/>
    <cellStyle name="Note 2 2 11 4 4 4" xfId="30323"/>
    <cellStyle name="Note 2 2 11 4 4 4 2" xfId="30324"/>
    <cellStyle name="Note 2 2 11 4 4 5" xfId="30325"/>
    <cellStyle name="Note 2 2 11 4 4 5 2" xfId="30326"/>
    <cellStyle name="Note 2 2 11 4 4 6" xfId="30327"/>
    <cellStyle name="Note 2 2 11 4 4 6 2" xfId="30328"/>
    <cellStyle name="Note 2 2 11 4 4 7" xfId="30329"/>
    <cellStyle name="Note 2 2 11 4 5" xfId="30330"/>
    <cellStyle name="Note 2 2 11 4 5 2" xfId="30331"/>
    <cellStyle name="Note 2 2 11 4 6" xfId="30332"/>
    <cellStyle name="Note 2 2 11 4 6 2" xfId="30333"/>
    <cellStyle name="Note 2 2 11 4 7" xfId="30334"/>
    <cellStyle name="Note 2 2 11 4 8" xfId="30335"/>
    <cellStyle name="Note 2 2 11 5" xfId="30336"/>
    <cellStyle name="Note 2 2 11 5 2" xfId="30337"/>
    <cellStyle name="Note 2 2 11 5 2 2" xfId="30338"/>
    <cellStyle name="Note 2 2 11 5 2 2 2" xfId="30339"/>
    <cellStyle name="Note 2 2 11 5 2 3" xfId="30340"/>
    <cellStyle name="Note 2 2 11 5 2 3 2" xfId="30341"/>
    <cellStyle name="Note 2 2 11 5 2 4" xfId="30342"/>
    <cellStyle name="Note 2 2 11 5 2 4 2" xfId="30343"/>
    <cellStyle name="Note 2 2 11 5 2 5" xfId="30344"/>
    <cellStyle name="Note 2 2 11 5 2 5 2" xfId="30345"/>
    <cellStyle name="Note 2 2 11 5 2 6" xfId="30346"/>
    <cellStyle name="Note 2 2 11 5 2 6 2" xfId="30347"/>
    <cellStyle name="Note 2 2 11 5 2 7" xfId="30348"/>
    <cellStyle name="Note 2 2 11 5 3" xfId="30349"/>
    <cellStyle name="Note 2 2 11 5 3 2" xfId="30350"/>
    <cellStyle name="Note 2 2 11 5 3 2 2" xfId="30351"/>
    <cellStyle name="Note 2 2 11 5 3 3" xfId="30352"/>
    <cellStyle name="Note 2 2 11 5 3 3 2" xfId="30353"/>
    <cellStyle name="Note 2 2 11 5 3 4" xfId="30354"/>
    <cellStyle name="Note 2 2 11 5 3 4 2" xfId="30355"/>
    <cellStyle name="Note 2 2 11 5 3 5" xfId="30356"/>
    <cellStyle name="Note 2 2 11 5 3 5 2" xfId="30357"/>
    <cellStyle name="Note 2 2 11 5 3 6" xfId="30358"/>
    <cellStyle name="Note 2 2 11 5 3 6 2" xfId="30359"/>
    <cellStyle name="Note 2 2 11 5 3 7" xfId="30360"/>
    <cellStyle name="Note 2 2 11 5 4" xfId="30361"/>
    <cellStyle name="Note 2 2 11 5 4 2" xfId="30362"/>
    <cellStyle name="Note 2 2 11 5 4 2 2" xfId="30363"/>
    <cellStyle name="Note 2 2 11 5 4 3" xfId="30364"/>
    <cellStyle name="Note 2 2 11 5 4 3 2" xfId="30365"/>
    <cellStyle name="Note 2 2 11 5 4 4" xfId="30366"/>
    <cellStyle name="Note 2 2 11 5 4 4 2" xfId="30367"/>
    <cellStyle name="Note 2 2 11 5 4 5" xfId="30368"/>
    <cellStyle name="Note 2 2 11 5 5" xfId="30369"/>
    <cellStyle name="Note 2 2 11 5 5 2" xfId="30370"/>
    <cellStyle name="Note 2 2 11 5 6" xfId="30371"/>
    <cellStyle name="Note 2 2 11 5 7" xfId="30372"/>
    <cellStyle name="Note 2 2 11 5 8" xfId="30373"/>
    <cellStyle name="Note 2 2 11 6" xfId="30374"/>
    <cellStyle name="Note 2 2 11 6 2" xfId="30375"/>
    <cellStyle name="Note 2 2 11 6 2 2" xfId="30376"/>
    <cellStyle name="Note 2 2 11 6 2 2 2" xfId="30377"/>
    <cellStyle name="Note 2 2 11 6 2 3" xfId="30378"/>
    <cellStyle name="Note 2 2 11 6 2 3 2" xfId="30379"/>
    <cellStyle name="Note 2 2 11 6 2 4" xfId="30380"/>
    <cellStyle name="Note 2 2 11 6 2 4 2" xfId="30381"/>
    <cellStyle name="Note 2 2 11 6 2 5" xfId="30382"/>
    <cellStyle name="Note 2 2 11 6 2 5 2" xfId="30383"/>
    <cellStyle name="Note 2 2 11 6 2 6" xfId="30384"/>
    <cellStyle name="Note 2 2 11 6 2 6 2" xfId="30385"/>
    <cellStyle name="Note 2 2 11 6 2 7" xfId="30386"/>
    <cellStyle name="Note 2 2 11 6 3" xfId="30387"/>
    <cellStyle name="Note 2 2 11 6 3 2" xfId="30388"/>
    <cellStyle name="Note 2 2 11 6 3 2 2" xfId="30389"/>
    <cellStyle name="Note 2 2 11 6 3 3" xfId="30390"/>
    <cellStyle name="Note 2 2 11 6 3 3 2" xfId="30391"/>
    <cellStyle name="Note 2 2 11 6 3 4" xfId="30392"/>
    <cellStyle name="Note 2 2 11 6 3 4 2" xfId="30393"/>
    <cellStyle name="Note 2 2 11 6 3 5" xfId="30394"/>
    <cellStyle name="Note 2 2 11 6 4" xfId="30395"/>
    <cellStyle name="Note 2 2 11 6 4 2" xfId="30396"/>
    <cellStyle name="Note 2 2 11 6 5" xfId="30397"/>
    <cellStyle name="Note 2 2 11 6 5 2" xfId="30398"/>
    <cellStyle name="Note 2 2 11 6 6" xfId="30399"/>
    <cellStyle name="Note 2 2 11 6 6 2" xfId="30400"/>
    <cellStyle name="Note 2 2 11 6 7" xfId="30401"/>
    <cellStyle name="Note 2 2 11 6 8" xfId="30402"/>
    <cellStyle name="Note 2 2 11 7" xfId="30403"/>
    <cellStyle name="Note 2 2 11 7 2" xfId="30404"/>
    <cellStyle name="Note 2 2 11 7 2 2" xfId="30405"/>
    <cellStyle name="Note 2 2 11 7 3" xfId="30406"/>
    <cellStyle name="Note 2 2 11 7 3 2" xfId="30407"/>
    <cellStyle name="Note 2 2 11 7 4" xfId="30408"/>
    <cellStyle name="Note 2 2 11 7 4 2" xfId="30409"/>
    <cellStyle name="Note 2 2 11 7 5" xfId="30410"/>
    <cellStyle name="Note 2 2 11 7 5 2" xfId="30411"/>
    <cellStyle name="Note 2 2 11 7 6" xfId="30412"/>
    <cellStyle name="Note 2 2 11 7 6 2" xfId="30413"/>
    <cellStyle name="Note 2 2 11 7 7" xfId="30414"/>
    <cellStyle name="Note 2 2 11 7 8" xfId="30415"/>
    <cellStyle name="Note 2 2 11 8" xfId="30416"/>
    <cellStyle name="Note 2 2 11 8 2" xfId="30417"/>
    <cellStyle name="Note 2 2 11 8 3" xfId="30418"/>
    <cellStyle name="Note 2 2 11 8 4" xfId="30419"/>
    <cellStyle name="Note 2 2 11 8 5" xfId="30420"/>
    <cellStyle name="Note 2 2 11 8 6" xfId="30421"/>
    <cellStyle name="Note 2 2 11 8 7" xfId="30422"/>
    <cellStyle name="Note 2 2 11 8 8" xfId="30423"/>
    <cellStyle name="Note 2 2 11 9" xfId="30424"/>
    <cellStyle name="Note 2 2 11 9 2" xfId="30425"/>
    <cellStyle name="Note 2 2 11 9 3" xfId="30426"/>
    <cellStyle name="Note 2 2 11 9 4" xfId="30427"/>
    <cellStyle name="Note 2 2 11 9 5" xfId="30428"/>
    <cellStyle name="Note 2 2 11 9 6" xfId="30429"/>
    <cellStyle name="Note 2 2 11 9 7" xfId="30430"/>
    <cellStyle name="Note 2 2 11 9 8" xfId="30431"/>
    <cellStyle name="Note 2 2 12" xfId="30432"/>
    <cellStyle name="Note 2 2 12 10" xfId="30433"/>
    <cellStyle name="Note 2 2 12 11" xfId="30434"/>
    <cellStyle name="Note 2 2 12 12" xfId="30435"/>
    <cellStyle name="Note 2 2 12 13" xfId="30436"/>
    <cellStyle name="Note 2 2 12 14" xfId="30437"/>
    <cellStyle name="Note 2 2 12 2" xfId="30438"/>
    <cellStyle name="Note 2 2 12 2 10" xfId="30439"/>
    <cellStyle name="Note 2 2 12 2 11" xfId="30440"/>
    <cellStyle name="Note 2 2 12 2 12" xfId="30441"/>
    <cellStyle name="Note 2 2 12 2 2" xfId="30442"/>
    <cellStyle name="Note 2 2 12 2 2 10" xfId="30443"/>
    <cellStyle name="Note 2 2 12 2 2 11" xfId="30444"/>
    <cellStyle name="Note 2 2 12 2 2 12" xfId="30445"/>
    <cellStyle name="Note 2 2 12 2 2 13" xfId="30446"/>
    <cellStyle name="Note 2 2 12 2 2 2" xfId="30447"/>
    <cellStyle name="Note 2 2 12 2 2 2 2" xfId="30448"/>
    <cellStyle name="Note 2 2 12 2 2 2 2 2" xfId="30449"/>
    <cellStyle name="Note 2 2 12 2 2 2 2 2 2" xfId="30450"/>
    <cellStyle name="Note 2 2 12 2 2 2 2 3" xfId="30451"/>
    <cellStyle name="Note 2 2 12 2 2 2 2 3 2" xfId="30452"/>
    <cellStyle name="Note 2 2 12 2 2 2 2 4" xfId="30453"/>
    <cellStyle name="Note 2 2 12 2 2 2 2 4 2" xfId="30454"/>
    <cellStyle name="Note 2 2 12 2 2 2 2 5" xfId="30455"/>
    <cellStyle name="Note 2 2 12 2 2 2 3" xfId="30456"/>
    <cellStyle name="Note 2 2 12 2 2 2 3 2" xfId="30457"/>
    <cellStyle name="Note 2 2 12 2 2 2 3 2 2" xfId="30458"/>
    <cellStyle name="Note 2 2 12 2 2 2 3 3" xfId="30459"/>
    <cellStyle name="Note 2 2 12 2 2 2 3 3 2" xfId="30460"/>
    <cellStyle name="Note 2 2 12 2 2 2 3 4" xfId="30461"/>
    <cellStyle name="Note 2 2 12 2 2 2 3 4 2" xfId="30462"/>
    <cellStyle name="Note 2 2 12 2 2 2 3 5" xfId="30463"/>
    <cellStyle name="Note 2 2 12 2 2 2 3 5 2" xfId="30464"/>
    <cellStyle name="Note 2 2 12 2 2 2 3 6" xfId="30465"/>
    <cellStyle name="Note 2 2 12 2 2 2 3 6 2" xfId="30466"/>
    <cellStyle name="Note 2 2 12 2 2 2 3 7" xfId="30467"/>
    <cellStyle name="Note 2 2 12 2 2 2 4" xfId="30468"/>
    <cellStyle name="Note 2 2 12 2 2 2 4 2" xfId="30469"/>
    <cellStyle name="Note 2 2 12 2 2 2 4 2 2" xfId="30470"/>
    <cellStyle name="Note 2 2 12 2 2 2 4 3" xfId="30471"/>
    <cellStyle name="Note 2 2 12 2 2 2 4 3 2" xfId="30472"/>
    <cellStyle name="Note 2 2 12 2 2 2 4 4" xfId="30473"/>
    <cellStyle name="Note 2 2 12 2 2 2 4 4 2" xfId="30474"/>
    <cellStyle name="Note 2 2 12 2 2 2 4 5" xfId="30475"/>
    <cellStyle name="Note 2 2 12 2 2 2 4 5 2" xfId="30476"/>
    <cellStyle name="Note 2 2 12 2 2 2 4 6" xfId="30477"/>
    <cellStyle name="Note 2 2 12 2 2 2 4 6 2" xfId="30478"/>
    <cellStyle name="Note 2 2 12 2 2 2 4 7" xfId="30479"/>
    <cellStyle name="Note 2 2 12 2 2 2 5" xfId="30480"/>
    <cellStyle name="Note 2 2 12 2 2 2 5 2" xfId="30481"/>
    <cellStyle name="Note 2 2 12 2 2 2 6" xfId="30482"/>
    <cellStyle name="Note 2 2 12 2 2 2 6 2" xfId="30483"/>
    <cellStyle name="Note 2 2 12 2 2 2 7" xfId="30484"/>
    <cellStyle name="Note 2 2 12 2 2 2 8" xfId="30485"/>
    <cellStyle name="Note 2 2 12 2 2 3" xfId="30486"/>
    <cellStyle name="Note 2 2 12 2 2 3 2" xfId="30487"/>
    <cellStyle name="Note 2 2 12 2 2 3 2 2" xfId="30488"/>
    <cellStyle name="Note 2 2 12 2 2 3 2 2 2" xfId="30489"/>
    <cellStyle name="Note 2 2 12 2 2 3 2 3" xfId="30490"/>
    <cellStyle name="Note 2 2 12 2 2 3 2 3 2" xfId="30491"/>
    <cellStyle name="Note 2 2 12 2 2 3 2 4" xfId="30492"/>
    <cellStyle name="Note 2 2 12 2 2 3 2 4 2" xfId="30493"/>
    <cellStyle name="Note 2 2 12 2 2 3 2 5" xfId="30494"/>
    <cellStyle name="Note 2 2 12 2 2 3 2 5 2" xfId="30495"/>
    <cellStyle name="Note 2 2 12 2 2 3 2 6" xfId="30496"/>
    <cellStyle name="Note 2 2 12 2 2 3 2 6 2" xfId="30497"/>
    <cellStyle name="Note 2 2 12 2 2 3 2 7" xfId="30498"/>
    <cellStyle name="Note 2 2 12 2 2 3 3" xfId="30499"/>
    <cellStyle name="Note 2 2 12 2 2 3 3 2" xfId="30500"/>
    <cellStyle name="Note 2 2 12 2 2 3 3 2 2" xfId="30501"/>
    <cellStyle name="Note 2 2 12 2 2 3 3 3" xfId="30502"/>
    <cellStyle name="Note 2 2 12 2 2 3 3 3 2" xfId="30503"/>
    <cellStyle name="Note 2 2 12 2 2 3 3 4" xfId="30504"/>
    <cellStyle name="Note 2 2 12 2 2 3 3 4 2" xfId="30505"/>
    <cellStyle name="Note 2 2 12 2 2 3 3 5" xfId="30506"/>
    <cellStyle name="Note 2 2 12 2 2 3 3 5 2" xfId="30507"/>
    <cellStyle name="Note 2 2 12 2 2 3 3 6" xfId="30508"/>
    <cellStyle name="Note 2 2 12 2 2 3 3 6 2" xfId="30509"/>
    <cellStyle name="Note 2 2 12 2 2 3 3 7" xfId="30510"/>
    <cellStyle name="Note 2 2 12 2 2 3 4" xfId="30511"/>
    <cellStyle name="Note 2 2 12 2 2 3 4 2" xfId="30512"/>
    <cellStyle name="Note 2 2 12 2 2 3 4 2 2" xfId="30513"/>
    <cellStyle name="Note 2 2 12 2 2 3 4 3" xfId="30514"/>
    <cellStyle name="Note 2 2 12 2 2 3 4 3 2" xfId="30515"/>
    <cellStyle name="Note 2 2 12 2 2 3 4 4" xfId="30516"/>
    <cellStyle name="Note 2 2 12 2 2 3 4 4 2" xfId="30517"/>
    <cellStyle name="Note 2 2 12 2 2 3 4 5" xfId="30518"/>
    <cellStyle name="Note 2 2 12 2 2 3 5" xfId="30519"/>
    <cellStyle name="Note 2 2 12 2 2 4" xfId="30520"/>
    <cellStyle name="Note 2 2 12 2 2 4 2" xfId="30521"/>
    <cellStyle name="Note 2 2 12 2 2 4 2 2" xfId="30522"/>
    <cellStyle name="Note 2 2 12 2 2 4 2 2 2" xfId="30523"/>
    <cellStyle name="Note 2 2 12 2 2 4 2 3" xfId="30524"/>
    <cellStyle name="Note 2 2 12 2 2 4 2 3 2" xfId="30525"/>
    <cellStyle name="Note 2 2 12 2 2 4 2 4" xfId="30526"/>
    <cellStyle name="Note 2 2 12 2 2 4 2 4 2" xfId="30527"/>
    <cellStyle name="Note 2 2 12 2 2 4 2 5" xfId="30528"/>
    <cellStyle name="Note 2 2 12 2 2 4 2 5 2" xfId="30529"/>
    <cellStyle name="Note 2 2 12 2 2 4 2 6" xfId="30530"/>
    <cellStyle name="Note 2 2 12 2 2 4 2 6 2" xfId="30531"/>
    <cellStyle name="Note 2 2 12 2 2 4 2 7" xfId="30532"/>
    <cellStyle name="Note 2 2 12 2 2 4 3" xfId="30533"/>
    <cellStyle name="Note 2 2 12 2 2 4 3 2" xfId="30534"/>
    <cellStyle name="Note 2 2 12 2 2 4 3 2 2" xfId="30535"/>
    <cellStyle name="Note 2 2 12 2 2 4 3 3" xfId="30536"/>
    <cellStyle name="Note 2 2 12 2 2 4 3 3 2" xfId="30537"/>
    <cellStyle name="Note 2 2 12 2 2 4 3 4" xfId="30538"/>
    <cellStyle name="Note 2 2 12 2 2 4 3 4 2" xfId="30539"/>
    <cellStyle name="Note 2 2 12 2 2 4 3 5" xfId="30540"/>
    <cellStyle name="Note 2 2 12 2 2 4 4" xfId="30541"/>
    <cellStyle name="Note 2 2 12 2 2 5" xfId="30542"/>
    <cellStyle name="Note 2 2 12 2 2 5 2" xfId="30543"/>
    <cellStyle name="Note 2 2 12 2 2 5 2 2" xfId="30544"/>
    <cellStyle name="Note 2 2 12 2 2 5 3" xfId="30545"/>
    <cellStyle name="Note 2 2 12 2 2 5 3 2" xfId="30546"/>
    <cellStyle name="Note 2 2 12 2 2 5 4" xfId="30547"/>
    <cellStyle name="Note 2 2 12 2 2 5 4 2" xfId="30548"/>
    <cellStyle name="Note 2 2 12 2 2 5 5" xfId="30549"/>
    <cellStyle name="Note 2 2 12 2 2 5 5 2" xfId="30550"/>
    <cellStyle name="Note 2 2 12 2 2 5 6" xfId="30551"/>
    <cellStyle name="Note 2 2 12 2 2 5 6 2" xfId="30552"/>
    <cellStyle name="Note 2 2 12 2 2 5 7" xfId="30553"/>
    <cellStyle name="Note 2 2 12 2 2 6" xfId="30554"/>
    <cellStyle name="Note 2 2 12 2 2 6 2" xfId="30555"/>
    <cellStyle name="Note 2 2 12 2 2 7" xfId="30556"/>
    <cellStyle name="Note 2 2 12 2 2 7 2" xfId="30557"/>
    <cellStyle name="Note 2 2 12 2 2 8" xfId="30558"/>
    <cellStyle name="Note 2 2 12 2 2 9" xfId="30559"/>
    <cellStyle name="Note 2 2 12 2 3" xfId="30560"/>
    <cellStyle name="Note 2 2 12 2 3 2" xfId="30561"/>
    <cellStyle name="Note 2 2 12 2 3 2 2" xfId="30562"/>
    <cellStyle name="Note 2 2 12 2 3 2 2 2" xfId="30563"/>
    <cellStyle name="Note 2 2 12 2 3 2 3" xfId="30564"/>
    <cellStyle name="Note 2 2 12 2 3 2 3 2" xfId="30565"/>
    <cellStyle name="Note 2 2 12 2 3 2 4" xfId="30566"/>
    <cellStyle name="Note 2 2 12 2 3 2 4 2" xfId="30567"/>
    <cellStyle name="Note 2 2 12 2 3 2 5" xfId="30568"/>
    <cellStyle name="Note 2 2 12 2 3 3" xfId="30569"/>
    <cellStyle name="Note 2 2 12 2 3 3 2" xfId="30570"/>
    <cellStyle name="Note 2 2 12 2 3 3 2 2" xfId="30571"/>
    <cellStyle name="Note 2 2 12 2 3 3 3" xfId="30572"/>
    <cellStyle name="Note 2 2 12 2 3 3 3 2" xfId="30573"/>
    <cellStyle name="Note 2 2 12 2 3 3 4" xfId="30574"/>
    <cellStyle name="Note 2 2 12 2 3 3 4 2" xfId="30575"/>
    <cellStyle name="Note 2 2 12 2 3 3 5" xfId="30576"/>
    <cellStyle name="Note 2 2 12 2 3 3 5 2" xfId="30577"/>
    <cellStyle name="Note 2 2 12 2 3 3 6" xfId="30578"/>
    <cellStyle name="Note 2 2 12 2 3 3 6 2" xfId="30579"/>
    <cellStyle name="Note 2 2 12 2 3 3 7" xfId="30580"/>
    <cellStyle name="Note 2 2 12 2 3 4" xfId="30581"/>
    <cellStyle name="Note 2 2 12 2 3 4 2" xfId="30582"/>
    <cellStyle name="Note 2 2 12 2 3 4 2 2" xfId="30583"/>
    <cellStyle name="Note 2 2 12 2 3 4 3" xfId="30584"/>
    <cellStyle name="Note 2 2 12 2 3 4 3 2" xfId="30585"/>
    <cellStyle name="Note 2 2 12 2 3 4 4" xfId="30586"/>
    <cellStyle name="Note 2 2 12 2 3 4 4 2" xfId="30587"/>
    <cellStyle name="Note 2 2 12 2 3 4 5" xfId="30588"/>
    <cellStyle name="Note 2 2 12 2 3 4 5 2" xfId="30589"/>
    <cellStyle name="Note 2 2 12 2 3 4 6" xfId="30590"/>
    <cellStyle name="Note 2 2 12 2 3 4 6 2" xfId="30591"/>
    <cellStyle name="Note 2 2 12 2 3 4 7" xfId="30592"/>
    <cellStyle name="Note 2 2 12 2 3 5" xfId="30593"/>
    <cellStyle name="Note 2 2 12 2 3 5 2" xfId="30594"/>
    <cellStyle name="Note 2 2 12 2 3 6" xfId="30595"/>
    <cellStyle name="Note 2 2 12 2 3 6 2" xfId="30596"/>
    <cellStyle name="Note 2 2 12 2 3 7" xfId="30597"/>
    <cellStyle name="Note 2 2 12 2 3 8" xfId="30598"/>
    <cellStyle name="Note 2 2 12 2 4" xfId="30599"/>
    <cellStyle name="Note 2 2 12 2 4 2" xfId="30600"/>
    <cellStyle name="Note 2 2 12 2 4 2 2" xfId="30601"/>
    <cellStyle name="Note 2 2 12 2 4 2 2 2" xfId="30602"/>
    <cellStyle name="Note 2 2 12 2 4 2 3" xfId="30603"/>
    <cellStyle name="Note 2 2 12 2 4 2 3 2" xfId="30604"/>
    <cellStyle name="Note 2 2 12 2 4 2 4" xfId="30605"/>
    <cellStyle name="Note 2 2 12 2 4 2 4 2" xfId="30606"/>
    <cellStyle name="Note 2 2 12 2 4 2 5" xfId="30607"/>
    <cellStyle name="Note 2 2 12 2 4 2 5 2" xfId="30608"/>
    <cellStyle name="Note 2 2 12 2 4 2 6" xfId="30609"/>
    <cellStyle name="Note 2 2 12 2 4 2 6 2" xfId="30610"/>
    <cellStyle name="Note 2 2 12 2 4 2 7" xfId="30611"/>
    <cellStyle name="Note 2 2 12 2 4 3" xfId="30612"/>
    <cellStyle name="Note 2 2 12 2 4 3 2" xfId="30613"/>
    <cellStyle name="Note 2 2 12 2 4 3 2 2" xfId="30614"/>
    <cellStyle name="Note 2 2 12 2 4 3 3" xfId="30615"/>
    <cellStyle name="Note 2 2 12 2 4 3 3 2" xfId="30616"/>
    <cellStyle name="Note 2 2 12 2 4 3 4" xfId="30617"/>
    <cellStyle name="Note 2 2 12 2 4 3 4 2" xfId="30618"/>
    <cellStyle name="Note 2 2 12 2 4 3 5" xfId="30619"/>
    <cellStyle name="Note 2 2 12 2 4 3 5 2" xfId="30620"/>
    <cellStyle name="Note 2 2 12 2 4 3 6" xfId="30621"/>
    <cellStyle name="Note 2 2 12 2 4 3 6 2" xfId="30622"/>
    <cellStyle name="Note 2 2 12 2 4 3 7" xfId="30623"/>
    <cellStyle name="Note 2 2 12 2 4 4" xfId="30624"/>
    <cellStyle name="Note 2 2 12 2 4 4 2" xfId="30625"/>
    <cellStyle name="Note 2 2 12 2 4 4 2 2" xfId="30626"/>
    <cellStyle name="Note 2 2 12 2 4 4 3" xfId="30627"/>
    <cellStyle name="Note 2 2 12 2 4 4 3 2" xfId="30628"/>
    <cellStyle name="Note 2 2 12 2 4 4 4" xfId="30629"/>
    <cellStyle name="Note 2 2 12 2 4 4 4 2" xfId="30630"/>
    <cellStyle name="Note 2 2 12 2 4 4 5" xfId="30631"/>
    <cellStyle name="Note 2 2 12 2 4 5" xfId="30632"/>
    <cellStyle name="Note 2 2 12 2 4 5 2" xfId="30633"/>
    <cellStyle name="Note 2 2 12 2 4 6" xfId="30634"/>
    <cellStyle name="Note 2 2 12 2 4 7" xfId="30635"/>
    <cellStyle name="Note 2 2 12 2 4 8" xfId="30636"/>
    <cellStyle name="Note 2 2 12 2 5" xfId="30637"/>
    <cellStyle name="Note 2 2 12 2 5 2" xfId="30638"/>
    <cellStyle name="Note 2 2 12 2 5 2 2" xfId="30639"/>
    <cellStyle name="Note 2 2 12 2 5 2 2 2" xfId="30640"/>
    <cellStyle name="Note 2 2 12 2 5 2 3" xfId="30641"/>
    <cellStyle name="Note 2 2 12 2 5 2 3 2" xfId="30642"/>
    <cellStyle name="Note 2 2 12 2 5 2 4" xfId="30643"/>
    <cellStyle name="Note 2 2 12 2 5 2 4 2" xfId="30644"/>
    <cellStyle name="Note 2 2 12 2 5 2 5" xfId="30645"/>
    <cellStyle name="Note 2 2 12 2 5 2 5 2" xfId="30646"/>
    <cellStyle name="Note 2 2 12 2 5 2 6" xfId="30647"/>
    <cellStyle name="Note 2 2 12 2 5 2 6 2" xfId="30648"/>
    <cellStyle name="Note 2 2 12 2 5 2 7" xfId="30649"/>
    <cellStyle name="Note 2 2 12 2 5 3" xfId="30650"/>
    <cellStyle name="Note 2 2 12 2 5 3 2" xfId="30651"/>
    <cellStyle name="Note 2 2 12 2 5 3 2 2" xfId="30652"/>
    <cellStyle name="Note 2 2 12 2 5 3 3" xfId="30653"/>
    <cellStyle name="Note 2 2 12 2 5 3 3 2" xfId="30654"/>
    <cellStyle name="Note 2 2 12 2 5 3 4" xfId="30655"/>
    <cellStyle name="Note 2 2 12 2 5 3 4 2" xfId="30656"/>
    <cellStyle name="Note 2 2 12 2 5 3 5" xfId="30657"/>
    <cellStyle name="Note 2 2 12 2 5 4" xfId="30658"/>
    <cellStyle name="Note 2 2 12 2 5 4 2" xfId="30659"/>
    <cellStyle name="Note 2 2 12 2 5 5" xfId="30660"/>
    <cellStyle name="Note 2 2 12 2 5 5 2" xfId="30661"/>
    <cellStyle name="Note 2 2 12 2 5 6" xfId="30662"/>
    <cellStyle name="Note 2 2 12 2 5 6 2" xfId="30663"/>
    <cellStyle name="Note 2 2 12 2 5 7" xfId="30664"/>
    <cellStyle name="Note 2 2 12 2 5 8" xfId="30665"/>
    <cellStyle name="Note 2 2 12 2 6" xfId="30666"/>
    <cellStyle name="Note 2 2 12 2 6 2" xfId="30667"/>
    <cellStyle name="Note 2 2 12 2 6 2 2" xfId="30668"/>
    <cellStyle name="Note 2 2 12 2 6 3" xfId="30669"/>
    <cellStyle name="Note 2 2 12 2 6 3 2" xfId="30670"/>
    <cellStyle name="Note 2 2 12 2 6 4" xfId="30671"/>
    <cellStyle name="Note 2 2 12 2 6 4 2" xfId="30672"/>
    <cellStyle name="Note 2 2 12 2 6 5" xfId="30673"/>
    <cellStyle name="Note 2 2 12 2 6 5 2" xfId="30674"/>
    <cellStyle name="Note 2 2 12 2 6 6" xfId="30675"/>
    <cellStyle name="Note 2 2 12 2 6 6 2" xfId="30676"/>
    <cellStyle name="Note 2 2 12 2 6 7" xfId="30677"/>
    <cellStyle name="Note 2 2 12 2 6 8" xfId="30678"/>
    <cellStyle name="Note 2 2 12 2 7" xfId="30679"/>
    <cellStyle name="Note 2 2 12 2 7 2" xfId="30680"/>
    <cellStyle name="Note 2 2 12 2 7 3" xfId="30681"/>
    <cellStyle name="Note 2 2 12 2 7 4" xfId="30682"/>
    <cellStyle name="Note 2 2 12 2 7 5" xfId="30683"/>
    <cellStyle name="Note 2 2 12 2 7 6" xfId="30684"/>
    <cellStyle name="Note 2 2 12 2 7 7" xfId="30685"/>
    <cellStyle name="Note 2 2 12 2 7 8" xfId="30686"/>
    <cellStyle name="Note 2 2 12 2 8" xfId="30687"/>
    <cellStyle name="Note 2 2 12 2 8 2" xfId="30688"/>
    <cellStyle name="Note 2 2 12 2 8 3" xfId="30689"/>
    <cellStyle name="Note 2 2 12 2 8 4" xfId="30690"/>
    <cellStyle name="Note 2 2 12 2 8 5" xfId="30691"/>
    <cellStyle name="Note 2 2 12 2 8 6" xfId="30692"/>
    <cellStyle name="Note 2 2 12 2 8 7" xfId="30693"/>
    <cellStyle name="Note 2 2 12 2 8 8" xfId="30694"/>
    <cellStyle name="Note 2 2 12 2 9" xfId="30695"/>
    <cellStyle name="Note 2 2 12 3" xfId="30696"/>
    <cellStyle name="Note 2 2 12 3 10" xfId="30697"/>
    <cellStyle name="Note 2 2 12 3 11" xfId="30698"/>
    <cellStyle name="Note 2 2 12 3 12" xfId="30699"/>
    <cellStyle name="Note 2 2 12 3 13" xfId="30700"/>
    <cellStyle name="Note 2 2 12 3 14" xfId="30701"/>
    <cellStyle name="Note 2 2 12 3 2" xfId="30702"/>
    <cellStyle name="Note 2 2 12 3 2 2" xfId="30703"/>
    <cellStyle name="Note 2 2 12 3 2 2 2" xfId="30704"/>
    <cellStyle name="Note 2 2 12 3 2 2 2 2" xfId="30705"/>
    <cellStyle name="Note 2 2 12 3 2 2 3" xfId="30706"/>
    <cellStyle name="Note 2 2 12 3 2 2 3 2" xfId="30707"/>
    <cellStyle name="Note 2 2 12 3 2 2 4" xfId="30708"/>
    <cellStyle name="Note 2 2 12 3 2 2 4 2" xfId="30709"/>
    <cellStyle name="Note 2 2 12 3 2 2 5" xfId="30710"/>
    <cellStyle name="Note 2 2 12 3 2 3" xfId="30711"/>
    <cellStyle name="Note 2 2 12 3 2 3 2" xfId="30712"/>
    <cellStyle name="Note 2 2 12 3 2 3 2 2" xfId="30713"/>
    <cellStyle name="Note 2 2 12 3 2 3 3" xfId="30714"/>
    <cellStyle name="Note 2 2 12 3 2 3 3 2" xfId="30715"/>
    <cellStyle name="Note 2 2 12 3 2 3 4" xfId="30716"/>
    <cellStyle name="Note 2 2 12 3 2 3 4 2" xfId="30717"/>
    <cellStyle name="Note 2 2 12 3 2 3 5" xfId="30718"/>
    <cellStyle name="Note 2 2 12 3 2 3 5 2" xfId="30719"/>
    <cellStyle name="Note 2 2 12 3 2 3 6" xfId="30720"/>
    <cellStyle name="Note 2 2 12 3 2 3 6 2" xfId="30721"/>
    <cellStyle name="Note 2 2 12 3 2 3 7" xfId="30722"/>
    <cellStyle name="Note 2 2 12 3 2 4" xfId="30723"/>
    <cellStyle name="Note 2 2 12 3 2 4 2" xfId="30724"/>
    <cellStyle name="Note 2 2 12 3 2 4 2 2" xfId="30725"/>
    <cellStyle name="Note 2 2 12 3 2 4 3" xfId="30726"/>
    <cellStyle name="Note 2 2 12 3 2 4 3 2" xfId="30727"/>
    <cellStyle name="Note 2 2 12 3 2 4 4" xfId="30728"/>
    <cellStyle name="Note 2 2 12 3 2 4 4 2" xfId="30729"/>
    <cellStyle name="Note 2 2 12 3 2 4 5" xfId="30730"/>
    <cellStyle name="Note 2 2 12 3 2 4 5 2" xfId="30731"/>
    <cellStyle name="Note 2 2 12 3 2 4 6" xfId="30732"/>
    <cellStyle name="Note 2 2 12 3 2 4 6 2" xfId="30733"/>
    <cellStyle name="Note 2 2 12 3 2 4 7" xfId="30734"/>
    <cellStyle name="Note 2 2 12 3 2 5" xfId="30735"/>
    <cellStyle name="Note 2 2 12 3 2 5 2" xfId="30736"/>
    <cellStyle name="Note 2 2 12 3 2 6" xfId="30737"/>
    <cellStyle name="Note 2 2 12 3 2 6 2" xfId="30738"/>
    <cellStyle name="Note 2 2 12 3 2 7" xfId="30739"/>
    <cellStyle name="Note 2 2 12 3 2 8" xfId="30740"/>
    <cellStyle name="Note 2 2 12 3 3" xfId="30741"/>
    <cellStyle name="Note 2 2 12 3 3 2" xfId="30742"/>
    <cellStyle name="Note 2 2 12 3 3 2 2" xfId="30743"/>
    <cellStyle name="Note 2 2 12 3 3 2 2 2" xfId="30744"/>
    <cellStyle name="Note 2 2 12 3 3 2 3" xfId="30745"/>
    <cellStyle name="Note 2 2 12 3 3 2 3 2" xfId="30746"/>
    <cellStyle name="Note 2 2 12 3 3 2 4" xfId="30747"/>
    <cellStyle name="Note 2 2 12 3 3 2 4 2" xfId="30748"/>
    <cellStyle name="Note 2 2 12 3 3 2 5" xfId="30749"/>
    <cellStyle name="Note 2 2 12 3 3 2 5 2" xfId="30750"/>
    <cellStyle name="Note 2 2 12 3 3 2 6" xfId="30751"/>
    <cellStyle name="Note 2 2 12 3 3 2 6 2" xfId="30752"/>
    <cellStyle name="Note 2 2 12 3 3 2 7" xfId="30753"/>
    <cellStyle name="Note 2 2 12 3 3 3" xfId="30754"/>
    <cellStyle name="Note 2 2 12 3 3 3 2" xfId="30755"/>
    <cellStyle name="Note 2 2 12 3 3 3 2 2" xfId="30756"/>
    <cellStyle name="Note 2 2 12 3 3 3 3" xfId="30757"/>
    <cellStyle name="Note 2 2 12 3 3 3 3 2" xfId="30758"/>
    <cellStyle name="Note 2 2 12 3 3 3 4" xfId="30759"/>
    <cellStyle name="Note 2 2 12 3 3 3 4 2" xfId="30760"/>
    <cellStyle name="Note 2 2 12 3 3 3 5" xfId="30761"/>
    <cellStyle name="Note 2 2 12 3 3 3 5 2" xfId="30762"/>
    <cellStyle name="Note 2 2 12 3 3 3 6" xfId="30763"/>
    <cellStyle name="Note 2 2 12 3 3 3 6 2" xfId="30764"/>
    <cellStyle name="Note 2 2 12 3 3 3 7" xfId="30765"/>
    <cellStyle name="Note 2 2 12 3 3 4" xfId="30766"/>
    <cellStyle name="Note 2 2 12 3 3 4 2" xfId="30767"/>
    <cellStyle name="Note 2 2 12 3 3 4 2 2" xfId="30768"/>
    <cellStyle name="Note 2 2 12 3 3 4 3" xfId="30769"/>
    <cellStyle name="Note 2 2 12 3 3 4 3 2" xfId="30770"/>
    <cellStyle name="Note 2 2 12 3 3 4 4" xfId="30771"/>
    <cellStyle name="Note 2 2 12 3 3 4 4 2" xfId="30772"/>
    <cellStyle name="Note 2 2 12 3 3 4 5" xfId="30773"/>
    <cellStyle name="Note 2 2 12 3 3 5" xfId="30774"/>
    <cellStyle name="Note 2 2 12 3 4" xfId="30775"/>
    <cellStyle name="Note 2 2 12 3 4 2" xfId="30776"/>
    <cellStyle name="Note 2 2 12 3 4 2 2" xfId="30777"/>
    <cellStyle name="Note 2 2 12 3 4 2 2 2" xfId="30778"/>
    <cellStyle name="Note 2 2 12 3 4 2 3" xfId="30779"/>
    <cellStyle name="Note 2 2 12 3 4 2 3 2" xfId="30780"/>
    <cellStyle name="Note 2 2 12 3 4 2 4" xfId="30781"/>
    <cellStyle name="Note 2 2 12 3 4 2 4 2" xfId="30782"/>
    <cellStyle name="Note 2 2 12 3 4 2 5" xfId="30783"/>
    <cellStyle name="Note 2 2 12 3 4 2 5 2" xfId="30784"/>
    <cellStyle name="Note 2 2 12 3 4 2 6" xfId="30785"/>
    <cellStyle name="Note 2 2 12 3 4 2 6 2" xfId="30786"/>
    <cellStyle name="Note 2 2 12 3 4 2 7" xfId="30787"/>
    <cellStyle name="Note 2 2 12 3 4 3" xfId="30788"/>
    <cellStyle name="Note 2 2 12 3 4 3 2" xfId="30789"/>
    <cellStyle name="Note 2 2 12 3 4 3 2 2" xfId="30790"/>
    <cellStyle name="Note 2 2 12 3 4 3 3" xfId="30791"/>
    <cellStyle name="Note 2 2 12 3 4 3 3 2" xfId="30792"/>
    <cellStyle name="Note 2 2 12 3 4 3 4" xfId="30793"/>
    <cellStyle name="Note 2 2 12 3 4 3 4 2" xfId="30794"/>
    <cellStyle name="Note 2 2 12 3 4 3 5" xfId="30795"/>
    <cellStyle name="Note 2 2 12 3 4 4" xfId="30796"/>
    <cellStyle name="Note 2 2 12 3 5" xfId="30797"/>
    <cellStyle name="Note 2 2 12 3 5 2" xfId="30798"/>
    <cellStyle name="Note 2 2 12 3 5 2 2" xfId="30799"/>
    <cellStyle name="Note 2 2 12 3 5 3" xfId="30800"/>
    <cellStyle name="Note 2 2 12 3 5 3 2" xfId="30801"/>
    <cellStyle name="Note 2 2 12 3 5 4" xfId="30802"/>
    <cellStyle name="Note 2 2 12 3 5 4 2" xfId="30803"/>
    <cellStyle name="Note 2 2 12 3 5 5" xfId="30804"/>
    <cellStyle name="Note 2 2 12 3 5 5 2" xfId="30805"/>
    <cellStyle name="Note 2 2 12 3 5 6" xfId="30806"/>
    <cellStyle name="Note 2 2 12 3 5 6 2" xfId="30807"/>
    <cellStyle name="Note 2 2 12 3 5 7" xfId="30808"/>
    <cellStyle name="Note 2 2 12 3 6" xfId="30809"/>
    <cellStyle name="Note 2 2 12 3 6 2" xfId="30810"/>
    <cellStyle name="Note 2 2 12 3 7" xfId="30811"/>
    <cellStyle name="Note 2 2 12 3 7 2" xfId="30812"/>
    <cellStyle name="Note 2 2 12 3 8" xfId="30813"/>
    <cellStyle name="Note 2 2 12 3 9" xfId="30814"/>
    <cellStyle name="Note 2 2 12 4" xfId="30815"/>
    <cellStyle name="Note 2 2 12 4 2" xfId="30816"/>
    <cellStyle name="Note 2 2 12 4 2 2" xfId="30817"/>
    <cellStyle name="Note 2 2 12 4 2 2 2" xfId="30818"/>
    <cellStyle name="Note 2 2 12 4 2 3" xfId="30819"/>
    <cellStyle name="Note 2 2 12 4 2 3 2" xfId="30820"/>
    <cellStyle name="Note 2 2 12 4 2 4" xfId="30821"/>
    <cellStyle name="Note 2 2 12 4 2 4 2" xfId="30822"/>
    <cellStyle name="Note 2 2 12 4 2 5" xfId="30823"/>
    <cellStyle name="Note 2 2 12 4 3" xfId="30824"/>
    <cellStyle name="Note 2 2 12 4 3 2" xfId="30825"/>
    <cellStyle name="Note 2 2 12 4 3 2 2" xfId="30826"/>
    <cellStyle name="Note 2 2 12 4 3 3" xfId="30827"/>
    <cellStyle name="Note 2 2 12 4 3 3 2" xfId="30828"/>
    <cellStyle name="Note 2 2 12 4 3 4" xfId="30829"/>
    <cellStyle name="Note 2 2 12 4 3 4 2" xfId="30830"/>
    <cellStyle name="Note 2 2 12 4 3 5" xfId="30831"/>
    <cellStyle name="Note 2 2 12 4 3 5 2" xfId="30832"/>
    <cellStyle name="Note 2 2 12 4 3 6" xfId="30833"/>
    <cellStyle name="Note 2 2 12 4 3 6 2" xfId="30834"/>
    <cellStyle name="Note 2 2 12 4 3 7" xfId="30835"/>
    <cellStyle name="Note 2 2 12 4 4" xfId="30836"/>
    <cellStyle name="Note 2 2 12 4 4 2" xfId="30837"/>
    <cellStyle name="Note 2 2 12 4 4 2 2" xfId="30838"/>
    <cellStyle name="Note 2 2 12 4 4 3" xfId="30839"/>
    <cellStyle name="Note 2 2 12 4 4 3 2" xfId="30840"/>
    <cellStyle name="Note 2 2 12 4 4 4" xfId="30841"/>
    <cellStyle name="Note 2 2 12 4 4 4 2" xfId="30842"/>
    <cellStyle name="Note 2 2 12 4 4 5" xfId="30843"/>
    <cellStyle name="Note 2 2 12 4 4 5 2" xfId="30844"/>
    <cellStyle name="Note 2 2 12 4 4 6" xfId="30845"/>
    <cellStyle name="Note 2 2 12 4 4 6 2" xfId="30846"/>
    <cellStyle name="Note 2 2 12 4 4 7" xfId="30847"/>
    <cellStyle name="Note 2 2 12 4 5" xfId="30848"/>
    <cellStyle name="Note 2 2 12 4 5 2" xfId="30849"/>
    <cellStyle name="Note 2 2 12 4 6" xfId="30850"/>
    <cellStyle name="Note 2 2 12 4 6 2" xfId="30851"/>
    <cellStyle name="Note 2 2 12 4 7" xfId="30852"/>
    <cellStyle name="Note 2 2 12 4 8" xfId="30853"/>
    <cellStyle name="Note 2 2 12 5" xfId="30854"/>
    <cellStyle name="Note 2 2 12 5 2" xfId="30855"/>
    <cellStyle name="Note 2 2 12 5 2 2" xfId="30856"/>
    <cellStyle name="Note 2 2 12 5 2 2 2" xfId="30857"/>
    <cellStyle name="Note 2 2 12 5 2 3" xfId="30858"/>
    <cellStyle name="Note 2 2 12 5 2 3 2" xfId="30859"/>
    <cellStyle name="Note 2 2 12 5 2 4" xfId="30860"/>
    <cellStyle name="Note 2 2 12 5 2 4 2" xfId="30861"/>
    <cellStyle name="Note 2 2 12 5 2 5" xfId="30862"/>
    <cellStyle name="Note 2 2 12 5 2 5 2" xfId="30863"/>
    <cellStyle name="Note 2 2 12 5 2 6" xfId="30864"/>
    <cellStyle name="Note 2 2 12 5 2 6 2" xfId="30865"/>
    <cellStyle name="Note 2 2 12 5 2 7" xfId="30866"/>
    <cellStyle name="Note 2 2 12 5 3" xfId="30867"/>
    <cellStyle name="Note 2 2 12 5 3 2" xfId="30868"/>
    <cellStyle name="Note 2 2 12 5 3 2 2" xfId="30869"/>
    <cellStyle name="Note 2 2 12 5 3 3" xfId="30870"/>
    <cellStyle name="Note 2 2 12 5 3 3 2" xfId="30871"/>
    <cellStyle name="Note 2 2 12 5 3 4" xfId="30872"/>
    <cellStyle name="Note 2 2 12 5 3 4 2" xfId="30873"/>
    <cellStyle name="Note 2 2 12 5 3 5" xfId="30874"/>
    <cellStyle name="Note 2 2 12 5 3 5 2" xfId="30875"/>
    <cellStyle name="Note 2 2 12 5 3 6" xfId="30876"/>
    <cellStyle name="Note 2 2 12 5 3 6 2" xfId="30877"/>
    <cellStyle name="Note 2 2 12 5 3 7" xfId="30878"/>
    <cellStyle name="Note 2 2 12 5 4" xfId="30879"/>
    <cellStyle name="Note 2 2 12 5 4 2" xfId="30880"/>
    <cellStyle name="Note 2 2 12 5 4 2 2" xfId="30881"/>
    <cellStyle name="Note 2 2 12 5 4 3" xfId="30882"/>
    <cellStyle name="Note 2 2 12 5 4 3 2" xfId="30883"/>
    <cellStyle name="Note 2 2 12 5 4 4" xfId="30884"/>
    <cellStyle name="Note 2 2 12 5 4 4 2" xfId="30885"/>
    <cellStyle name="Note 2 2 12 5 4 5" xfId="30886"/>
    <cellStyle name="Note 2 2 12 5 5" xfId="30887"/>
    <cellStyle name="Note 2 2 12 5 5 2" xfId="30888"/>
    <cellStyle name="Note 2 2 12 5 6" xfId="30889"/>
    <cellStyle name="Note 2 2 12 5 7" xfId="30890"/>
    <cellStyle name="Note 2 2 12 5 8" xfId="30891"/>
    <cellStyle name="Note 2 2 12 6" xfId="30892"/>
    <cellStyle name="Note 2 2 12 6 2" xfId="30893"/>
    <cellStyle name="Note 2 2 12 6 2 2" xfId="30894"/>
    <cellStyle name="Note 2 2 12 6 2 2 2" xfId="30895"/>
    <cellStyle name="Note 2 2 12 6 2 3" xfId="30896"/>
    <cellStyle name="Note 2 2 12 6 2 3 2" xfId="30897"/>
    <cellStyle name="Note 2 2 12 6 2 4" xfId="30898"/>
    <cellStyle name="Note 2 2 12 6 2 4 2" xfId="30899"/>
    <cellStyle name="Note 2 2 12 6 2 5" xfId="30900"/>
    <cellStyle name="Note 2 2 12 6 2 5 2" xfId="30901"/>
    <cellStyle name="Note 2 2 12 6 2 6" xfId="30902"/>
    <cellStyle name="Note 2 2 12 6 2 6 2" xfId="30903"/>
    <cellStyle name="Note 2 2 12 6 2 7" xfId="30904"/>
    <cellStyle name="Note 2 2 12 6 3" xfId="30905"/>
    <cellStyle name="Note 2 2 12 6 3 2" xfId="30906"/>
    <cellStyle name="Note 2 2 12 6 3 2 2" xfId="30907"/>
    <cellStyle name="Note 2 2 12 6 3 3" xfId="30908"/>
    <cellStyle name="Note 2 2 12 6 3 3 2" xfId="30909"/>
    <cellStyle name="Note 2 2 12 6 3 4" xfId="30910"/>
    <cellStyle name="Note 2 2 12 6 3 4 2" xfId="30911"/>
    <cellStyle name="Note 2 2 12 6 3 5" xfId="30912"/>
    <cellStyle name="Note 2 2 12 6 4" xfId="30913"/>
    <cellStyle name="Note 2 2 12 6 4 2" xfId="30914"/>
    <cellStyle name="Note 2 2 12 6 5" xfId="30915"/>
    <cellStyle name="Note 2 2 12 6 5 2" xfId="30916"/>
    <cellStyle name="Note 2 2 12 6 6" xfId="30917"/>
    <cellStyle name="Note 2 2 12 6 6 2" xfId="30918"/>
    <cellStyle name="Note 2 2 12 6 7" xfId="30919"/>
    <cellStyle name="Note 2 2 12 6 8" xfId="30920"/>
    <cellStyle name="Note 2 2 12 7" xfId="30921"/>
    <cellStyle name="Note 2 2 12 7 2" xfId="30922"/>
    <cellStyle name="Note 2 2 12 7 2 2" xfId="30923"/>
    <cellStyle name="Note 2 2 12 7 3" xfId="30924"/>
    <cellStyle name="Note 2 2 12 7 3 2" xfId="30925"/>
    <cellStyle name="Note 2 2 12 7 4" xfId="30926"/>
    <cellStyle name="Note 2 2 12 7 4 2" xfId="30927"/>
    <cellStyle name="Note 2 2 12 7 5" xfId="30928"/>
    <cellStyle name="Note 2 2 12 7 5 2" xfId="30929"/>
    <cellStyle name="Note 2 2 12 7 6" xfId="30930"/>
    <cellStyle name="Note 2 2 12 7 6 2" xfId="30931"/>
    <cellStyle name="Note 2 2 12 7 7" xfId="30932"/>
    <cellStyle name="Note 2 2 12 7 8" xfId="30933"/>
    <cellStyle name="Note 2 2 12 8" xfId="30934"/>
    <cellStyle name="Note 2 2 12 8 2" xfId="30935"/>
    <cellStyle name="Note 2 2 12 8 3" xfId="30936"/>
    <cellStyle name="Note 2 2 12 8 4" xfId="30937"/>
    <cellStyle name="Note 2 2 12 8 5" xfId="30938"/>
    <cellStyle name="Note 2 2 12 8 6" xfId="30939"/>
    <cellStyle name="Note 2 2 12 8 7" xfId="30940"/>
    <cellStyle name="Note 2 2 12 8 8" xfId="30941"/>
    <cellStyle name="Note 2 2 12 9" xfId="30942"/>
    <cellStyle name="Note 2 2 12 9 2" xfId="30943"/>
    <cellStyle name="Note 2 2 12 9 3" xfId="30944"/>
    <cellStyle name="Note 2 2 12 9 4" xfId="30945"/>
    <cellStyle name="Note 2 2 12 9 5" xfId="30946"/>
    <cellStyle name="Note 2 2 12 9 6" xfId="30947"/>
    <cellStyle name="Note 2 2 12 9 7" xfId="30948"/>
    <cellStyle name="Note 2 2 12 9 8" xfId="30949"/>
    <cellStyle name="Note 2 2 13" xfId="30950"/>
    <cellStyle name="Note 2 2 13 10" xfId="30951"/>
    <cellStyle name="Note 2 2 13 11" xfId="30952"/>
    <cellStyle name="Note 2 2 13 12" xfId="30953"/>
    <cellStyle name="Note 2 2 13 13" xfId="30954"/>
    <cellStyle name="Note 2 2 13 14" xfId="30955"/>
    <cellStyle name="Note 2 2 13 2" xfId="30956"/>
    <cellStyle name="Note 2 2 13 2 10" xfId="30957"/>
    <cellStyle name="Note 2 2 13 2 11" xfId="30958"/>
    <cellStyle name="Note 2 2 13 2 12" xfId="30959"/>
    <cellStyle name="Note 2 2 13 2 2" xfId="30960"/>
    <cellStyle name="Note 2 2 13 2 2 10" xfId="30961"/>
    <cellStyle name="Note 2 2 13 2 2 11" xfId="30962"/>
    <cellStyle name="Note 2 2 13 2 2 12" xfId="30963"/>
    <cellStyle name="Note 2 2 13 2 2 13" xfId="30964"/>
    <cellStyle name="Note 2 2 13 2 2 2" xfId="30965"/>
    <cellStyle name="Note 2 2 13 2 2 2 2" xfId="30966"/>
    <cellStyle name="Note 2 2 13 2 2 2 2 2" xfId="30967"/>
    <cellStyle name="Note 2 2 13 2 2 2 2 2 2" xfId="30968"/>
    <cellStyle name="Note 2 2 13 2 2 2 2 3" xfId="30969"/>
    <cellStyle name="Note 2 2 13 2 2 2 2 3 2" xfId="30970"/>
    <cellStyle name="Note 2 2 13 2 2 2 2 4" xfId="30971"/>
    <cellStyle name="Note 2 2 13 2 2 2 2 4 2" xfId="30972"/>
    <cellStyle name="Note 2 2 13 2 2 2 2 5" xfId="30973"/>
    <cellStyle name="Note 2 2 13 2 2 2 3" xfId="30974"/>
    <cellStyle name="Note 2 2 13 2 2 2 3 2" xfId="30975"/>
    <cellStyle name="Note 2 2 13 2 2 2 3 2 2" xfId="30976"/>
    <cellStyle name="Note 2 2 13 2 2 2 3 3" xfId="30977"/>
    <cellStyle name="Note 2 2 13 2 2 2 3 3 2" xfId="30978"/>
    <cellStyle name="Note 2 2 13 2 2 2 3 4" xfId="30979"/>
    <cellStyle name="Note 2 2 13 2 2 2 3 4 2" xfId="30980"/>
    <cellStyle name="Note 2 2 13 2 2 2 3 5" xfId="30981"/>
    <cellStyle name="Note 2 2 13 2 2 2 3 5 2" xfId="30982"/>
    <cellStyle name="Note 2 2 13 2 2 2 3 6" xfId="30983"/>
    <cellStyle name="Note 2 2 13 2 2 2 3 6 2" xfId="30984"/>
    <cellStyle name="Note 2 2 13 2 2 2 3 7" xfId="30985"/>
    <cellStyle name="Note 2 2 13 2 2 2 4" xfId="30986"/>
    <cellStyle name="Note 2 2 13 2 2 2 4 2" xfId="30987"/>
    <cellStyle name="Note 2 2 13 2 2 2 4 2 2" xfId="30988"/>
    <cellStyle name="Note 2 2 13 2 2 2 4 3" xfId="30989"/>
    <cellStyle name="Note 2 2 13 2 2 2 4 3 2" xfId="30990"/>
    <cellStyle name="Note 2 2 13 2 2 2 4 4" xfId="30991"/>
    <cellStyle name="Note 2 2 13 2 2 2 4 4 2" xfId="30992"/>
    <cellStyle name="Note 2 2 13 2 2 2 4 5" xfId="30993"/>
    <cellStyle name="Note 2 2 13 2 2 2 4 5 2" xfId="30994"/>
    <cellStyle name="Note 2 2 13 2 2 2 4 6" xfId="30995"/>
    <cellStyle name="Note 2 2 13 2 2 2 4 6 2" xfId="30996"/>
    <cellStyle name="Note 2 2 13 2 2 2 4 7" xfId="30997"/>
    <cellStyle name="Note 2 2 13 2 2 2 5" xfId="30998"/>
    <cellStyle name="Note 2 2 13 2 2 2 5 2" xfId="30999"/>
    <cellStyle name="Note 2 2 13 2 2 2 6" xfId="31000"/>
    <cellStyle name="Note 2 2 13 2 2 2 6 2" xfId="31001"/>
    <cellStyle name="Note 2 2 13 2 2 2 7" xfId="31002"/>
    <cellStyle name="Note 2 2 13 2 2 2 8" xfId="31003"/>
    <cellStyle name="Note 2 2 13 2 2 3" xfId="31004"/>
    <cellStyle name="Note 2 2 13 2 2 3 2" xfId="31005"/>
    <cellStyle name="Note 2 2 13 2 2 3 2 2" xfId="31006"/>
    <cellStyle name="Note 2 2 13 2 2 3 2 2 2" xfId="31007"/>
    <cellStyle name="Note 2 2 13 2 2 3 2 3" xfId="31008"/>
    <cellStyle name="Note 2 2 13 2 2 3 2 3 2" xfId="31009"/>
    <cellStyle name="Note 2 2 13 2 2 3 2 4" xfId="31010"/>
    <cellStyle name="Note 2 2 13 2 2 3 2 4 2" xfId="31011"/>
    <cellStyle name="Note 2 2 13 2 2 3 2 5" xfId="31012"/>
    <cellStyle name="Note 2 2 13 2 2 3 2 5 2" xfId="31013"/>
    <cellStyle name="Note 2 2 13 2 2 3 2 6" xfId="31014"/>
    <cellStyle name="Note 2 2 13 2 2 3 2 6 2" xfId="31015"/>
    <cellStyle name="Note 2 2 13 2 2 3 2 7" xfId="31016"/>
    <cellStyle name="Note 2 2 13 2 2 3 3" xfId="31017"/>
    <cellStyle name="Note 2 2 13 2 2 3 3 2" xfId="31018"/>
    <cellStyle name="Note 2 2 13 2 2 3 3 2 2" xfId="31019"/>
    <cellStyle name="Note 2 2 13 2 2 3 3 3" xfId="31020"/>
    <cellStyle name="Note 2 2 13 2 2 3 3 3 2" xfId="31021"/>
    <cellStyle name="Note 2 2 13 2 2 3 3 4" xfId="31022"/>
    <cellStyle name="Note 2 2 13 2 2 3 3 4 2" xfId="31023"/>
    <cellStyle name="Note 2 2 13 2 2 3 3 5" xfId="31024"/>
    <cellStyle name="Note 2 2 13 2 2 3 3 5 2" xfId="31025"/>
    <cellStyle name="Note 2 2 13 2 2 3 3 6" xfId="31026"/>
    <cellStyle name="Note 2 2 13 2 2 3 3 6 2" xfId="31027"/>
    <cellStyle name="Note 2 2 13 2 2 3 3 7" xfId="31028"/>
    <cellStyle name="Note 2 2 13 2 2 3 4" xfId="31029"/>
    <cellStyle name="Note 2 2 13 2 2 3 4 2" xfId="31030"/>
    <cellStyle name="Note 2 2 13 2 2 3 4 2 2" xfId="31031"/>
    <cellStyle name="Note 2 2 13 2 2 3 4 3" xfId="31032"/>
    <cellStyle name="Note 2 2 13 2 2 3 4 3 2" xfId="31033"/>
    <cellStyle name="Note 2 2 13 2 2 3 4 4" xfId="31034"/>
    <cellStyle name="Note 2 2 13 2 2 3 4 4 2" xfId="31035"/>
    <cellStyle name="Note 2 2 13 2 2 3 4 5" xfId="31036"/>
    <cellStyle name="Note 2 2 13 2 2 3 5" xfId="31037"/>
    <cellStyle name="Note 2 2 13 2 2 4" xfId="31038"/>
    <cellStyle name="Note 2 2 13 2 2 4 2" xfId="31039"/>
    <cellStyle name="Note 2 2 13 2 2 4 2 2" xfId="31040"/>
    <cellStyle name="Note 2 2 13 2 2 4 2 2 2" xfId="31041"/>
    <cellStyle name="Note 2 2 13 2 2 4 2 3" xfId="31042"/>
    <cellStyle name="Note 2 2 13 2 2 4 2 3 2" xfId="31043"/>
    <cellStyle name="Note 2 2 13 2 2 4 2 4" xfId="31044"/>
    <cellStyle name="Note 2 2 13 2 2 4 2 4 2" xfId="31045"/>
    <cellStyle name="Note 2 2 13 2 2 4 2 5" xfId="31046"/>
    <cellStyle name="Note 2 2 13 2 2 4 2 5 2" xfId="31047"/>
    <cellStyle name="Note 2 2 13 2 2 4 2 6" xfId="31048"/>
    <cellStyle name="Note 2 2 13 2 2 4 2 6 2" xfId="31049"/>
    <cellStyle name="Note 2 2 13 2 2 4 2 7" xfId="31050"/>
    <cellStyle name="Note 2 2 13 2 2 4 3" xfId="31051"/>
    <cellStyle name="Note 2 2 13 2 2 4 3 2" xfId="31052"/>
    <cellStyle name="Note 2 2 13 2 2 4 3 2 2" xfId="31053"/>
    <cellStyle name="Note 2 2 13 2 2 4 3 3" xfId="31054"/>
    <cellStyle name="Note 2 2 13 2 2 4 3 3 2" xfId="31055"/>
    <cellStyle name="Note 2 2 13 2 2 4 3 4" xfId="31056"/>
    <cellStyle name="Note 2 2 13 2 2 4 3 4 2" xfId="31057"/>
    <cellStyle name="Note 2 2 13 2 2 4 3 5" xfId="31058"/>
    <cellStyle name="Note 2 2 13 2 2 4 4" xfId="31059"/>
    <cellStyle name="Note 2 2 13 2 2 5" xfId="31060"/>
    <cellStyle name="Note 2 2 13 2 2 5 2" xfId="31061"/>
    <cellStyle name="Note 2 2 13 2 2 5 2 2" xfId="31062"/>
    <cellStyle name="Note 2 2 13 2 2 5 3" xfId="31063"/>
    <cellStyle name="Note 2 2 13 2 2 5 3 2" xfId="31064"/>
    <cellStyle name="Note 2 2 13 2 2 5 4" xfId="31065"/>
    <cellStyle name="Note 2 2 13 2 2 5 4 2" xfId="31066"/>
    <cellStyle name="Note 2 2 13 2 2 5 5" xfId="31067"/>
    <cellStyle name="Note 2 2 13 2 2 5 5 2" xfId="31068"/>
    <cellStyle name="Note 2 2 13 2 2 5 6" xfId="31069"/>
    <cellStyle name="Note 2 2 13 2 2 5 6 2" xfId="31070"/>
    <cellStyle name="Note 2 2 13 2 2 5 7" xfId="31071"/>
    <cellStyle name="Note 2 2 13 2 2 6" xfId="31072"/>
    <cellStyle name="Note 2 2 13 2 2 6 2" xfId="31073"/>
    <cellStyle name="Note 2 2 13 2 2 7" xfId="31074"/>
    <cellStyle name="Note 2 2 13 2 2 7 2" xfId="31075"/>
    <cellStyle name="Note 2 2 13 2 2 8" xfId="31076"/>
    <cellStyle name="Note 2 2 13 2 2 9" xfId="31077"/>
    <cellStyle name="Note 2 2 13 2 3" xfId="31078"/>
    <cellStyle name="Note 2 2 13 2 3 2" xfId="31079"/>
    <cellStyle name="Note 2 2 13 2 3 2 2" xfId="31080"/>
    <cellStyle name="Note 2 2 13 2 3 2 2 2" xfId="31081"/>
    <cellStyle name="Note 2 2 13 2 3 2 3" xfId="31082"/>
    <cellStyle name="Note 2 2 13 2 3 2 3 2" xfId="31083"/>
    <cellStyle name="Note 2 2 13 2 3 2 4" xfId="31084"/>
    <cellStyle name="Note 2 2 13 2 3 2 4 2" xfId="31085"/>
    <cellStyle name="Note 2 2 13 2 3 2 5" xfId="31086"/>
    <cellStyle name="Note 2 2 13 2 3 3" xfId="31087"/>
    <cellStyle name="Note 2 2 13 2 3 3 2" xfId="31088"/>
    <cellStyle name="Note 2 2 13 2 3 3 2 2" xfId="31089"/>
    <cellStyle name="Note 2 2 13 2 3 3 3" xfId="31090"/>
    <cellStyle name="Note 2 2 13 2 3 3 3 2" xfId="31091"/>
    <cellStyle name="Note 2 2 13 2 3 3 4" xfId="31092"/>
    <cellStyle name="Note 2 2 13 2 3 3 4 2" xfId="31093"/>
    <cellStyle name="Note 2 2 13 2 3 3 5" xfId="31094"/>
    <cellStyle name="Note 2 2 13 2 3 3 5 2" xfId="31095"/>
    <cellStyle name="Note 2 2 13 2 3 3 6" xfId="31096"/>
    <cellStyle name="Note 2 2 13 2 3 3 6 2" xfId="31097"/>
    <cellStyle name="Note 2 2 13 2 3 3 7" xfId="31098"/>
    <cellStyle name="Note 2 2 13 2 3 4" xfId="31099"/>
    <cellStyle name="Note 2 2 13 2 3 4 2" xfId="31100"/>
    <cellStyle name="Note 2 2 13 2 3 4 2 2" xfId="31101"/>
    <cellStyle name="Note 2 2 13 2 3 4 3" xfId="31102"/>
    <cellStyle name="Note 2 2 13 2 3 4 3 2" xfId="31103"/>
    <cellStyle name="Note 2 2 13 2 3 4 4" xfId="31104"/>
    <cellStyle name="Note 2 2 13 2 3 4 4 2" xfId="31105"/>
    <cellStyle name="Note 2 2 13 2 3 4 5" xfId="31106"/>
    <cellStyle name="Note 2 2 13 2 3 4 5 2" xfId="31107"/>
    <cellStyle name="Note 2 2 13 2 3 4 6" xfId="31108"/>
    <cellStyle name="Note 2 2 13 2 3 4 6 2" xfId="31109"/>
    <cellStyle name="Note 2 2 13 2 3 4 7" xfId="31110"/>
    <cellStyle name="Note 2 2 13 2 3 5" xfId="31111"/>
    <cellStyle name="Note 2 2 13 2 3 5 2" xfId="31112"/>
    <cellStyle name="Note 2 2 13 2 3 6" xfId="31113"/>
    <cellStyle name="Note 2 2 13 2 3 6 2" xfId="31114"/>
    <cellStyle name="Note 2 2 13 2 3 7" xfId="31115"/>
    <cellStyle name="Note 2 2 13 2 3 8" xfId="31116"/>
    <cellStyle name="Note 2 2 13 2 4" xfId="31117"/>
    <cellStyle name="Note 2 2 13 2 4 2" xfId="31118"/>
    <cellStyle name="Note 2 2 13 2 4 2 2" xfId="31119"/>
    <cellStyle name="Note 2 2 13 2 4 2 2 2" xfId="31120"/>
    <cellStyle name="Note 2 2 13 2 4 2 3" xfId="31121"/>
    <cellStyle name="Note 2 2 13 2 4 2 3 2" xfId="31122"/>
    <cellStyle name="Note 2 2 13 2 4 2 4" xfId="31123"/>
    <cellStyle name="Note 2 2 13 2 4 2 4 2" xfId="31124"/>
    <cellStyle name="Note 2 2 13 2 4 2 5" xfId="31125"/>
    <cellStyle name="Note 2 2 13 2 4 2 5 2" xfId="31126"/>
    <cellStyle name="Note 2 2 13 2 4 2 6" xfId="31127"/>
    <cellStyle name="Note 2 2 13 2 4 2 6 2" xfId="31128"/>
    <cellStyle name="Note 2 2 13 2 4 2 7" xfId="31129"/>
    <cellStyle name="Note 2 2 13 2 4 3" xfId="31130"/>
    <cellStyle name="Note 2 2 13 2 4 3 2" xfId="31131"/>
    <cellStyle name="Note 2 2 13 2 4 3 2 2" xfId="31132"/>
    <cellStyle name="Note 2 2 13 2 4 3 3" xfId="31133"/>
    <cellStyle name="Note 2 2 13 2 4 3 3 2" xfId="31134"/>
    <cellStyle name="Note 2 2 13 2 4 3 4" xfId="31135"/>
    <cellStyle name="Note 2 2 13 2 4 3 4 2" xfId="31136"/>
    <cellStyle name="Note 2 2 13 2 4 3 5" xfId="31137"/>
    <cellStyle name="Note 2 2 13 2 4 3 5 2" xfId="31138"/>
    <cellStyle name="Note 2 2 13 2 4 3 6" xfId="31139"/>
    <cellStyle name="Note 2 2 13 2 4 3 6 2" xfId="31140"/>
    <cellStyle name="Note 2 2 13 2 4 3 7" xfId="31141"/>
    <cellStyle name="Note 2 2 13 2 4 4" xfId="31142"/>
    <cellStyle name="Note 2 2 13 2 4 4 2" xfId="31143"/>
    <cellStyle name="Note 2 2 13 2 4 4 2 2" xfId="31144"/>
    <cellStyle name="Note 2 2 13 2 4 4 3" xfId="31145"/>
    <cellStyle name="Note 2 2 13 2 4 4 3 2" xfId="31146"/>
    <cellStyle name="Note 2 2 13 2 4 4 4" xfId="31147"/>
    <cellStyle name="Note 2 2 13 2 4 4 4 2" xfId="31148"/>
    <cellStyle name="Note 2 2 13 2 4 4 5" xfId="31149"/>
    <cellStyle name="Note 2 2 13 2 4 5" xfId="31150"/>
    <cellStyle name="Note 2 2 13 2 4 5 2" xfId="31151"/>
    <cellStyle name="Note 2 2 13 2 4 6" xfId="31152"/>
    <cellStyle name="Note 2 2 13 2 4 7" xfId="31153"/>
    <cellStyle name="Note 2 2 13 2 4 8" xfId="31154"/>
    <cellStyle name="Note 2 2 13 2 5" xfId="31155"/>
    <cellStyle name="Note 2 2 13 2 5 2" xfId="31156"/>
    <cellStyle name="Note 2 2 13 2 5 2 2" xfId="31157"/>
    <cellStyle name="Note 2 2 13 2 5 2 2 2" xfId="31158"/>
    <cellStyle name="Note 2 2 13 2 5 2 3" xfId="31159"/>
    <cellStyle name="Note 2 2 13 2 5 2 3 2" xfId="31160"/>
    <cellStyle name="Note 2 2 13 2 5 2 4" xfId="31161"/>
    <cellStyle name="Note 2 2 13 2 5 2 4 2" xfId="31162"/>
    <cellStyle name="Note 2 2 13 2 5 2 5" xfId="31163"/>
    <cellStyle name="Note 2 2 13 2 5 2 5 2" xfId="31164"/>
    <cellStyle name="Note 2 2 13 2 5 2 6" xfId="31165"/>
    <cellStyle name="Note 2 2 13 2 5 2 6 2" xfId="31166"/>
    <cellStyle name="Note 2 2 13 2 5 2 7" xfId="31167"/>
    <cellStyle name="Note 2 2 13 2 5 3" xfId="31168"/>
    <cellStyle name="Note 2 2 13 2 5 3 2" xfId="31169"/>
    <cellStyle name="Note 2 2 13 2 5 3 2 2" xfId="31170"/>
    <cellStyle name="Note 2 2 13 2 5 3 3" xfId="31171"/>
    <cellStyle name="Note 2 2 13 2 5 3 3 2" xfId="31172"/>
    <cellStyle name="Note 2 2 13 2 5 3 4" xfId="31173"/>
    <cellStyle name="Note 2 2 13 2 5 3 4 2" xfId="31174"/>
    <cellStyle name="Note 2 2 13 2 5 3 5" xfId="31175"/>
    <cellStyle name="Note 2 2 13 2 5 4" xfId="31176"/>
    <cellStyle name="Note 2 2 13 2 5 4 2" xfId="31177"/>
    <cellStyle name="Note 2 2 13 2 5 5" xfId="31178"/>
    <cellStyle name="Note 2 2 13 2 5 5 2" xfId="31179"/>
    <cellStyle name="Note 2 2 13 2 5 6" xfId="31180"/>
    <cellStyle name="Note 2 2 13 2 5 6 2" xfId="31181"/>
    <cellStyle name="Note 2 2 13 2 5 7" xfId="31182"/>
    <cellStyle name="Note 2 2 13 2 5 8" xfId="31183"/>
    <cellStyle name="Note 2 2 13 2 6" xfId="31184"/>
    <cellStyle name="Note 2 2 13 2 6 2" xfId="31185"/>
    <cellStyle name="Note 2 2 13 2 6 2 2" xfId="31186"/>
    <cellStyle name="Note 2 2 13 2 6 3" xfId="31187"/>
    <cellStyle name="Note 2 2 13 2 6 3 2" xfId="31188"/>
    <cellStyle name="Note 2 2 13 2 6 4" xfId="31189"/>
    <cellStyle name="Note 2 2 13 2 6 4 2" xfId="31190"/>
    <cellStyle name="Note 2 2 13 2 6 5" xfId="31191"/>
    <cellStyle name="Note 2 2 13 2 6 5 2" xfId="31192"/>
    <cellStyle name="Note 2 2 13 2 6 6" xfId="31193"/>
    <cellStyle name="Note 2 2 13 2 6 6 2" xfId="31194"/>
    <cellStyle name="Note 2 2 13 2 6 7" xfId="31195"/>
    <cellStyle name="Note 2 2 13 2 6 8" xfId="31196"/>
    <cellStyle name="Note 2 2 13 2 7" xfId="31197"/>
    <cellStyle name="Note 2 2 13 2 7 2" xfId="31198"/>
    <cellStyle name="Note 2 2 13 2 7 3" xfId="31199"/>
    <cellStyle name="Note 2 2 13 2 7 4" xfId="31200"/>
    <cellStyle name="Note 2 2 13 2 7 5" xfId="31201"/>
    <cellStyle name="Note 2 2 13 2 7 6" xfId="31202"/>
    <cellStyle name="Note 2 2 13 2 7 7" xfId="31203"/>
    <cellStyle name="Note 2 2 13 2 7 8" xfId="31204"/>
    <cellStyle name="Note 2 2 13 2 8" xfId="31205"/>
    <cellStyle name="Note 2 2 13 2 8 2" xfId="31206"/>
    <cellStyle name="Note 2 2 13 2 8 3" xfId="31207"/>
    <cellStyle name="Note 2 2 13 2 8 4" xfId="31208"/>
    <cellStyle name="Note 2 2 13 2 8 5" xfId="31209"/>
    <cellStyle name="Note 2 2 13 2 8 6" xfId="31210"/>
    <cellStyle name="Note 2 2 13 2 8 7" xfId="31211"/>
    <cellStyle name="Note 2 2 13 2 8 8" xfId="31212"/>
    <cellStyle name="Note 2 2 13 2 9" xfId="31213"/>
    <cellStyle name="Note 2 2 13 3" xfId="31214"/>
    <cellStyle name="Note 2 2 13 3 10" xfId="31215"/>
    <cellStyle name="Note 2 2 13 3 11" xfId="31216"/>
    <cellStyle name="Note 2 2 13 3 12" xfId="31217"/>
    <cellStyle name="Note 2 2 13 3 13" xfId="31218"/>
    <cellStyle name="Note 2 2 13 3 14" xfId="31219"/>
    <cellStyle name="Note 2 2 13 3 2" xfId="31220"/>
    <cellStyle name="Note 2 2 13 3 2 2" xfId="31221"/>
    <cellStyle name="Note 2 2 13 3 2 2 2" xfId="31222"/>
    <cellStyle name="Note 2 2 13 3 2 2 2 2" xfId="31223"/>
    <cellStyle name="Note 2 2 13 3 2 2 3" xfId="31224"/>
    <cellStyle name="Note 2 2 13 3 2 2 3 2" xfId="31225"/>
    <cellStyle name="Note 2 2 13 3 2 2 4" xfId="31226"/>
    <cellStyle name="Note 2 2 13 3 2 2 4 2" xfId="31227"/>
    <cellStyle name="Note 2 2 13 3 2 2 5" xfId="31228"/>
    <cellStyle name="Note 2 2 13 3 2 3" xfId="31229"/>
    <cellStyle name="Note 2 2 13 3 2 3 2" xfId="31230"/>
    <cellStyle name="Note 2 2 13 3 2 3 2 2" xfId="31231"/>
    <cellStyle name="Note 2 2 13 3 2 3 3" xfId="31232"/>
    <cellStyle name="Note 2 2 13 3 2 3 3 2" xfId="31233"/>
    <cellStyle name="Note 2 2 13 3 2 3 4" xfId="31234"/>
    <cellStyle name="Note 2 2 13 3 2 3 4 2" xfId="31235"/>
    <cellStyle name="Note 2 2 13 3 2 3 5" xfId="31236"/>
    <cellStyle name="Note 2 2 13 3 2 3 5 2" xfId="31237"/>
    <cellStyle name="Note 2 2 13 3 2 3 6" xfId="31238"/>
    <cellStyle name="Note 2 2 13 3 2 3 6 2" xfId="31239"/>
    <cellStyle name="Note 2 2 13 3 2 3 7" xfId="31240"/>
    <cellStyle name="Note 2 2 13 3 2 4" xfId="31241"/>
    <cellStyle name="Note 2 2 13 3 2 4 2" xfId="31242"/>
    <cellStyle name="Note 2 2 13 3 2 4 2 2" xfId="31243"/>
    <cellStyle name="Note 2 2 13 3 2 4 3" xfId="31244"/>
    <cellStyle name="Note 2 2 13 3 2 4 3 2" xfId="31245"/>
    <cellStyle name="Note 2 2 13 3 2 4 4" xfId="31246"/>
    <cellStyle name="Note 2 2 13 3 2 4 4 2" xfId="31247"/>
    <cellStyle name="Note 2 2 13 3 2 4 5" xfId="31248"/>
    <cellStyle name="Note 2 2 13 3 2 4 5 2" xfId="31249"/>
    <cellStyle name="Note 2 2 13 3 2 4 6" xfId="31250"/>
    <cellStyle name="Note 2 2 13 3 2 4 6 2" xfId="31251"/>
    <cellStyle name="Note 2 2 13 3 2 4 7" xfId="31252"/>
    <cellStyle name="Note 2 2 13 3 2 5" xfId="31253"/>
    <cellStyle name="Note 2 2 13 3 2 5 2" xfId="31254"/>
    <cellStyle name="Note 2 2 13 3 2 6" xfId="31255"/>
    <cellStyle name="Note 2 2 13 3 2 6 2" xfId="31256"/>
    <cellStyle name="Note 2 2 13 3 2 7" xfId="31257"/>
    <cellStyle name="Note 2 2 13 3 2 8" xfId="31258"/>
    <cellStyle name="Note 2 2 13 3 3" xfId="31259"/>
    <cellStyle name="Note 2 2 13 3 3 2" xfId="31260"/>
    <cellStyle name="Note 2 2 13 3 3 2 2" xfId="31261"/>
    <cellStyle name="Note 2 2 13 3 3 2 2 2" xfId="31262"/>
    <cellStyle name="Note 2 2 13 3 3 2 3" xfId="31263"/>
    <cellStyle name="Note 2 2 13 3 3 2 3 2" xfId="31264"/>
    <cellStyle name="Note 2 2 13 3 3 2 4" xfId="31265"/>
    <cellStyle name="Note 2 2 13 3 3 2 4 2" xfId="31266"/>
    <cellStyle name="Note 2 2 13 3 3 2 5" xfId="31267"/>
    <cellStyle name="Note 2 2 13 3 3 2 5 2" xfId="31268"/>
    <cellStyle name="Note 2 2 13 3 3 2 6" xfId="31269"/>
    <cellStyle name="Note 2 2 13 3 3 2 6 2" xfId="31270"/>
    <cellStyle name="Note 2 2 13 3 3 2 7" xfId="31271"/>
    <cellStyle name="Note 2 2 13 3 3 3" xfId="31272"/>
    <cellStyle name="Note 2 2 13 3 3 3 2" xfId="31273"/>
    <cellStyle name="Note 2 2 13 3 3 3 2 2" xfId="31274"/>
    <cellStyle name="Note 2 2 13 3 3 3 3" xfId="31275"/>
    <cellStyle name="Note 2 2 13 3 3 3 3 2" xfId="31276"/>
    <cellStyle name="Note 2 2 13 3 3 3 4" xfId="31277"/>
    <cellStyle name="Note 2 2 13 3 3 3 4 2" xfId="31278"/>
    <cellStyle name="Note 2 2 13 3 3 3 5" xfId="31279"/>
    <cellStyle name="Note 2 2 13 3 3 3 5 2" xfId="31280"/>
    <cellStyle name="Note 2 2 13 3 3 3 6" xfId="31281"/>
    <cellStyle name="Note 2 2 13 3 3 3 6 2" xfId="31282"/>
    <cellStyle name="Note 2 2 13 3 3 3 7" xfId="31283"/>
    <cellStyle name="Note 2 2 13 3 3 4" xfId="31284"/>
    <cellStyle name="Note 2 2 13 3 3 4 2" xfId="31285"/>
    <cellStyle name="Note 2 2 13 3 3 4 2 2" xfId="31286"/>
    <cellStyle name="Note 2 2 13 3 3 4 3" xfId="31287"/>
    <cellStyle name="Note 2 2 13 3 3 4 3 2" xfId="31288"/>
    <cellStyle name="Note 2 2 13 3 3 4 4" xfId="31289"/>
    <cellStyle name="Note 2 2 13 3 3 4 4 2" xfId="31290"/>
    <cellStyle name="Note 2 2 13 3 3 4 5" xfId="31291"/>
    <cellStyle name="Note 2 2 13 3 3 5" xfId="31292"/>
    <cellStyle name="Note 2 2 13 3 4" xfId="31293"/>
    <cellStyle name="Note 2 2 13 3 4 2" xfId="31294"/>
    <cellStyle name="Note 2 2 13 3 4 2 2" xfId="31295"/>
    <cellStyle name="Note 2 2 13 3 4 2 2 2" xfId="31296"/>
    <cellStyle name="Note 2 2 13 3 4 2 3" xfId="31297"/>
    <cellStyle name="Note 2 2 13 3 4 2 3 2" xfId="31298"/>
    <cellStyle name="Note 2 2 13 3 4 2 4" xfId="31299"/>
    <cellStyle name="Note 2 2 13 3 4 2 4 2" xfId="31300"/>
    <cellStyle name="Note 2 2 13 3 4 2 5" xfId="31301"/>
    <cellStyle name="Note 2 2 13 3 4 2 5 2" xfId="31302"/>
    <cellStyle name="Note 2 2 13 3 4 2 6" xfId="31303"/>
    <cellStyle name="Note 2 2 13 3 4 2 6 2" xfId="31304"/>
    <cellStyle name="Note 2 2 13 3 4 2 7" xfId="31305"/>
    <cellStyle name="Note 2 2 13 3 4 3" xfId="31306"/>
    <cellStyle name="Note 2 2 13 3 4 3 2" xfId="31307"/>
    <cellStyle name="Note 2 2 13 3 4 3 2 2" xfId="31308"/>
    <cellStyle name="Note 2 2 13 3 4 3 3" xfId="31309"/>
    <cellStyle name="Note 2 2 13 3 4 3 3 2" xfId="31310"/>
    <cellStyle name="Note 2 2 13 3 4 3 4" xfId="31311"/>
    <cellStyle name="Note 2 2 13 3 4 3 4 2" xfId="31312"/>
    <cellStyle name="Note 2 2 13 3 4 3 5" xfId="31313"/>
    <cellStyle name="Note 2 2 13 3 4 4" xfId="31314"/>
    <cellStyle name="Note 2 2 13 3 5" xfId="31315"/>
    <cellStyle name="Note 2 2 13 3 5 2" xfId="31316"/>
    <cellStyle name="Note 2 2 13 3 5 2 2" xfId="31317"/>
    <cellStyle name="Note 2 2 13 3 5 3" xfId="31318"/>
    <cellStyle name="Note 2 2 13 3 5 3 2" xfId="31319"/>
    <cellStyle name="Note 2 2 13 3 5 4" xfId="31320"/>
    <cellStyle name="Note 2 2 13 3 5 4 2" xfId="31321"/>
    <cellStyle name="Note 2 2 13 3 5 5" xfId="31322"/>
    <cellStyle name="Note 2 2 13 3 5 5 2" xfId="31323"/>
    <cellStyle name="Note 2 2 13 3 5 6" xfId="31324"/>
    <cellStyle name="Note 2 2 13 3 5 6 2" xfId="31325"/>
    <cellStyle name="Note 2 2 13 3 5 7" xfId="31326"/>
    <cellStyle name="Note 2 2 13 3 6" xfId="31327"/>
    <cellStyle name="Note 2 2 13 3 6 2" xfId="31328"/>
    <cellStyle name="Note 2 2 13 3 7" xfId="31329"/>
    <cellStyle name="Note 2 2 13 3 7 2" xfId="31330"/>
    <cellStyle name="Note 2 2 13 3 8" xfId="31331"/>
    <cellStyle name="Note 2 2 13 3 9" xfId="31332"/>
    <cellStyle name="Note 2 2 13 4" xfId="31333"/>
    <cellStyle name="Note 2 2 13 4 2" xfId="31334"/>
    <cellStyle name="Note 2 2 13 4 2 2" xfId="31335"/>
    <cellStyle name="Note 2 2 13 4 2 2 2" xfId="31336"/>
    <cellStyle name="Note 2 2 13 4 2 3" xfId="31337"/>
    <cellStyle name="Note 2 2 13 4 2 3 2" xfId="31338"/>
    <cellStyle name="Note 2 2 13 4 2 4" xfId="31339"/>
    <cellStyle name="Note 2 2 13 4 2 4 2" xfId="31340"/>
    <cellStyle name="Note 2 2 13 4 2 5" xfId="31341"/>
    <cellStyle name="Note 2 2 13 4 3" xfId="31342"/>
    <cellStyle name="Note 2 2 13 4 3 2" xfId="31343"/>
    <cellStyle name="Note 2 2 13 4 3 2 2" xfId="31344"/>
    <cellStyle name="Note 2 2 13 4 3 3" xfId="31345"/>
    <cellStyle name="Note 2 2 13 4 3 3 2" xfId="31346"/>
    <cellStyle name="Note 2 2 13 4 3 4" xfId="31347"/>
    <cellStyle name="Note 2 2 13 4 3 4 2" xfId="31348"/>
    <cellStyle name="Note 2 2 13 4 3 5" xfId="31349"/>
    <cellStyle name="Note 2 2 13 4 3 5 2" xfId="31350"/>
    <cellStyle name="Note 2 2 13 4 3 6" xfId="31351"/>
    <cellStyle name="Note 2 2 13 4 3 6 2" xfId="31352"/>
    <cellStyle name="Note 2 2 13 4 3 7" xfId="31353"/>
    <cellStyle name="Note 2 2 13 4 4" xfId="31354"/>
    <cellStyle name="Note 2 2 13 4 4 2" xfId="31355"/>
    <cellStyle name="Note 2 2 13 4 4 2 2" xfId="31356"/>
    <cellStyle name="Note 2 2 13 4 4 3" xfId="31357"/>
    <cellStyle name="Note 2 2 13 4 4 3 2" xfId="31358"/>
    <cellStyle name="Note 2 2 13 4 4 4" xfId="31359"/>
    <cellStyle name="Note 2 2 13 4 4 4 2" xfId="31360"/>
    <cellStyle name="Note 2 2 13 4 4 5" xfId="31361"/>
    <cellStyle name="Note 2 2 13 4 4 5 2" xfId="31362"/>
    <cellStyle name="Note 2 2 13 4 4 6" xfId="31363"/>
    <cellStyle name="Note 2 2 13 4 4 6 2" xfId="31364"/>
    <cellStyle name="Note 2 2 13 4 4 7" xfId="31365"/>
    <cellStyle name="Note 2 2 13 4 5" xfId="31366"/>
    <cellStyle name="Note 2 2 13 4 5 2" xfId="31367"/>
    <cellStyle name="Note 2 2 13 4 6" xfId="31368"/>
    <cellStyle name="Note 2 2 13 4 6 2" xfId="31369"/>
    <cellStyle name="Note 2 2 13 4 7" xfId="31370"/>
    <cellStyle name="Note 2 2 13 4 8" xfId="31371"/>
    <cellStyle name="Note 2 2 13 5" xfId="31372"/>
    <cellStyle name="Note 2 2 13 5 2" xfId="31373"/>
    <cellStyle name="Note 2 2 13 5 2 2" xfId="31374"/>
    <cellStyle name="Note 2 2 13 5 2 2 2" xfId="31375"/>
    <cellStyle name="Note 2 2 13 5 2 3" xfId="31376"/>
    <cellStyle name="Note 2 2 13 5 2 3 2" xfId="31377"/>
    <cellStyle name="Note 2 2 13 5 2 4" xfId="31378"/>
    <cellStyle name="Note 2 2 13 5 2 4 2" xfId="31379"/>
    <cellStyle name="Note 2 2 13 5 2 5" xfId="31380"/>
    <cellStyle name="Note 2 2 13 5 2 5 2" xfId="31381"/>
    <cellStyle name="Note 2 2 13 5 2 6" xfId="31382"/>
    <cellStyle name="Note 2 2 13 5 2 6 2" xfId="31383"/>
    <cellStyle name="Note 2 2 13 5 2 7" xfId="31384"/>
    <cellStyle name="Note 2 2 13 5 3" xfId="31385"/>
    <cellStyle name="Note 2 2 13 5 3 2" xfId="31386"/>
    <cellStyle name="Note 2 2 13 5 3 2 2" xfId="31387"/>
    <cellStyle name="Note 2 2 13 5 3 3" xfId="31388"/>
    <cellStyle name="Note 2 2 13 5 3 3 2" xfId="31389"/>
    <cellStyle name="Note 2 2 13 5 3 4" xfId="31390"/>
    <cellStyle name="Note 2 2 13 5 3 4 2" xfId="31391"/>
    <cellStyle name="Note 2 2 13 5 3 5" xfId="31392"/>
    <cellStyle name="Note 2 2 13 5 3 5 2" xfId="31393"/>
    <cellStyle name="Note 2 2 13 5 3 6" xfId="31394"/>
    <cellStyle name="Note 2 2 13 5 3 6 2" xfId="31395"/>
    <cellStyle name="Note 2 2 13 5 3 7" xfId="31396"/>
    <cellStyle name="Note 2 2 13 5 4" xfId="31397"/>
    <cellStyle name="Note 2 2 13 5 4 2" xfId="31398"/>
    <cellStyle name="Note 2 2 13 5 4 2 2" xfId="31399"/>
    <cellStyle name="Note 2 2 13 5 4 3" xfId="31400"/>
    <cellStyle name="Note 2 2 13 5 4 3 2" xfId="31401"/>
    <cellStyle name="Note 2 2 13 5 4 4" xfId="31402"/>
    <cellStyle name="Note 2 2 13 5 4 4 2" xfId="31403"/>
    <cellStyle name="Note 2 2 13 5 4 5" xfId="31404"/>
    <cellStyle name="Note 2 2 13 5 5" xfId="31405"/>
    <cellStyle name="Note 2 2 13 5 5 2" xfId="31406"/>
    <cellStyle name="Note 2 2 13 5 6" xfId="31407"/>
    <cellStyle name="Note 2 2 13 5 7" xfId="31408"/>
    <cellStyle name="Note 2 2 13 5 8" xfId="31409"/>
    <cellStyle name="Note 2 2 13 6" xfId="31410"/>
    <cellStyle name="Note 2 2 13 6 2" xfId="31411"/>
    <cellStyle name="Note 2 2 13 6 2 2" xfId="31412"/>
    <cellStyle name="Note 2 2 13 6 2 2 2" xfId="31413"/>
    <cellStyle name="Note 2 2 13 6 2 3" xfId="31414"/>
    <cellStyle name="Note 2 2 13 6 2 3 2" xfId="31415"/>
    <cellStyle name="Note 2 2 13 6 2 4" xfId="31416"/>
    <cellStyle name="Note 2 2 13 6 2 4 2" xfId="31417"/>
    <cellStyle name="Note 2 2 13 6 2 5" xfId="31418"/>
    <cellStyle name="Note 2 2 13 6 2 5 2" xfId="31419"/>
    <cellStyle name="Note 2 2 13 6 2 6" xfId="31420"/>
    <cellStyle name="Note 2 2 13 6 2 6 2" xfId="31421"/>
    <cellStyle name="Note 2 2 13 6 2 7" xfId="31422"/>
    <cellStyle name="Note 2 2 13 6 3" xfId="31423"/>
    <cellStyle name="Note 2 2 13 6 3 2" xfId="31424"/>
    <cellStyle name="Note 2 2 13 6 3 2 2" xfId="31425"/>
    <cellStyle name="Note 2 2 13 6 3 3" xfId="31426"/>
    <cellStyle name="Note 2 2 13 6 3 3 2" xfId="31427"/>
    <cellStyle name="Note 2 2 13 6 3 4" xfId="31428"/>
    <cellStyle name="Note 2 2 13 6 3 4 2" xfId="31429"/>
    <cellStyle name="Note 2 2 13 6 3 5" xfId="31430"/>
    <cellStyle name="Note 2 2 13 6 4" xfId="31431"/>
    <cellStyle name="Note 2 2 13 6 4 2" xfId="31432"/>
    <cellStyle name="Note 2 2 13 6 5" xfId="31433"/>
    <cellStyle name="Note 2 2 13 6 5 2" xfId="31434"/>
    <cellStyle name="Note 2 2 13 6 6" xfId="31435"/>
    <cellStyle name="Note 2 2 13 6 6 2" xfId="31436"/>
    <cellStyle name="Note 2 2 13 6 7" xfId="31437"/>
    <cellStyle name="Note 2 2 13 6 8" xfId="31438"/>
    <cellStyle name="Note 2 2 13 7" xfId="31439"/>
    <cellStyle name="Note 2 2 13 7 2" xfId="31440"/>
    <cellStyle name="Note 2 2 13 7 2 2" xfId="31441"/>
    <cellStyle name="Note 2 2 13 7 3" xfId="31442"/>
    <cellStyle name="Note 2 2 13 7 3 2" xfId="31443"/>
    <cellStyle name="Note 2 2 13 7 4" xfId="31444"/>
    <cellStyle name="Note 2 2 13 7 4 2" xfId="31445"/>
    <cellStyle name="Note 2 2 13 7 5" xfId="31446"/>
    <cellStyle name="Note 2 2 13 7 5 2" xfId="31447"/>
    <cellStyle name="Note 2 2 13 7 6" xfId="31448"/>
    <cellStyle name="Note 2 2 13 7 6 2" xfId="31449"/>
    <cellStyle name="Note 2 2 13 7 7" xfId="31450"/>
    <cellStyle name="Note 2 2 13 7 8" xfId="31451"/>
    <cellStyle name="Note 2 2 13 8" xfId="31452"/>
    <cellStyle name="Note 2 2 13 8 2" xfId="31453"/>
    <cellStyle name="Note 2 2 13 8 3" xfId="31454"/>
    <cellStyle name="Note 2 2 13 8 4" xfId="31455"/>
    <cellStyle name="Note 2 2 13 8 5" xfId="31456"/>
    <cellStyle name="Note 2 2 13 8 6" xfId="31457"/>
    <cellStyle name="Note 2 2 13 8 7" xfId="31458"/>
    <cellStyle name="Note 2 2 13 8 8" xfId="31459"/>
    <cellStyle name="Note 2 2 13 9" xfId="31460"/>
    <cellStyle name="Note 2 2 13 9 2" xfId="31461"/>
    <cellStyle name="Note 2 2 13 9 3" xfId="31462"/>
    <cellStyle name="Note 2 2 13 9 4" xfId="31463"/>
    <cellStyle name="Note 2 2 13 9 5" xfId="31464"/>
    <cellStyle name="Note 2 2 13 9 6" xfId="31465"/>
    <cellStyle name="Note 2 2 13 9 7" xfId="31466"/>
    <cellStyle name="Note 2 2 13 9 8" xfId="31467"/>
    <cellStyle name="Note 2 2 14" xfId="31468"/>
    <cellStyle name="Note 2 2 14 10" xfId="31469"/>
    <cellStyle name="Note 2 2 14 11" xfId="31470"/>
    <cellStyle name="Note 2 2 14 12" xfId="31471"/>
    <cellStyle name="Note 2 2 14 13" xfId="31472"/>
    <cellStyle name="Note 2 2 14 14" xfId="31473"/>
    <cellStyle name="Note 2 2 14 2" xfId="31474"/>
    <cellStyle name="Note 2 2 14 2 10" xfId="31475"/>
    <cellStyle name="Note 2 2 14 2 11" xfId="31476"/>
    <cellStyle name="Note 2 2 14 2 12" xfId="31477"/>
    <cellStyle name="Note 2 2 14 2 2" xfId="31478"/>
    <cellStyle name="Note 2 2 14 2 2 10" xfId="31479"/>
    <cellStyle name="Note 2 2 14 2 2 11" xfId="31480"/>
    <cellStyle name="Note 2 2 14 2 2 12" xfId="31481"/>
    <cellStyle name="Note 2 2 14 2 2 13" xfId="31482"/>
    <cellStyle name="Note 2 2 14 2 2 2" xfId="31483"/>
    <cellStyle name="Note 2 2 14 2 2 2 2" xfId="31484"/>
    <cellStyle name="Note 2 2 14 2 2 2 2 2" xfId="31485"/>
    <cellStyle name="Note 2 2 14 2 2 2 2 2 2" xfId="31486"/>
    <cellStyle name="Note 2 2 14 2 2 2 2 3" xfId="31487"/>
    <cellStyle name="Note 2 2 14 2 2 2 2 3 2" xfId="31488"/>
    <cellStyle name="Note 2 2 14 2 2 2 2 4" xfId="31489"/>
    <cellStyle name="Note 2 2 14 2 2 2 2 4 2" xfId="31490"/>
    <cellStyle name="Note 2 2 14 2 2 2 2 5" xfId="31491"/>
    <cellStyle name="Note 2 2 14 2 2 2 3" xfId="31492"/>
    <cellStyle name="Note 2 2 14 2 2 2 3 2" xfId="31493"/>
    <cellStyle name="Note 2 2 14 2 2 2 3 2 2" xfId="31494"/>
    <cellStyle name="Note 2 2 14 2 2 2 3 3" xfId="31495"/>
    <cellStyle name="Note 2 2 14 2 2 2 3 3 2" xfId="31496"/>
    <cellStyle name="Note 2 2 14 2 2 2 3 4" xfId="31497"/>
    <cellStyle name="Note 2 2 14 2 2 2 3 4 2" xfId="31498"/>
    <cellStyle name="Note 2 2 14 2 2 2 3 5" xfId="31499"/>
    <cellStyle name="Note 2 2 14 2 2 2 3 5 2" xfId="31500"/>
    <cellStyle name="Note 2 2 14 2 2 2 3 6" xfId="31501"/>
    <cellStyle name="Note 2 2 14 2 2 2 3 6 2" xfId="31502"/>
    <cellStyle name="Note 2 2 14 2 2 2 3 7" xfId="31503"/>
    <cellStyle name="Note 2 2 14 2 2 2 4" xfId="31504"/>
    <cellStyle name="Note 2 2 14 2 2 2 4 2" xfId="31505"/>
    <cellStyle name="Note 2 2 14 2 2 2 4 2 2" xfId="31506"/>
    <cellStyle name="Note 2 2 14 2 2 2 4 3" xfId="31507"/>
    <cellStyle name="Note 2 2 14 2 2 2 4 3 2" xfId="31508"/>
    <cellStyle name="Note 2 2 14 2 2 2 4 4" xfId="31509"/>
    <cellStyle name="Note 2 2 14 2 2 2 4 4 2" xfId="31510"/>
    <cellStyle name="Note 2 2 14 2 2 2 4 5" xfId="31511"/>
    <cellStyle name="Note 2 2 14 2 2 2 4 5 2" xfId="31512"/>
    <cellStyle name="Note 2 2 14 2 2 2 4 6" xfId="31513"/>
    <cellStyle name="Note 2 2 14 2 2 2 4 6 2" xfId="31514"/>
    <cellStyle name="Note 2 2 14 2 2 2 4 7" xfId="31515"/>
    <cellStyle name="Note 2 2 14 2 2 2 5" xfId="31516"/>
    <cellStyle name="Note 2 2 14 2 2 2 5 2" xfId="31517"/>
    <cellStyle name="Note 2 2 14 2 2 2 6" xfId="31518"/>
    <cellStyle name="Note 2 2 14 2 2 2 6 2" xfId="31519"/>
    <cellStyle name="Note 2 2 14 2 2 2 7" xfId="31520"/>
    <cellStyle name="Note 2 2 14 2 2 2 8" xfId="31521"/>
    <cellStyle name="Note 2 2 14 2 2 3" xfId="31522"/>
    <cellStyle name="Note 2 2 14 2 2 3 2" xfId="31523"/>
    <cellStyle name="Note 2 2 14 2 2 3 2 2" xfId="31524"/>
    <cellStyle name="Note 2 2 14 2 2 3 2 2 2" xfId="31525"/>
    <cellStyle name="Note 2 2 14 2 2 3 2 3" xfId="31526"/>
    <cellStyle name="Note 2 2 14 2 2 3 2 3 2" xfId="31527"/>
    <cellStyle name="Note 2 2 14 2 2 3 2 4" xfId="31528"/>
    <cellStyle name="Note 2 2 14 2 2 3 2 4 2" xfId="31529"/>
    <cellStyle name="Note 2 2 14 2 2 3 2 5" xfId="31530"/>
    <cellStyle name="Note 2 2 14 2 2 3 2 5 2" xfId="31531"/>
    <cellStyle name="Note 2 2 14 2 2 3 2 6" xfId="31532"/>
    <cellStyle name="Note 2 2 14 2 2 3 2 6 2" xfId="31533"/>
    <cellStyle name="Note 2 2 14 2 2 3 2 7" xfId="31534"/>
    <cellStyle name="Note 2 2 14 2 2 3 3" xfId="31535"/>
    <cellStyle name="Note 2 2 14 2 2 3 3 2" xfId="31536"/>
    <cellStyle name="Note 2 2 14 2 2 3 3 2 2" xfId="31537"/>
    <cellStyle name="Note 2 2 14 2 2 3 3 3" xfId="31538"/>
    <cellStyle name="Note 2 2 14 2 2 3 3 3 2" xfId="31539"/>
    <cellStyle name="Note 2 2 14 2 2 3 3 4" xfId="31540"/>
    <cellStyle name="Note 2 2 14 2 2 3 3 4 2" xfId="31541"/>
    <cellStyle name="Note 2 2 14 2 2 3 3 5" xfId="31542"/>
    <cellStyle name="Note 2 2 14 2 2 3 3 5 2" xfId="31543"/>
    <cellStyle name="Note 2 2 14 2 2 3 3 6" xfId="31544"/>
    <cellStyle name="Note 2 2 14 2 2 3 3 6 2" xfId="31545"/>
    <cellStyle name="Note 2 2 14 2 2 3 3 7" xfId="31546"/>
    <cellStyle name="Note 2 2 14 2 2 3 4" xfId="31547"/>
    <cellStyle name="Note 2 2 14 2 2 3 4 2" xfId="31548"/>
    <cellStyle name="Note 2 2 14 2 2 3 4 2 2" xfId="31549"/>
    <cellStyle name="Note 2 2 14 2 2 3 4 3" xfId="31550"/>
    <cellStyle name="Note 2 2 14 2 2 3 4 3 2" xfId="31551"/>
    <cellStyle name="Note 2 2 14 2 2 3 4 4" xfId="31552"/>
    <cellStyle name="Note 2 2 14 2 2 3 4 4 2" xfId="31553"/>
    <cellStyle name="Note 2 2 14 2 2 3 4 5" xfId="31554"/>
    <cellStyle name="Note 2 2 14 2 2 3 5" xfId="31555"/>
    <cellStyle name="Note 2 2 14 2 2 4" xfId="31556"/>
    <cellStyle name="Note 2 2 14 2 2 4 2" xfId="31557"/>
    <cellStyle name="Note 2 2 14 2 2 4 2 2" xfId="31558"/>
    <cellStyle name="Note 2 2 14 2 2 4 2 2 2" xfId="31559"/>
    <cellStyle name="Note 2 2 14 2 2 4 2 3" xfId="31560"/>
    <cellStyle name="Note 2 2 14 2 2 4 2 3 2" xfId="31561"/>
    <cellStyle name="Note 2 2 14 2 2 4 2 4" xfId="31562"/>
    <cellStyle name="Note 2 2 14 2 2 4 2 4 2" xfId="31563"/>
    <cellStyle name="Note 2 2 14 2 2 4 2 5" xfId="31564"/>
    <cellStyle name="Note 2 2 14 2 2 4 2 5 2" xfId="31565"/>
    <cellStyle name="Note 2 2 14 2 2 4 2 6" xfId="31566"/>
    <cellStyle name="Note 2 2 14 2 2 4 2 6 2" xfId="31567"/>
    <cellStyle name="Note 2 2 14 2 2 4 2 7" xfId="31568"/>
    <cellStyle name="Note 2 2 14 2 2 4 3" xfId="31569"/>
    <cellStyle name="Note 2 2 14 2 2 4 3 2" xfId="31570"/>
    <cellStyle name="Note 2 2 14 2 2 4 3 2 2" xfId="31571"/>
    <cellStyle name="Note 2 2 14 2 2 4 3 3" xfId="31572"/>
    <cellStyle name="Note 2 2 14 2 2 4 3 3 2" xfId="31573"/>
    <cellStyle name="Note 2 2 14 2 2 4 3 4" xfId="31574"/>
    <cellStyle name="Note 2 2 14 2 2 4 3 4 2" xfId="31575"/>
    <cellStyle name="Note 2 2 14 2 2 4 3 5" xfId="31576"/>
    <cellStyle name="Note 2 2 14 2 2 4 4" xfId="31577"/>
    <cellStyle name="Note 2 2 14 2 2 5" xfId="31578"/>
    <cellStyle name="Note 2 2 14 2 2 5 2" xfId="31579"/>
    <cellStyle name="Note 2 2 14 2 2 5 2 2" xfId="31580"/>
    <cellStyle name="Note 2 2 14 2 2 5 3" xfId="31581"/>
    <cellStyle name="Note 2 2 14 2 2 5 3 2" xfId="31582"/>
    <cellStyle name="Note 2 2 14 2 2 5 4" xfId="31583"/>
    <cellStyle name="Note 2 2 14 2 2 5 4 2" xfId="31584"/>
    <cellStyle name="Note 2 2 14 2 2 5 5" xfId="31585"/>
    <cellStyle name="Note 2 2 14 2 2 5 5 2" xfId="31586"/>
    <cellStyle name="Note 2 2 14 2 2 5 6" xfId="31587"/>
    <cellStyle name="Note 2 2 14 2 2 5 6 2" xfId="31588"/>
    <cellStyle name="Note 2 2 14 2 2 5 7" xfId="31589"/>
    <cellStyle name="Note 2 2 14 2 2 6" xfId="31590"/>
    <cellStyle name="Note 2 2 14 2 2 6 2" xfId="31591"/>
    <cellStyle name="Note 2 2 14 2 2 7" xfId="31592"/>
    <cellStyle name="Note 2 2 14 2 2 7 2" xfId="31593"/>
    <cellStyle name="Note 2 2 14 2 2 8" xfId="31594"/>
    <cellStyle name="Note 2 2 14 2 2 9" xfId="31595"/>
    <cellStyle name="Note 2 2 14 2 3" xfId="31596"/>
    <cellStyle name="Note 2 2 14 2 3 2" xfId="31597"/>
    <cellStyle name="Note 2 2 14 2 3 2 2" xfId="31598"/>
    <cellStyle name="Note 2 2 14 2 3 2 2 2" xfId="31599"/>
    <cellStyle name="Note 2 2 14 2 3 2 3" xfId="31600"/>
    <cellStyle name="Note 2 2 14 2 3 2 3 2" xfId="31601"/>
    <cellStyle name="Note 2 2 14 2 3 2 4" xfId="31602"/>
    <cellStyle name="Note 2 2 14 2 3 2 4 2" xfId="31603"/>
    <cellStyle name="Note 2 2 14 2 3 2 5" xfId="31604"/>
    <cellStyle name="Note 2 2 14 2 3 3" xfId="31605"/>
    <cellStyle name="Note 2 2 14 2 3 3 2" xfId="31606"/>
    <cellStyle name="Note 2 2 14 2 3 3 2 2" xfId="31607"/>
    <cellStyle name="Note 2 2 14 2 3 3 3" xfId="31608"/>
    <cellStyle name="Note 2 2 14 2 3 3 3 2" xfId="31609"/>
    <cellStyle name="Note 2 2 14 2 3 3 4" xfId="31610"/>
    <cellStyle name="Note 2 2 14 2 3 3 4 2" xfId="31611"/>
    <cellStyle name="Note 2 2 14 2 3 3 5" xfId="31612"/>
    <cellStyle name="Note 2 2 14 2 3 3 5 2" xfId="31613"/>
    <cellStyle name="Note 2 2 14 2 3 3 6" xfId="31614"/>
    <cellStyle name="Note 2 2 14 2 3 3 6 2" xfId="31615"/>
    <cellStyle name="Note 2 2 14 2 3 3 7" xfId="31616"/>
    <cellStyle name="Note 2 2 14 2 3 4" xfId="31617"/>
    <cellStyle name="Note 2 2 14 2 3 4 2" xfId="31618"/>
    <cellStyle name="Note 2 2 14 2 3 4 2 2" xfId="31619"/>
    <cellStyle name="Note 2 2 14 2 3 4 3" xfId="31620"/>
    <cellStyle name="Note 2 2 14 2 3 4 3 2" xfId="31621"/>
    <cellStyle name="Note 2 2 14 2 3 4 4" xfId="31622"/>
    <cellStyle name="Note 2 2 14 2 3 4 4 2" xfId="31623"/>
    <cellStyle name="Note 2 2 14 2 3 4 5" xfId="31624"/>
    <cellStyle name="Note 2 2 14 2 3 4 5 2" xfId="31625"/>
    <cellStyle name="Note 2 2 14 2 3 4 6" xfId="31626"/>
    <cellStyle name="Note 2 2 14 2 3 4 6 2" xfId="31627"/>
    <cellStyle name="Note 2 2 14 2 3 4 7" xfId="31628"/>
    <cellStyle name="Note 2 2 14 2 3 5" xfId="31629"/>
    <cellStyle name="Note 2 2 14 2 3 5 2" xfId="31630"/>
    <cellStyle name="Note 2 2 14 2 3 6" xfId="31631"/>
    <cellStyle name="Note 2 2 14 2 3 6 2" xfId="31632"/>
    <cellStyle name="Note 2 2 14 2 3 7" xfId="31633"/>
    <cellStyle name="Note 2 2 14 2 3 8" xfId="31634"/>
    <cellStyle name="Note 2 2 14 2 4" xfId="31635"/>
    <cellStyle name="Note 2 2 14 2 4 2" xfId="31636"/>
    <cellStyle name="Note 2 2 14 2 4 2 2" xfId="31637"/>
    <cellStyle name="Note 2 2 14 2 4 2 2 2" xfId="31638"/>
    <cellStyle name="Note 2 2 14 2 4 2 3" xfId="31639"/>
    <cellStyle name="Note 2 2 14 2 4 2 3 2" xfId="31640"/>
    <cellStyle name="Note 2 2 14 2 4 2 4" xfId="31641"/>
    <cellStyle name="Note 2 2 14 2 4 2 4 2" xfId="31642"/>
    <cellStyle name="Note 2 2 14 2 4 2 5" xfId="31643"/>
    <cellStyle name="Note 2 2 14 2 4 2 5 2" xfId="31644"/>
    <cellStyle name="Note 2 2 14 2 4 2 6" xfId="31645"/>
    <cellStyle name="Note 2 2 14 2 4 2 6 2" xfId="31646"/>
    <cellStyle name="Note 2 2 14 2 4 2 7" xfId="31647"/>
    <cellStyle name="Note 2 2 14 2 4 3" xfId="31648"/>
    <cellStyle name="Note 2 2 14 2 4 3 2" xfId="31649"/>
    <cellStyle name="Note 2 2 14 2 4 3 2 2" xfId="31650"/>
    <cellStyle name="Note 2 2 14 2 4 3 3" xfId="31651"/>
    <cellStyle name="Note 2 2 14 2 4 3 3 2" xfId="31652"/>
    <cellStyle name="Note 2 2 14 2 4 3 4" xfId="31653"/>
    <cellStyle name="Note 2 2 14 2 4 3 4 2" xfId="31654"/>
    <cellStyle name="Note 2 2 14 2 4 3 5" xfId="31655"/>
    <cellStyle name="Note 2 2 14 2 4 3 5 2" xfId="31656"/>
    <cellStyle name="Note 2 2 14 2 4 3 6" xfId="31657"/>
    <cellStyle name="Note 2 2 14 2 4 3 6 2" xfId="31658"/>
    <cellStyle name="Note 2 2 14 2 4 3 7" xfId="31659"/>
    <cellStyle name="Note 2 2 14 2 4 4" xfId="31660"/>
    <cellStyle name="Note 2 2 14 2 4 4 2" xfId="31661"/>
    <cellStyle name="Note 2 2 14 2 4 4 2 2" xfId="31662"/>
    <cellStyle name="Note 2 2 14 2 4 4 3" xfId="31663"/>
    <cellStyle name="Note 2 2 14 2 4 4 3 2" xfId="31664"/>
    <cellStyle name="Note 2 2 14 2 4 4 4" xfId="31665"/>
    <cellStyle name="Note 2 2 14 2 4 4 4 2" xfId="31666"/>
    <cellStyle name="Note 2 2 14 2 4 4 5" xfId="31667"/>
    <cellStyle name="Note 2 2 14 2 4 5" xfId="31668"/>
    <cellStyle name="Note 2 2 14 2 4 5 2" xfId="31669"/>
    <cellStyle name="Note 2 2 14 2 4 6" xfId="31670"/>
    <cellStyle name="Note 2 2 14 2 4 7" xfId="31671"/>
    <cellStyle name="Note 2 2 14 2 4 8" xfId="31672"/>
    <cellStyle name="Note 2 2 14 2 5" xfId="31673"/>
    <cellStyle name="Note 2 2 14 2 5 2" xfId="31674"/>
    <cellStyle name="Note 2 2 14 2 5 2 2" xfId="31675"/>
    <cellStyle name="Note 2 2 14 2 5 2 2 2" xfId="31676"/>
    <cellStyle name="Note 2 2 14 2 5 2 3" xfId="31677"/>
    <cellStyle name="Note 2 2 14 2 5 2 3 2" xfId="31678"/>
    <cellStyle name="Note 2 2 14 2 5 2 4" xfId="31679"/>
    <cellStyle name="Note 2 2 14 2 5 2 4 2" xfId="31680"/>
    <cellStyle name="Note 2 2 14 2 5 2 5" xfId="31681"/>
    <cellStyle name="Note 2 2 14 2 5 2 5 2" xfId="31682"/>
    <cellStyle name="Note 2 2 14 2 5 2 6" xfId="31683"/>
    <cellStyle name="Note 2 2 14 2 5 2 6 2" xfId="31684"/>
    <cellStyle name="Note 2 2 14 2 5 2 7" xfId="31685"/>
    <cellStyle name="Note 2 2 14 2 5 3" xfId="31686"/>
    <cellStyle name="Note 2 2 14 2 5 3 2" xfId="31687"/>
    <cellStyle name="Note 2 2 14 2 5 3 2 2" xfId="31688"/>
    <cellStyle name="Note 2 2 14 2 5 3 3" xfId="31689"/>
    <cellStyle name="Note 2 2 14 2 5 3 3 2" xfId="31690"/>
    <cellStyle name="Note 2 2 14 2 5 3 4" xfId="31691"/>
    <cellStyle name="Note 2 2 14 2 5 3 4 2" xfId="31692"/>
    <cellStyle name="Note 2 2 14 2 5 3 5" xfId="31693"/>
    <cellStyle name="Note 2 2 14 2 5 4" xfId="31694"/>
    <cellStyle name="Note 2 2 14 2 5 4 2" xfId="31695"/>
    <cellStyle name="Note 2 2 14 2 5 5" xfId="31696"/>
    <cellStyle name="Note 2 2 14 2 5 5 2" xfId="31697"/>
    <cellStyle name="Note 2 2 14 2 5 6" xfId="31698"/>
    <cellStyle name="Note 2 2 14 2 5 6 2" xfId="31699"/>
    <cellStyle name="Note 2 2 14 2 5 7" xfId="31700"/>
    <cellStyle name="Note 2 2 14 2 5 8" xfId="31701"/>
    <cellStyle name="Note 2 2 14 2 6" xfId="31702"/>
    <cellStyle name="Note 2 2 14 2 6 2" xfId="31703"/>
    <cellStyle name="Note 2 2 14 2 6 2 2" xfId="31704"/>
    <cellStyle name="Note 2 2 14 2 6 3" xfId="31705"/>
    <cellStyle name="Note 2 2 14 2 6 3 2" xfId="31706"/>
    <cellStyle name="Note 2 2 14 2 6 4" xfId="31707"/>
    <cellStyle name="Note 2 2 14 2 6 4 2" xfId="31708"/>
    <cellStyle name="Note 2 2 14 2 6 5" xfId="31709"/>
    <cellStyle name="Note 2 2 14 2 6 5 2" xfId="31710"/>
    <cellStyle name="Note 2 2 14 2 6 6" xfId="31711"/>
    <cellStyle name="Note 2 2 14 2 6 6 2" xfId="31712"/>
    <cellStyle name="Note 2 2 14 2 6 7" xfId="31713"/>
    <cellStyle name="Note 2 2 14 2 6 8" xfId="31714"/>
    <cellStyle name="Note 2 2 14 2 7" xfId="31715"/>
    <cellStyle name="Note 2 2 14 2 7 2" xfId="31716"/>
    <cellStyle name="Note 2 2 14 2 7 3" xfId="31717"/>
    <cellStyle name="Note 2 2 14 2 7 4" xfId="31718"/>
    <cellStyle name="Note 2 2 14 2 7 5" xfId="31719"/>
    <cellStyle name="Note 2 2 14 2 7 6" xfId="31720"/>
    <cellStyle name="Note 2 2 14 2 7 7" xfId="31721"/>
    <cellStyle name="Note 2 2 14 2 7 8" xfId="31722"/>
    <cellStyle name="Note 2 2 14 2 8" xfId="31723"/>
    <cellStyle name="Note 2 2 14 2 8 2" xfId="31724"/>
    <cellStyle name="Note 2 2 14 2 8 3" xfId="31725"/>
    <cellStyle name="Note 2 2 14 2 8 4" xfId="31726"/>
    <cellStyle name="Note 2 2 14 2 8 5" xfId="31727"/>
    <cellStyle name="Note 2 2 14 2 8 6" xfId="31728"/>
    <cellStyle name="Note 2 2 14 2 8 7" xfId="31729"/>
    <cellStyle name="Note 2 2 14 2 8 8" xfId="31730"/>
    <cellStyle name="Note 2 2 14 2 9" xfId="31731"/>
    <cellStyle name="Note 2 2 14 3" xfId="31732"/>
    <cellStyle name="Note 2 2 14 3 10" xfId="31733"/>
    <cellStyle name="Note 2 2 14 3 11" xfId="31734"/>
    <cellStyle name="Note 2 2 14 3 12" xfId="31735"/>
    <cellStyle name="Note 2 2 14 3 13" xfId="31736"/>
    <cellStyle name="Note 2 2 14 3 14" xfId="31737"/>
    <cellStyle name="Note 2 2 14 3 2" xfId="31738"/>
    <cellStyle name="Note 2 2 14 3 2 2" xfId="31739"/>
    <cellStyle name="Note 2 2 14 3 2 2 2" xfId="31740"/>
    <cellStyle name="Note 2 2 14 3 2 2 2 2" xfId="31741"/>
    <cellStyle name="Note 2 2 14 3 2 2 3" xfId="31742"/>
    <cellStyle name="Note 2 2 14 3 2 2 3 2" xfId="31743"/>
    <cellStyle name="Note 2 2 14 3 2 2 4" xfId="31744"/>
    <cellStyle name="Note 2 2 14 3 2 2 4 2" xfId="31745"/>
    <cellStyle name="Note 2 2 14 3 2 2 5" xfId="31746"/>
    <cellStyle name="Note 2 2 14 3 2 3" xfId="31747"/>
    <cellStyle name="Note 2 2 14 3 2 3 2" xfId="31748"/>
    <cellStyle name="Note 2 2 14 3 2 3 2 2" xfId="31749"/>
    <cellStyle name="Note 2 2 14 3 2 3 3" xfId="31750"/>
    <cellStyle name="Note 2 2 14 3 2 3 3 2" xfId="31751"/>
    <cellStyle name="Note 2 2 14 3 2 3 4" xfId="31752"/>
    <cellStyle name="Note 2 2 14 3 2 3 4 2" xfId="31753"/>
    <cellStyle name="Note 2 2 14 3 2 3 5" xfId="31754"/>
    <cellStyle name="Note 2 2 14 3 2 3 5 2" xfId="31755"/>
    <cellStyle name="Note 2 2 14 3 2 3 6" xfId="31756"/>
    <cellStyle name="Note 2 2 14 3 2 3 6 2" xfId="31757"/>
    <cellStyle name="Note 2 2 14 3 2 3 7" xfId="31758"/>
    <cellStyle name="Note 2 2 14 3 2 4" xfId="31759"/>
    <cellStyle name="Note 2 2 14 3 2 4 2" xfId="31760"/>
    <cellStyle name="Note 2 2 14 3 2 4 2 2" xfId="31761"/>
    <cellStyle name="Note 2 2 14 3 2 4 3" xfId="31762"/>
    <cellStyle name="Note 2 2 14 3 2 4 3 2" xfId="31763"/>
    <cellStyle name="Note 2 2 14 3 2 4 4" xfId="31764"/>
    <cellStyle name="Note 2 2 14 3 2 4 4 2" xfId="31765"/>
    <cellStyle name="Note 2 2 14 3 2 4 5" xfId="31766"/>
    <cellStyle name="Note 2 2 14 3 2 4 5 2" xfId="31767"/>
    <cellStyle name="Note 2 2 14 3 2 4 6" xfId="31768"/>
    <cellStyle name="Note 2 2 14 3 2 4 6 2" xfId="31769"/>
    <cellStyle name="Note 2 2 14 3 2 4 7" xfId="31770"/>
    <cellStyle name="Note 2 2 14 3 2 5" xfId="31771"/>
    <cellStyle name="Note 2 2 14 3 2 5 2" xfId="31772"/>
    <cellStyle name="Note 2 2 14 3 2 6" xfId="31773"/>
    <cellStyle name="Note 2 2 14 3 2 6 2" xfId="31774"/>
    <cellStyle name="Note 2 2 14 3 2 7" xfId="31775"/>
    <cellStyle name="Note 2 2 14 3 2 8" xfId="31776"/>
    <cellStyle name="Note 2 2 14 3 3" xfId="31777"/>
    <cellStyle name="Note 2 2 14 3 3 2" xfId="31778"/>
    <cellStyle name="Note 2 2 14 3 3 2 2" xfId="31779"/>
    <cellStyle name="Note 2 2 14 3 3 2 2 2" xfId="31780"/>
    <cellStyle name="Note 2 2 14 3 3 2 3" xfId="31781"/>
    <cellStyle name="Note 2 2 14 3 3 2 3 2" xfId="31782"/>
    <cellStyle name="Note 2 2 14 3 3 2 4" xfId="31783"/>
    <cellStyle name="Note 2 2 14 3 3 2 4 2" xfId="31784"/>
    <cellStyle name="Note 2 2 14 3 3 2 5" xfId="31785"/>
    <cellStyle name="Note 2 2 14 3 3 2 5 2" xfId="31786"/>
    <cellStyle name="Note 2 2 14 3 3 2 6" xfId="31787"/>
    <cellStyle name="Note 2 2 14 3 3 2 6 2" xfId="31788"/>
    <cellStyle name="Note 2 2 14 3 3 2 7" xfId="31789"/>
    <cellStyle name="Note 2 2 14 3 3 3" xfId="31790"/>
    <cellStyle name="Note 2 2 14 3 3 3 2" xfId="31791"/>
    <cellStyle name="Note 2 2 14 3 3 3 2 2" xfId="31792"/>
    <cellStyle name="Note 2 2 14 3 3 3 3" xfId="31793"/>
    <cellStyle name="Note 2 2 14 3 3 3 3 2" xfId="31794"/>
    <cellStyle name="Note 2 2 14 3 3 3 4" xfId="31795"/>
    <cellStyle name="Note 2 2 14 3 3 3 4 2" xfId="31796"/>
    <cellStyle name="Note 2 2 14 3 3 3 5" xfId="31797"/>
    <cellStyle name="Note 2 2 14 3 3 3 5 2" xfId="31798"/>
    <cellStyle name="Note 2 2 14 3 3 3 6" xfId="31799"/>
    <cellStyle name="Note 2 2 14 3 3 3 6 2" xfId="31800"/>
    <cellStyle name="Note 2 2 14 3 3 3 7" xfId="31801"/>
    <cellStyle name="Note 2 2 14 3 3 4" xfId="31802"/>
    <cellStyle name="Note 2 2 14 3 3 4 2" xfId="31803"/>
    <cellStyle name="Note 2 2 14 3 3 4 2 2" xfId="31804"/>
    <cellStyle name="Note 2 2 14 3 3 4 3" xfId="31805"/>
    <cellStyle name="Note 2 2 14 3 3 4 3 2" xfId="31806"/>
    <cellStyle name="Note 2 2 14 3 3 4 4" xfId="31807"/>
    <cellStyle name="Note 2 2 14 3 3 4 4 2" xfId="31808"/>
    <cellStyle name="Note 2 2 14 3 3 4 5" xfId="31809"/>
    <cellStyle name="Note 2 2 14 3 3 5" xfId="31810"/>
    <cellStyle name="Note 2 2 14 3 4" xfId="31811"/>
    <cellStyle name="Note 2 2 14 3 4 2" xfId="31812"/>
    <cellStyle name="Note 2 2 14 3 4 2 2" xfId="31813"/>
    <cellStyle name="Note 2 2 14 3 4 2 2 2" xfId="31814"/>
    <cellStyle name="Note 2 2 14 3 4 2 3" xfId="31815"/>
    <cellStyle name="Note 2 2 14 3 4 2 3 2" xfId="31816"/>
    <cellStyle name="Note 2 2 14 3 4 2 4" xfId="31817"/>
    <cellStyle name="Note 2 2 14 3 4 2 4 2" xfId="31818"/>
    <cellStyle name="Note 2 2 14 3 4 2 5" xfId="31819"/>
    <cellStyle name="Note 2 2 14 3 4 2 5 2" xfId="31820"/>
    <cellStyle name="Note 2 2 14 3 4 2 6" xfId="31821"/>
    <cellStyle name="Note 2 2 14 3 4 2 6 2" xfId="31822"/>
    <cellStyle name="Note 2 2 14 3 4 2 7" xfId="31823"/>
    <cellStyle name="Note 2 2 14 3 4 3" xfId="31824"/>
    <cellStyle name="Note 2 2 14 3 4 3 2" xfId="31825"/>
    <cellStyle name="Note 2 2 14 3 4 3 2 2" xfId="31826"/>
    <cellStyle name="Note 2 2 14 3 4 3 3" xfId="31827"/>
    <cellStyle name="Note 2 2 14 3 4 3 3 2" xfId="31828"/>
    <cellStyle name="Note 2 2 14 3 4 3 4" xfId="31829"/>
    <cellStyle name="Note 2 2 14 3 4 3 4 2" xfId="31830"/>
    <cellStyle name="Note 2 2 14 3 4 3 5" xfId="31831"/>
    <cellStyle name="Note 2 2 14 3 4 4" xfId="31832"/>
    <cellStyle name="Note 2 2 14 3 5" xfId="31833"/>
    <cellStyle name="Note 2 2 14 3 5 2" xfId="31834"/>
    <cellStyle name="Note 2 2 14 3 5 2 2" xfId="31835"/>
    <cellStyle name="Note 2 2 14 3 5 3" xfId="31836"/>
    <cellStyle name="Note 2 2 14 3 5 3 2" xfId="31837"/>
    <cellStyle name="Note 2 2 14 3 5 4" xfId="31838"/>
    <cellStyle name="Note 2 2 14 3 5 4 2" xfId="31839"/>
    <cellStyle name="Note 2 2 14 3 5 5" xfId="31840"/>
    <cellStyle name="Note 2 2 14 3 5 5 2" xfId="31841"/>
    <cellStyle name="Note 2 2 14 3 5 6" xfId="31842"/>
    <cellStyle name="Note 2 2 14 3 5 6 2" xfId="31843"/>
    <cellStyle name="Note 2 2 14 3 5 7" xfId="31844"/>
    <cellStyle name="Note 2 2 14 3 6" xfId="31845"/>
    <cellStyle name="Note 2 2 14 3 6 2" xfId="31846"/>
    <cellStyle name="Note 2 2 14 3 7" xfId="31847"/>
    <cellStyle name="Note 2 2 14 3 7 2" xfId="31848"/>
    <cellStyle name="Note 2 2 14 3 8" xfId="31849"/>
    <cellStyle name="Note 2 2 14 3 9" xfId="31850"/>
    <cellStyle name="Note 2 2 14 4" xfId="31851"/>
    <cellStyle name="Note 2 2 14 4 2" xfId="31852"/>
    <cellStyle name="Note 2 2 14 4 2 2" xfId="31853"/>
    <cellStyle name="Note 2 2 14 4 2 2 2" xfId="31854"/>
    <cellStyle name="Note 2 2 14 4 2 3" xfId="31855"/>
    <cellStyle name="Note 2 2 14 4 2 3 2" xfId="31856"/>
    <cellStyle name="Note 2 2 14 4 2 4" xfId="31857"/>
    <cellStyle name="Note 2 2 14 4 2 4 2" xfId="31858"/>
    <cellStyle name="Note 2 2 14 4 2 5" xfId="31859"/>
    <cellStyle name="Note 2 2 14 4 3" xfId="31860"/>
    <cellStyle name="Note 2 2 14 4 3 2" xfId="31861"/>
    <cellStyle name="Note 2 2 14 4 3 2 2" xfId="31862"/>
    <cellStyle name="Note 2 2 14 4 3 3" xfId="31863"/>
    <cellStyle name="Note 2 2 14 4 3 3 2" xfId="31864"/>
    <cellStyle name="Note 2 2 14 4 3 4" xfId="31865"/>
    <cellStyle name="Note 2 2 14 4 3 4 2" xfId="31866"/>
    <cellStyle name="Note 2 2 14 4 3 5" xfId="31867"/>
    <cellStyle name="Note 2 2 14 4 3 5 2" xfId="31868"/>
    <cellStyle name="Note 2 2 14 4 3 6" xfId="31869"/>
    <cellStyle name="Note 2 2 14 4 3 6 2" xfId="31870"/>
    <cellStyle name="Note 2 2 14 4 3 7" xfId="31871"/>
    <cellStyle name="Note 2 2 14 4 4" xfId="31872"/>
    <cellStyle name="Note 2 2 14 4 4 2" xfId="31873"/>
    <cellStyle name="Note 2 2 14 4 4 2 2" xfId="31874"/>
    <cellStyle name="Note 2 2 14 4 4 3" xfId="31875"/>
    <cellStyle name="Note 2 2 14 4 4 3 2" xfId="31876"/>
    <cellStyle name="Note 2 2 14 4 4 4" xfId="31877"/>
    <cellStyle name="Note 2 2 14 4 4 4 2" xfId="31878"/>
    <cellStyle name="Note 2 2 14 4 4 5" xfId="31879"/>
    <cellStyle name="Note 2 2 14 4 4 5 2" xfId="31880"/>
    <cellStyle name="Note 2 2 14 4 4 6" xfId="31881"/>
    <cellStyle name="Note 2 2 14 4 4 6 2" xfId="31882"/>
    <cellStyle name="Note 2 2 14 4 4 7" xfId="31883"/>
    <cellStyle name="Note 2 2 14 4 5" xfId="31884"/>
    <cellStyle name="Note 2 2 14 4 5 2" xfId="31885"/>
    <cellStyle name="Note 2 2 14 4 6" xfId="31886"/>
    <cellStyle name="Note 2 2 14 4 6 2" xfId="31887"/>
    <cellStyle name="Note 2 2 14 4 7" xfId="31888"/>
    <cellStyle name="Note 2 2 14 4 8" xfId="31889"/>
    <cellStyle name="Note 2 2 14 5" xfId="31890"/>
    <cellStyle name="Note 2 2 14 5 2" xfId="31891"/>
    <cellStyle name="Note 2 2 14 5 2 2" xfId="31892"/>
    <cellStyle name="Note 2 2 14 5 2 2 2" xfId="31893"/>
    <cellStyle name="Note 2 2 14 5 2 3" xfId="31894"/>
    <cellStyle name="Note 2 2 14 5 2 3 2" xfId="31895"/>
    <cellStyle name="Note 2 2 14 5 2 4" xfId="31896"/>
    <cellStyle name="Note 2 2 14 5 2 4 2" xfId="31897"/>
    <cellStyle name="Note 2 2 14 5 2 5" xfId="31898"/>
    <cellStyle name="Note 2 2 14 5 2 5 2" xfId="31899"/>
    <cellStyle name="Note 2 2 14 5 2 6" xfId="31900"/>
    <cellStyle name="Note 2 2 14 5 2 6 2" xfId="31901"/>
    <cellStyle name="Note 2 2 14 5 2 7" xfId="31902"/>
    <cellStyle name="Note 2 2 14 5 3" xfId="31903"/>
    <cellStyle name="Note 2 2 14 5 3 2" xfId="31904"/>
    <cellStyle name="Note 2 2 14 5 3 2 2" xfId="31905"/>
    <cellStyle name="Note 2 2 14 5 3 3" xfId="31906"/>
    <cellStyle name="Note 2 2 14 5 3 3 2" xfId="31907"/>
    <cellStyle name="Note 2 2 14 5 3 4" xfId="31908"/>
    <cellStyle name="Note 2 2 14 5 3 4 2" xfId="31909"/>
    <cellStyle name="Note 2 2 14 5 3 5" xfId="31910"/>
    <cellStyle name="Note 2 2 14 5 3 5 2" xfId="31911"/>
    <cellStyle name="Note 2 2 14 5 3 6" xfId="31912"/>
    <cellStyle name="Note 2 2 14 5 3 6 2" xfId="31913"/>
    <cellStyle name="Note 2 2 14 5 3 7" xfId="31914"/>
    <cellStyle name="Note 2 2 14 5 4" xfId="31915"/>
    <cellStyle name="Note 2 2 14 5 4 2" xfId="31916"/>
    <cellStyle name="Note 2 2 14 5 4 2 2" xfId="31917"/>
    <cellStyle name="Note 2 2 14 5 4 3" xfId="31918"/>
    <cellStyle name="Note 2 2 14 5 4 3 2" xfId="31919"/>
    <cellStyle name="Note 2 2 14 5 4 4" xfId="31920"/>
    <cellStyle name="Note 2 2 14 5 4 4 2" xfId="31921"/>
    <cellStyle name="Note 2 2 14 5 4 5" xfId="31922"/>
    <cellStyle name="Note 2 2 14 5 5" xfId="31923"/>
    <cellStyle name="Note 2 2 14 5 5 2" xfId="31924"/>
    <cellStyle name="Note 2 2 14 5 6" xfId="31925"/>
    <cellStyle name="Note 2 2 14 5 7" xfId="31926"/>
    <cellStyle name="Note 2 2 14 5 8" xfId="31927"/>
    <cellStyle name="Note 2 2 14 6" xfId="31928"/>
    <cellStyle name="Note 2 2 14 6 2" xfId="31929"/>
    <cellStyle name="Note 2 2 14 6 2 2" xfId="31930"/>
    <cellStyle name="Note 2 2 14 6 2 2 2" xfId="31931"/>
    <cellStyle name="Note 2 2 14 6 2 3" xfId="31932"/>
    <cellStyle name="Note 2 2 14 6 2 3 2" xfId="31933"/>
    <cellStyle name="Note 2 2 14 6 2 4" xfId="31934"/>
    <cellStyle name="Note 2 2 14 6 2 4 2" xfId="31935"/>
    <cellStyle name="Note 2 2 14 6 2 5" xfId="31936"/>
    <cellStyle name="Note 2 2 14 6 2 5 2" xfId="31937"/>
    <cellStyle name="Note 2 2 14 6 2 6" xfId="31938"/>
    <cellStyle name="Note 2 2 14 6 2 6 2" xfId="31939"/>
    <cellStyle name="Note 2 2 14 6 2 7" xfId="31940"/>
    <cellStyle name="Note 2 2 14 6 3" xfId="31941"/>
    <cellStyle name="Note 2 2 14 6 3 2" xfId="31942"/>
    <cellStyle name="Note 2 2 14 6 3 2 2" xfId="31943"/>
    <cellStyle name="Note 2 2 14 6 3 3" xfId="31944"/>
    <cellStyle name="Note 2 2 14 6 3 3 2" xfId="31945"/>
    <cellStyle name="Note 2 2 14 6 3 4" xfId="31946"/>
    <cellStyle name="Note 2 2 14 6 3 4 2" xfId="31947"/>
    <cellStyle name="Note 2 2 14 6 3 5" xfId="31948"/>
    <cellStyle name="Note 2 2 14 6 4" xfId="31949"/>
    <cellStyle name="Note 2 2 14 6 4 2" xfId="31950"/>
    <cellStyle name="Note 2 2 14 6 5" xfId="31951"/>
    <cellStyle name="Note 2 2 14 6 5 2" xfId="31952"/>
    <cellStyle name="Note 2 2 14 6 6" xfId="31953"/>
    <cellStyle name="Note 2 2 14 6 6 2" xfId="31954"/>
    <cellStyle name="Note 2 2 14 6 7" xfId="31955"/>
    <cellStyle name="Note 2 2 14 6 8" xfId="31956"/>
    <cellStyle name="Note 2 2 14 7" xfId="31957"/>
    <cellStyle name="Note 2 2 14 7 2" xfId="31958"/>
    <cellStyle name="Note 2 2 14 7 2 2" xfId="31959"/>
    <cellStyle name="Note 2 2 14 7 3" xfId="31960"/>
    <cellStyle name="Note 2 2 14 7 3 2" xfId="31961"/>
    <cellStyle name="Note 2 2 14 7 4" xfId="31962"/>
    <cellStyle name="Note 2 2 14 7 4 2" xfId="31963"/>
    <cellStyle name="Note 2 2 14 7 5" xfId="31964"/>
    <cellStyle name="Note 2 2 14 7 5 2" xfId="31965"/>
    <cellStyle name="Note 2 2 14 7 6" xfId="31966"/>
    <cellStyle name="Note 2 2 14 7 6 2" xfId="31967"/>
    <cellStyle name="Note 2 2 14 7 7" xfId="31968"/>
    <cellStyle name="Note 2 2 14 7 8" xfId="31969"/>
    <cellStyle name="Note 2 2 14 8" xfId="31970"/>
    <cellStyle name="Note 2 2 14 8 2" xfId="31971"/>
    <cellStyle name="Note 2 2 14 8 3" xfId="31972"/>
    <cellStyle name="Note 2 2 14 8 4" xfId="31973"/>
    <cellStyle name="Note 2 2 14 8 5" xfId="31974"/>
    <cellStyle name="Note 2 2 14 8 6" xfId="31975"/>
    <cellStyle name="Note 2 2 14 8 7" xfId="31976"/>
    <cellStyle name="Note 2 2 14 8 8" xfId="31977"/>
    <cellStyle name="Note 2 2 14 9" xfId="31978"/>
    <cellStyle name="Note 2 2 14 9 2" xfId="31979"/>
    <cellStyle name="Note 2 2 14 9 3" xfId="31980"/>
    <cellStyle name="Note 2 2 14 9 4" xfId="31981"/>
    <cellStyle name="Note 2 2 14 9 5" xfId="31982"/>
    <cellStyle name="Note 2 2 14 9 6" xfId="31983"/>
    <cellStyle name="Note 2 2 14 9 7" xfId="31984"/>
    <cellStyle name="Note 2 2 14 9 8" xfId="31985"/>
    <cellStyle name="Note 2 2 15" xfId="31986"/>
    <cellStyle name="Note 2 2 15 10" xfId="31987"/>
    <cellStyle name="Note 2 2 15 11" xfId="31988"/>
    <cellStyle name="Note 2 2 15 12" xfId="31989"/>
    <cellStyle name="Note 2 2 15 13" xfId="31990"/>
    <cellStyle name="Note 2 2 15 14" xfId="31991"/>
    <cellStyle name="Note 2 2 15 2" xfId="31992"/>
    <cellStyle name="Note 2 2 15 2 10" xfId="31993"/>
    <cellStyle name="Note 2 2 15 2 11" xfId="31994"/>
    <cellStyle name="Note 2 2 15 2 12" xfId="31995"/>
    <cellStyle name="Note 2 2 15 2 2" xfId="31996"/>
    <cellStyle name="Note 2 2 15 2 2 10" xfId="31997"/>
    <cellStyle name="Note 2 2 15 2 2 11" xfId="31998"/>
    <cellStyle name="Note 2 2 15 2 2 12" xfId="31999"/>
    <cellStyle name="Note 2 2 15 2 2 13" xfId="32000"/>
    <cellStyle name="Note 2 2 15 2 2 2" xfId="32001"/>
    <cellStyle name="Note 2 2 15 2 2 2 2" xfId="32002"/>
    <cellStyle name="Note 2 2 15 2 2 2 2 2" xfId="32003"/>
    <cellStyle name="Note 2 2 15 2 2 2 2 2 2" xfId="32004"/>
    <cellStyle name="Note 2 2 15 2 2 2 2 3" xfId="32005"/>
    <cellStyle name="Note 2 2 15 2 2 2 2 3 2" xfId="32006"/>
    <cellStyle name="Note 2 2 15 2 2 2 2 4" xfId="32007"/>
    <cellStyle name="Note 2 2 15 2 2 2 2 4 2" xfId="32008"/>
    <cellStyle name="Note 2 2 15 2 2 2 2 5" xfId="32009"/>
    <cellStyle name="Note 2 2 15 2 2 2 3" xfId="32010"/>
    <cellStyle name="Note 2 2 15 2 2 2 3 2" xfId="32011"/>
    <cellStyle name="Note 2 2 15 2 2 2 3 2 2" xfId="32012"/>
    <cellStyle name="Note 2 2 15 2 2 2 3 3" xfId="32013"/>
    <cellStyle name="Note 2 2 15 2 2 2 3 3 2" xfId="32014"/>
    <cellStyle name="Note 2 2 15 2 2 2 3 4" xfId="32015"/>
    <cellStyle name="Note 2 2 15 2 2 2 3 4 2" xfId="32016"/>
    <cellStyle name="Note 2 2 15 2 2 2 3 5" xfId="32017"/>
    <cellStyle name="Note 2 2 15 2 2 2 3 5 2" xfId="32018"/>
    <cellStyle name="Note 2 2 15 2 2 2 3 6" xfId="32019"/>
    <cellStyle name="Note 2 2 15 2 2 2 3 6 2" xfId="32020"/>
    <cellStyle name="Note 2 2 15 2 2 2 3 7" xfId="32021"/>
    <cellStyle name="Note 2 2 15 2 2 2 4" xfId="32022"/>
    <cellStyle name="Note 2 2 15 2 2 2 4 2" xfId="32023"/>
    <cellStyle name="Note 2 2 15 2 2 2 4 2 2" xfId="32024"/>
    <cellStyle name="Note 2 2 15 2 2 2 4 3" xfId="32025"/>
    <cellStyle name="Note 2 2 15 2 2 2 4 3 2" xfId="32026"/>
    <cellStyle name="Note 2 2 15 2 2 2 4 4" xfId="32027"/>
    <cellStyle name="Note 2 2 15 2 2 2 4 4 2" xfId="32028"/>
    <cellStyle name="Note 2 2 15 2 2 2 4 5" xfId="32029"/>
    <cellStyle name="Note 2 2 15 2 2 2 4 5 2" xfId="32030"/>
    <cellStyle name="Note 2 2 15 2 2 2 4 6" xfId="32031"/>
    <cellStyle name="Note 2 2 15 2 2 2 4 6 2" xfId="32032"/>
    <cellStyle name="Note 2 2 15 2 2 2 4 7" xfId="32033"/>
    <cellStyle name="Note 2 2 15 2 2 2 5" xfId="32034"/>
    <cellStyle name="Note 2 2 15 2 2 2 5 2" xfId="32035"/>
    <cellStyle name="Note 2 2 15 2 2 2 6" xfId="32036"/>
    <cellStyle name="Note 2 2 15 2 2 2 6 2" xfId="32037"/>
    <cellStyle name="Note 2 2 15 2 2 2 7" xfId="32038"/>
    <cellStyle name="Note 2 2 15 2 2 2 8" xfId="32039"/>
    <cellStyle name="Note 2 2 15 2 2 3" xfId="32040"/>
    <cellStyle name="Note 2 2 15 2 2 3 2" xfId="32041"/>
    <cellStyle name="Note 2 2 15 2 2 3 2 2" xfId="32042"/>
    <cellStyle name="Note 2 2 15 2 2 3 2 2 2" xfId="32043"/>
    <cellStyle name="Note 2 2 15 2 2 3 2 3" xfId="32044"/>
    <cellStyle name="Note 2 2 15 2 2 3 2 3 2" xfId="32045"/>
    <cellStyle name="Note 2 2 15 2 2 3 2 4" xfId="32046"/>
    <cellStyle name="Note 2 2 15 2 2 3 2 4 2" xfId="32047"/>
    <cellStyle name="Note 2 2 15 2 2 3 2 5" xfId="32048"/>
    <cellStyle name="Note 2 2 15 2 2 3 2 5 2" xfId="32049"/>
    <cellStyle name="Note 2 2 15 2 2 3 2 6" xfId="32050"/>
    <cellStyle name="Note 2 2 15 2 2 3 2 6 2" xfId="32051"/>
    <cellStyle name="Note 2 2 15 2 2 3 2 7" xfId="32052"/>
    <cellStyle name="Note 2 2 15 2 2 3 3" xfId="32053"/>
    <cellStyle name="Note 2 2 15 2 2 3 3 2" xfId="32054"/>
    <cellStyle name="Note 2 2 15 2 2 3 3 2 2" xfId="32055"/>
    <cellStyle name="Note 2 2 15 2 2 3 3 3" xfId="32056"/>
    <cellStyle name="Note 2 2 15 2 2 3 3 3 2" xfId="32057"/>
    <cellStyle name="Note 2 2 15 2 2 3 3 4" xfId="32058"/>
    <cellStyle name="Note 2 2 15 2 2 3 3 4 2" xfId="32059"/>
    <cellStyle name="Note 2 2 15 2 2 3 3 5" xfId="32060"/>
    <cellStyle name="Note 2 2 15 2 2 3 3 5 2" xfId="32061"/>
    <cellStyle name="Note 2 2 15 2 2 3 3 6" xfId="32062"/>
    <cellStyle name="Note 2 2 15 2 2 3 3 6 2" xfId="32063"/>
    <cellStyle name="Note 2 2 15 2 2 3 3 7" xfId="32064"/>
    <cellStyle name="Note 2 2 15 2 2 3 4" xfId="32065"/>
    <cellStyle name="Note 2 2 15 2 2 3 4 2" xfId="32066"/>
    <cellStyle name="Note 2 2 15 2 2 3 4 2 2" xfId="32067"/>
    <cellStyle name="Note 2 2 15 2 2 3 4 3" xfId="32068"/>
    <cellStyle name="Note 2 2 15 2 2 3 4 3 2" xfId="32069"/>
    <cellStyle name="Note 2 2 15 2 2 3 4 4" xfId="32070"/>
    <cellStyle name="Note 2 2 15 2 2 3 4 4 2" xfId="32071"/>
    <cellStyle name="Note 2 2 15 2 2 3 4 5" xfId="32072"/>
    <cellStyle name="Note 2 2 15 2 2 3 5" xfId="32073"/>
    <cellStyle name="Note 2 2 15 2 2 4" xfId="32074"/>
    <cellStyle name="Note 2 2 15 2 2 4 2" xfId="32075"/>
    <cellStyle name="Note 2 2 15 2 2 4 2 2" xfId="32076"/>
    <cellStyle name="Note 2 2 15 2 2 4 2 2 2" xfId="32077"/>
    <cellStyle name="Note 2 2 15 2 2 4 2 3" xfId="32078"/>
    <cellStyle name="Note 2 2 15 2 2 4 2 3 2" xfId="32079"/>
    <cellStyle name="Note 2 2 15 2 2 4 2 4" xfId="32080"/>
    <cellStyle name="Note 2 2 15 2 2 4 2 4 2" xfId="32081"/>
    <cellStyle name="Note 2 2 15 2 2 4 2 5" xfId="32082"/>
    <cellStyle name="Note 2 2 15 2 2 4 2 5 2" xfId="32083"/>
    <cellStyle name="Note 2 2 15 2 2 4 2 6" xfId="32084"/>
    <cellStyle name="Note 2 2 15 2 2 4 2 6 2" xfId="32085"/>
    <cellStyle name="Note 2 2 15 2 2 4 2 7" xfId="32086"/>
    <cellStyle name="Note 2 2 15 2 2 4 3" xfId="32087"/>
    <cellStyle name="Note 2 2 15 2 2 4 3 2" xfId="32088"/>
    <cellStyle name="Note 2 2 15 2 2 4 3 2 2" xfId="32089"/>
    <cellStyle name="Note 2 2 15 2 2 4 3 3" xfId="32090"/>
    <cellStyle name="Note 2 2 15 2 2 4 3 3 2" xfId="32091"/>
    <cellStyle name="Note 2 2 15 2 2 4 3 4" xfId="32092"/>
    <cellStyle name="Note 2 2 15 2 2 4 3 4 2" xfId="32093"/>
    <cellStyle name="Note 2 2 15 2 2 4 3 5" xfId="32094"/>
    <cellStyle name="Note 2 2 15 2 2 4 4" xfId="32095"/>
    <cellStyle name="Note 2 2 15 2 2 5" xfId="32096"/>
    <cellStyle name="Note 2 2 15 2 2 5 2" xfId="32097"/>
    <cellStyle name="Note 2 2 15 2 2 5 2 2" xfId="32098"/>
    <cellStyle name="Note 2 2 15 2 2 5 3" xfId="32099"/>
    <cellStyle name="Note 2 2 15 2 2 5 3 2" xfId="32100"/>
    <cellStyle name="Note 2 2 15 2 2 5 4" xfId="32101"/>
    <cellStyle name="Note 2 2 15 2 2 5 4 2" xfId="32102"/>
    <cellStyle name="Note 2 2 15 2 2 5 5" xfId="32103"/>
    <cellStyle name="Note 2 2 15 2 2 5 5 2" xfId="32104"/>
    <cellStyle name="Note 2 2 15 2 2 5 6" xfId="32105"/>
    <cellStyle name="Note 2 2 15 2 2 5 6 2" xfId="32106"/>
    <cellStyle name="Note 2 2 15 2 2 5 7" xfId="32107"/>
    <cellStyle name="Note 2 2 15 2 2 6" xfId="32108"/>
    <cellStyle name="Note 2 2 15 2 2 6 2" xfId="32109"/>
    <cellStyle name="Note 2 2 15 2 2 7" xfId="32110"/>
    <cellStyle name="Note 2 2 15 2 2 7 2" xfId="32111"/>
    <cellStyle name="Note 2 2 15 2 2 8" xfId="32112"/>
    <cellStyle name="Note 2 2 15 2 2 9" xfId="32113"/>
    <cellStyle name="Note 2 2 15 2 3" xfId="32114"/>
    <cellStyle name="Note 2 2 15 2 3 2" xfId="32115"/>
    <cellStyle name="Note 2 2 15 2 3 2 2" xfId="32116"/>
    <cellStyle name="Note 2 2 15 2 3 2 2 2" xfId="32117"/>
    <cellStyle name="Note 2 2 15 2 3 2 3" xfId="32118"/>
    <cellStyle name="Note 2 2 15 2 3 2 3 2" xfId="32119"/>
    <cellStyle name="Note 2 2 15 2 3 2 4" xfId="32120"/>
    <cellStyle name="Note 2 2 15 2 3 2 4 2" xfId="32121"/>
    <cellStyle name="Note 2 2 15 2 3 2 5" xfId="32122"/>
    <cellStyle name="Note 2 2 15 2 3 3" xfId="32123"/>
    <cellStyle name="Note 2 2 15 2 3 3 2" xfId="32124"/>
    <cellStyle name="Note 2 2 15 2 3 3 2 2" xfId="32125"/>
    <cellStyle name="Note 2 2 15 2 3 3 3" xfId="32126"/>
    <cellStyle name="Note 2 2 15 2 3 3 3 2" xfId="32127"/>
    <cellStyle name="Note 2 2 15 2 3 3 4" xfId="32128"/>
    <cellStyle name="Note 2 2 15 2 3 3 4 2" xfId="32129"/>
    <cellStyle name="Note 2 2 15 2 3 3 5" xfId="32130"/>
    <cellStyle name="Note 2 2 15 2 3 3 5 2" xfId="32131"/>
    <cellStyle name="Note 2 2 15 2 3 3 6" xfId="32132"/>
    <cellStyle name="Note 2 2 15 2 3 3 6 2" xfId="32133"/>
    <cellStyle name="Note 2 2 15 2 3 3 7" xfId="32134"/>
    <cellStyle name="Note 2 2 15 2 3 4" xfId="32135"/>
    <cellStyle name="Note 2 2 15 2 3 4 2" xfId="32136"/>
    <cellStyle name="Note 2 2 15 2 3 4 2 2" xfId="32137"/>
    <cellStyle name="Note 2 2 15 2 3 4 3" xfId="32138"/>
    <cellStyle name="Note 2 2 15 2 3 4 3 2" xfId="32139"/>
    <cellStyle name="Note 2 2 15 2 3 4 4" xfId="32140"/>
    <cellStyle name="Note 2 2 15 2 3 4 4 2" xfId="32141"/>
    <cellStyle name="Note 2 2 15 2 3 4 5" xfId="32142"/>
    <cellStyle name="Note 2 2 15 2 3 4 5 2" xfId="32143"/>
    <cellStyle name="Note 2 2 15 2 3 4 6" xfId="32144"/>
    <cellStyle name="Note 2 2 15 2 3 4 6 2" xfId="32145"/>
    <cellStyle name="Note 2 2 15 2 3 4 7" xfId="32146"/>
    <cellStyle name="Note 2 2 15 2 3 5" xfId="32147"/>
    <cellStyle name="Note 2 2 15 2 3 5 2" xfId="32148"/>
    <cellStyle name="Note 2 2 15 2 3 6" xfId="32149"/>
    <cellStyle name="Note 2 2 15 2 3 6 2" xfId="32150"/>
    <cellStyle name="Note 2 2 15 2 3 7" xfId="32151"/>
    <cellStyle name="Note 2 2 15 2 3 8" xfId="32152"/>
    <cellStyle name="Note 2 2 15 2 4" xfId="32153"/>
    <cellStyle name="Note 2 2 15 2 4 2" xfId="32154"/>
    <cellStyle name="Note 2 2 15 2 4 2 2" xfId="32155"/>
    <cellStyle name="Note 2 2 15 2 4 2 2 2" xfId="32156"/>
    <cellStyle name="Note 2 2 15 2 4 2 3" xfId="32157"/>
    <cellStyle name="Note 2 2 15 2 4 2 3 2" xfId="32158"/>
    <cellStyle name="Note 2 2 15 2 4 2 4" xfId="32159"/>
    <cellStyle name="Note 2 2 15 2 4 2 4 2" xfId="32160"/>
    <cellStyle name="Note 2 2 15 2 4 2 5" xfId="32161"/>
    <cellStyle name="Note 2 2 15 2 4 2 5 2" xfId="32162"/>
    <cellStyle name="Note 2 2 15 2 4 2 6" xfId="32163"/>
    <cellStyle name="Note 2 2 15 2 4 2 6 2" xfId="32164"/>
    <cellStyle name="Note 2 2 15 2 4 2 7" xfId="32165"/>
    <cellStyle name="Note 2 2 15 2 4 3" xfId="32166"/>
    <cellStyle name="Note 2 2 15 2 4 3 2" xfId="32167"/>
    <cellStyle name="Note 2 2 15 2 4 3 2 2" xfId="32168"/>
    <cellStyle name="Note 2 2 15 2 4 3 3" xfId="32169"/>
    <cellStyle name="Note 2 2 15 2 4 3 3 2" xfId="32170"/>
    <cellStyle name="Note 2 2 15 2 4 3 4" xfId="32171"/>
    <cellStyle name="Note 2 2 15 2 4 3 4 2" xfId="32172"/>
    <cellStyle name="Note 2 2 15 2 4 3 5" xfId="32173"/>
    <cellStyle name="Note 2 2 15 2 4 3 5 2" xfId="32174"/>
    <cellStyle name="Note 2 2 15 2 4 3 6" xfId="32175"/>
    <cellStyle name="Note 2 2 15 2 4 3 6 2" xfId="32176"/>
    <cellStyle name="Note 2 2 15 2 4 3 7" xfId="32177"/>
    <cellStyle name="Note 2 2 15 2 4 4" xfId="32178"/>
    <cellStyle name="Note 2 2 15 2 4 4 2" xfId="32179"/>
    <cellStyle name="Note 2 2 15 2 4 4 2 2" xfId="32180"/>
    <cellStyle name="Note 2 2 15 2 4 4 3" xfId="32181"/>
    <cellStyle name="Note 2 2 15 2 4 4 3 2" xfId="32182"/>
    <cellStyle name="Note 2 2 15 2 4 4 4" xfId="32183"/>
    <cellStyle name="Note 2 2 15 2 4 4 4 2" xfId="32184"/>
    <cellStyle name="Note 2 2 15 2 4 4 5" xfId="32185"/>
    <cellStyle name="Note 2 2 15 2 4 5" xfId="32186"/>
    <cellStyle name="Note 2 2 15 2 4 5 2" xfId="32187"/>
    <cellStyle name="Note 2 2 15 2 4 6" xfId="32188"/>
    <cellStyle name="Note 2 2 15 2 4 7" xfId="32189"/>
    <cellStyle name="Note 2 2 15 2 4 8" xfId="32190"/>
    <cellStyle name="Note 2 2 15 2 5" xfId="32191"/>
    <cellStyle name="Note 2 2 15 2 5 2" xfId="32192"/>
    <cellStyle name="Note 2 2 15 2 5 2 2" xfId="32193"/>
    <cellStyle name="Note 2 2 15 2 5 2 2 2" xfId="32194"/>
    <cellStyle name="Note 2 2 15 2 5 2 3" xfId="32195"/>
    <cellStyle name="Note 2 2 15 2 5 2 3 2" xfId="32196"/>
    <cellStyle name="Note 2 2 15 2 5 2 4" xfId="32197"/>
    <cellStyle name="Note 2 2 15 2 5 2 4 2" xfId="32198"/>
    <cellStyle name="Note 2 2 15 2 5 2 5" xfId="32199"/>
    <cellStyle name="Note 2 2 15 2 5 2 5 2" xfId="32200"/>
    <cellStyle name="Note 2 2 15 2 5 2 6" xfId="32201"/>
    <cellStyle name="Note 2 2 15 2 5 2 6 2" xfId="32202"/>
    <cellStyle name="Note 2 2 15 2 5 2 7" xfId="32203"/>
    <cellStyle name="Note 2 2 15 2 5 3" xfId="32204"/>
    <cellStyle name="Note 2 2 15 2 5 3 2" xfId="32205"/>
    <cellStyle name="Note 2 2 15 2 5 3 2 2" xfId="32206"/>
    <cellStyle name="Note 2 2 15 2 5 3 3" xfId="32207"/>
    <cellStyle name="Note 2 2 15 2 5 3 3 2" xfId="32208"/>
    <cellStyle name="Note 2 2 15 2 5 3 4" xfId="32209"/>
    <cellStyle name="Note 2 2 15 2 5 3 4 2" xfId="32210"/>
    <cellStyle name="Note 2 2 15 2 5 3 5" xfId="32211"/>
    <cellStyle name="Note 2 2 15 2 5 4" xfId="32212"/>
    <cellStyle name="Note 2 2 15 2 5 4 2" xfId="32213"/>
    <cellStyle name="Note 2 2 15 2 5 5" xfId="32214"/>
    <cellStyle name="Note 2 2 15 2 5 5 2" xfId="32215"/>
    <cellStyle name="Note 2 2 15 2 5 6" xfId="32216"/>
    <cellStyle name="Note 2 2 15 2 5 6 2" xfId="32217"/>
    <cellStyle name="Note 2 2 15 2 5 7" xfId="32218"/>
    <cellStyle name="Note 2 2 15 2 5 8" xfId="32219"/>
    <cellStyle name="Note 2 2 15 2 6" xfId="32220"/>
    <cellStyle name="Note 2 2 15 2 6 2" xfId="32221"/>
    <cellStyle name="Note 2 2 15 2 6 2 2" xfId="32222"/>
    <cellStyle name="Note 2 2 15 2 6 3" xfId="32223"/>
    <cellStyle name="Note 2 2 15 2 6 3 2" xfId="32224"/>
    <cellStyle name="Note 2 2 15 2 6 4" xfId="32225"/>
    <cellStyle name="Note 2 2 15 2 6 4 2" xfId="32226"/>
    <cellStyle name="Note 2 2 15 2 6 5" xfId="32227"/>
    <cellStyle name="Note 2 2 15 2 6 5 2" xfId="32228"/>
    <cellStyle name="Note 2 2 15 2 6 6" xfId="32229"/>
    <cellStyle name="Note 2 2 15 2 6 6 2" xfId="32230"/>
    <cellStyle name="Note 2 2 15 2 6 7" xfId="32231"/>
    <cellStyle name="Note 2 2 15 2 6 8" xfId="32232"/>
    <cellStyle name="Note 2 2 15 2 7" xfId="32233"/>
    <cellStyle name="Note 2 2 15 2 7 2" xfId="32234"/>
    <cellStyle name="Note 2 2 15 2 7 3" xfId="32235"/>
    <cellStyle name="Note 2 2 15 2 7 4" xfId="32236"/>
    <cellStyle name="Note 2 2 15 2 7 5" xfId="32237"/>
    <cellStyle name="Note 2 2 15 2 7 6" xfId="32238"/>
    <cellStyle name="Note 2 2 15 2 7 7" xfId="32239"/>
    <cellStyle name="Note 2 2 15 2 7 8" xfId="32240"/>
    <cellStyle name="Note 2 2 15 2 8" xfId="32241"/>
    <cellStyle name="Note 2 2 15 2 8 2" xfId="32242"/>
    <cellStyle name="Note 2 2 15 2 8 3" xfId="32243"/>
    <cellStyle name="Note 2 2 15 2 8 4" xfId="32244"/>
    <cellStyle name="Note 2 2 15 2 8 5" xfId="32245"/>
    <cellStyle name="Note 2 2 15 2 8 6" xfId="32246"/>
    <cellStyle name="Note 2 2 15 2 8 7" xfId="32247"/>
    <cellStyle name="Note 2 2 15 2 8 8" xfId="32248"/>
    <cellStyle name="Note 2 2 15 2 9" xfId="32249"/>
    <cellStyle name="Note 2 2 15 3" xfId="32250"/>
    <cellStyle name="Note 2 2 15 3 10" xfId="32251"/>
    <cellStyle name="Note 2 2 15 3 11" xfId="32252"/>
    <cellStyle name="Note 2 2 15 3 12" xfId="32253"/>
    <cellStyle name="Note 2 2 15 3 13" xfId="32254"/>
    <cellStyle name="Note 2 2 15 3 14" xfId="32255"/>
    <cellStyle name="Note 2 2 15 3 2" xfId="32256"/>
    <cellStyle name="Note 2 2 15 3 2 2" xfId="32257"/>
    <cellStyle name="Note 2 2 15 3 2 2 2" xfId="32258"/>
    <cellStyle name="Note 2 2 15 3 2 2 2 2" xfId="32259"/>
    <cellStyle name="Note 2 2 15 3 2 2 3" xfId="32260"/>
    <cellStyle name="Note 2 2 15 3 2 2 3 2" xfId="32261"/>
    <cellStyle name="Note 2 2 15 3 2 2 4" xfId="32262"/>
    <cellStyle name="Note 2 2 15 3 2 2 4 2" xfId="32263"/>
    <cellStyle name="Note 2 2 15 3 2 2 5" xfId="32264"/>
    <cellStyle name="Note 2 2 15 3 2 3" xfId="32265"/>
    <cellStyle name="Note 2 2 15 3 2 3 2" xfId="32266"/>
    <cellStyle name="Note 2 2 15 3 2 3 2 2" xfId="32267"/>
    <cellStyle name="Note 2 2 15 3 2 3 3" xfId="32268"/>
    <cellStyle name="Note 2 2 15 3 2 3 3 2" xfId="32269"/>
    <cellStyle name="Note 2 2 15 3 2 3 4" xfId="32270"/>
    <cellStyle name="Note 2 2 15 3 2 3 4 2" xfId="32271"/>
    <cellStyle name="Note 2 2 15 3 2 3 5" xfId="32272"/>
    <cellStyle name="Note 2 2 15 3 2 3 5 2" xfId="32273"/>
    <cellStyle name="Note 2 2 15 3 2 3 6" xfId="32274"/>
    <cellStyle name="Note 2 2 15 3 2 3 6 2" xfId="32275"/>
    <cellStyle name="Note 2 2 15 3 2 3 7" xfId="32276"/>
    <cellStyle name="Note 2 2 15 3 2 4" xfId="32277"/>
    <cellStyle name="Note 2 2 15 3 2 4 2" xfId="32278"/>
    <cellStyle name="Note 2 2 15 3 2 4 2 2" xfId="32279"/>
    <cellStyle name="Note 2 2 15 3 2 4 3" xfId="32280"/>
    <cellStyle name="Note 2 2 15 3 2 4 3 2" xfId="32281"/>
    <cellStyle name="Note 2 2 15 3 2 4 4" xfId="32282"/>
    <cellStyle name="Note 2 2 15 3 2 4 4 2" xfId="32283"/>
    <cellStyle name="Note 2 2 15 3 2 4 5" xfId="32284"/>
    <cellStyle name="Note 2 2 15 3 2 4 5 2" xfId="32285"/>
    <cellStyle name="Note 2 2 15 3 2 4 6" xfId="32286"/>
    <cellStyle name="Note 2 2 15 3 2 4 6 2" xfId="32287"/>
    <cellStyle name="Note 2 2 15 3 2 4 7" xfId="32288"/>
    <cellStyle name="Note 2 2 15 3 2 5" xfId="32289"/>
    <cellStyle name="Note 2 2 15 3 2 5 2" xfId="32290"/>
    <cellStyle name="Note 2 2 15 3 2 6" xfId="32291"/>
    <cellStyle name="Note 2 2 15 3 2 6 2" xfId="32292"/>
    <cellStyle name="Note 2 2 15 3 2 7" xfId="32293"/>
    <cellStyle name="Note 2 2 15 3 2 8" xfId="32294"/>
    <cellStyle name="Note 2 2 15 3 3" xfId="32295"/>
    <cellStyle name="Note 2 2 15 3 3 2" xfId="32296"/>
    <cellStyle name="Note 2 2 15 3 3 2 2" xfId="32297"/>
    <cellStyle name="Note 2 2 15 3 3 2 2 2" xfId="32298"/>
    <cellStyle name="Note 2 2 15 3 3 2 3" xfId="32299"/>
    <cellStyle name="Note 2 2 15 3 3 2 3 2" xfId="32300"/>
    <cellStyle name="Note 2 2 15 3 3 2 4" xfId="32301"/>
    <cellStyle name="Note 2 2 15 3 3 2 4 2" xfId="32302"/>
    <cellStyle name="Note 2 2 15 3 3 2 5" xfId="32303"/>
    <cellStyle name="Note 2 2 15 3 3 2 5 2" xfId="32304"/>
    <cellStyle name="Note 2 2 15 3 3 2 6" xfId="32305"/>
    <cellStyle name="Note 2 2 15 3 3 2 6 2" xfId="32306"/>
    <cellStyle name="Note 2 2 15 3 3 2 7" xfId="32307"/>
    <cellStyle name="Note 2 2 15 3 3 3" xfId="32308"/>
    <cellStyle name="Note 2 2 15 3 3 3 2" xfId="32309"/>
    <cellStyle name="Note 2 2 15 3 3 3 2 2" xfId="32310"/>
    <cellStyle name="Note 2 2 15 3 3 3 3" xfId="32311"/>
    <cellStyle name="Note 2 2 15 3 3 3 3 2" xfId="32312"/>
    <cellStyle name="Note 2 2 15 3 3 3 4" xfId="32313"/>
    <cellStyle name="Note 2 2 15 3 3 3 4 2" xfId="32314"/>
    <cellStyle name="Note 2 2 15 3 3 3 5" xfId="32315"/>
    <cellStyle name="Note 2 2 15 3 3 3 5 2" xfId="32316"/>
    <cellStyle name="Note 2 2 15 3 3 3 6" xfId="32317"/>
    <cellStyle name="Note 2 2 15 3 3 3 6 2" xfId="32318"/>
    <cellStyle name="Note 2 2 15 3 3 3 7" xfId="32319"/>
    <cellStyle name="Note 2 2 15 3 3 4" xfId="32320"/>
    <cellStyle name="Note 2 2 15 3 3 4 2" xfId="32321"/>
    <cellStyle name="Note 2 2 15 3 3 4 2 2" xfId="32322"/>
    <cellStyle name="Note 2 2 15 3 3 4 3" xfId="32323"/>
    <cellStyle name="Note 2 2 15 3 3 4 3 2" xfId="32324"/>
    <cellStyle name="Note 2 2 15 3 3 4 4" xfId="32325"/>
    <cellStyle name="Note 2 2 15 3 3 4 4 2" xfId="32326"/>
    <cellStyle name="Note 2 2 15 3 3 4 5" xfId="32327"/>
    <cellStyle name="Note 2 2 15 3 3 5" xfId="32328"/>
    <cellStyle name="Note 2 2 15 3 4" xfId="32329"/>
    <cellStyle name="Note 2 2 15 3 4 2" xfId="32330"/>
    <cellStyle name="Note 2 2 15 3 4 2 2" xfId="32331"/>
    <cellStyle name="Note 2 2 15 3 4 2 2 2" xfId="32332"/>
    <cellStyle name="Note 2 2 15 3 4 2 3" xfId="32333"/>
    <cellStyle name="Note 2 2 15 3 4 2 3 2" xfId="32334"/>
    <cellStyle name="Note 2 2 15 3 4 2 4" xfId="32335"/>
    <cellStyle name="Note 2 2 15 3 4 2 4 2" xfId="32336"/>
    <cellStyle name="Note 2 2 15 3 4 2 5" xfId="32337"/>
    <cellStyle name="Note 2 2 15 3 4 2 5 2" xfId="32338"/>
    <cellStyle name="Note 2 2 15 3 4 2 6" xfId="32339"/>
    <cellStyle name="Note 2 2 15 3 4 2 6 2" xfId="32340"/>
    <cellStyle name="Note 2 2 15 3 4 2 7" xfId="32341"/>
    <cellStyle name="Note 2 2 15 3 4 3" xfId="32342"/>
    <cellStyle name="Note 2 2 15 3 4 3 2" xfId="32343"/>
    <cellStyle name="Note 2 2 15 3 4 3 2 2" xfId="32344"/>
    <cellStyle name="Note 2 2 15 3 4 3 3" xfId="32345"/>
    <cellStyle name="Note 2 2 15 3 4 3 3 2" xfId="32346"/>
    <cellStyle name="Note 2 2 15 3 4 3 4" xfId="32347"/>
    <cellStyle name="Note 2 2 15 3 4 3 4 2" xfId="32348"/>
    <cellStyle name="Note 2 2 15 3 4 3 5" xfId="32349"/>
    <cellStyle name="Note 2 2 15 3 4 4" xfId="32350"/>
    <cellStyle name="Note 2 2 15 3 5" xfId="32351"/>
    <cellStyle name="Note 2 2 15 3 5 2" xfId="32352"/>
    <cellStyle name="Note 2 2 15 3 5 2 2" xfId="32353"/>
    <cellStyle name="Note 2 2 15 3 5 3" xfId="32354"/>
    <cellStyle name="Note 2 2 15 3 5 3 2" xfId="32355"/>
    <cellStyle name="Note 2 2 15 3 5 4" xfId="32356"/>
    <cellStyle name="Note 2 2 15 3 5 4 2" xfId="32357"/>
    <cellStyle name="Note 2 2 15 3 5 5" xfId="32358"/>
    <cellStyle name="Note 2 2 15 3 5 5 2" xfId="32359"/>
    <cellStyle name="Note 2 2 15 3 5 6" xfId="32360"/>
    <cellStyle name="Note 2 2 15 3 5 6 2" xfId="32361"/>
    <cellStyle name="Note 2 2 15 3 5 7" xfId="32362"/>
    <cellStyle name="Note 2 2 15 3 6" xfId="32363"/>
    <cellStyle name="Note 2 2 15 3 6 2" xfId="32364"/>
    <cellStyle name="Note 2 2 15 3 7" xfId="32365"/>
    <cellStyle name="Note 2 2 15 3 7 2" xfId="32366"/>
    <cellStyle name="Note 2 2 15 3 8" xfId="32367"/>
    <cellStyle name="Note 2 2 15 3 9" xfId="32368"/>
    <cellStyle name="Note 2 2 15 4" xfId="32369"/>
    <cellStyle name="Note 2 2 15 4 2" xfId="32370"/>
    <cellStyle name="Note 2 2 15 4 2 2" xfId="32371"/>
    <cellStyle name="Note 2 2 15 4 2 2 2" xfId="32372"/>
    <cellStyle name="Note 2 2 15 4 2 3" xfId="32373"/>
    <cellStyle name="Note 2 2 15 4 2 3 2" xfId="32374"/>
    <cellStyle name="Note 2 2 15 4 2 4" xfId="32375"/>
    <cellStyle name="Note 2 2 15 4 2 4 2" xfId="32376"/>
    <cellStyle name="Note 2 2 15 4 2 5" xfId="32377"/>
    <cellStyle name="Note 2 2 15 4 3" xfId="32378"/>
    <cellStyle name="Note 2 2 15 4 3 2" xfId="32379"/>
    <cellStyle name="Note 2 2 15 4 3 2 2" xfId="32380"/>
    <cellStyle name="Note 2 2 15 4 3 3" xfId="32381"/>
    <cellStyle name="Note 2 2 15 4 3 3 2" xfId="32382"/>
    <cellStyle name="Note 2 2 15 4 3 4" xfId="32383"/>
    <cellStyle name="Note 2 2 15 4 3 4 2" xfId="32384"/>
    <cellStyle name="Note 2 2 15 4 3 5" xfId="32385"/>
    <cellStyle name="Note 2 2 15 4 3 5 2" xfId="32386"/>
    <cellStyle name="Note 2 2 15 4 3 6" xfId="32387"/>
    <cellStyle name="Note 2 2 15 4 3 6 2" xfId="32388"/>
    <cellStyle name="Note 2 2 15 4 3 7" xfId="32389"/>
    <cellStyle name="Note 2 2 15 4 4" xfId="32390"/>
    <cellStyle name="Note 2 2 15 4 4 2" xfId="32391"/>
    <cellStyle name="Note 2 2 15 4 4 2 2" xfId="32392"/>
    <cellStyle name="Note 2 2 15 4 4 3" xfId="32393"/>
    <cellStyle name="Note 2 2 15 4 4 3 2" xfId="32394"/>
    <cellStyle name="Note 2 2 15 4 4 4" xfId="32395"/>
    <cellStyle name="Note 2 2 15 4 4 4 2" xfId="32396"/>
    <cellStyle name="Note 2 2 15 4 4 5" xfId="32397"/>
    <cellStyle name="Note 2 2 15 4 4 5 2" xfId="32398"/>
    <cellStyle name="Note 2 2 15 4 4 6" xfId="32399"/>
    <cellStyle name="Note 2 2 15 4 4 6 2" xfId="32400"/>
    <cellStyle name="Note 2 2 15 4 4 7" xfId="32401"/>
    <cellStyle name="Note 2 2 15 4 5" xfId="32402"/>
    <cellStyle name="Note 2 2 15 4 5 2" xfId="32403"/>
    <cellStyle name="Note 2 2 15 4 6" xfId="32404"/>
    <cellStyle name="Note 2 2 15 4 6 2" xfId="32405"/>
    <cellStyle name="Note 2 2 15 4 7" xfId="32406"/>
    <cellStyle name="Note 2 2 15 4 8" xfId="32407"/>
    <cellStyle name="Note 2 2 15 5" xfId="32408"/>
    <cellStyle name="Note 2 2 15 5 2" xfId="32409"/>
    <cellStyle name="Note 2 2 15 5 2 2" xfId="32410"/>
    <cellStyle name="Note 2 2 15 5 2 2 2" xfId="32411"/>
    <cellStyle name="Note 2 2 15 5 2 3" xfId="32412"/>
    <cellStyle name="Note 2 2 15 5 2 3 2" xfId="32413"/>
    <cellStyle name="Note 2 2 15 5 2 4" xfId="32414"/>
    <cellStyle name="Note 2 2 15 5 2 4 2" xfId="32415"/>
    <cellStyle name="Note 2 2 15 5 2 5" xfId="32416"/>
    <cellStyle name="Note 2 2 15 5 2 5 2" xfId="32417"/>
    <cellStyle name="Note 2 2 15 5 2 6" xfId="32418"/>
    <cellStyle name="Note 2 2 15 5 2 6 2" xfId="32419"/>
    <cellStyle name="Note 2 2 15 5 2 7" xfId="32420"/>
    <cellStyle name="Note 2 2 15 5 3" xfId="32421"/>
    <cellStyle name="Note 2 2 15 5 3 2" xfId="32422"/>
    <cellStyle name="Note 2 2 15 5 3 2 2" xfId="32423"/>
    <cellStyle name="Note 2 2 15 5 3 3" xfId="32424"/>
    <cellStyle name="Note 2 2 15 5 3 3 2" xfId="32425"/>
    <cellStyle name="Note 2 2 15 5 3 4" xfId="32426"/>
    <cellStyle name="Note 2 2 15 5 3 4 2" xfId="32427"/>
    <cellStyle name="Note 2 2 15 5 3 5" xfId="32428"/>
    <cellStyle name="Note 2 2 15 5 3 5 2" xfId="32429"/>
    <cellStyle name="Note 2 2 15 5 3 6" xfId="32430"/>
    <cellStyle name="Note 2 2 15 5 3 6 2" xfId="32431"/>
    <cellStyle name="Note 2 2 15 5 3 7" xfId="32432"/>
    <cellStyle name="Note 2 2 15 5 4" xfId="32433"/>
    <cellStyle name="Note 2 2 15 5 4 2" xfId="32434"/>
    <cellStyle name="Note 2 2 15 5 4 2 2" xfId="32435"/>
    <cellStyle name="Note 2 2 15 5 4 3" xfId="32436"/>
    <cellStyle name="Note 2 2 15 5 4 3 2" xfId="32437"/>
    <cellStyle name="Note 2 2 15 5 4 4" xfId="32438"/>
    <cellStyle name="Note 2 2 15 5 4 4 2" xfId="32439"/>
    <cellStyle name="Note 2 2 15 5 4 5" xfId="32440"/>
    <cellStyle name="Note 2 2 15 5 5" xfId="32441"/>
    <cellStyle name="Note 2 2 15 5 5 2" xfId="32442"/>
    <cellStyle name="Note 2 2 15 5 6" xfId="32443"/>
    <cellStyle name="Note 2 2 15 5 7" xfId="32444"/>
    <cellStyle name="Note 2 2 15 5 8" xfId="32445"/>
    <cellStyle name="Note 2 2 15 6" xfId="32446"/>
    <cellStyle name="Note 2 2 15 6 2" xfId="32447"/>
    <cellStyle name="Note 2 2 15 6 2 2" xfId="32448"/>
    <cellStyle name="Note 2 2 15 6 2 2 2" xfId="32449"/>
    <cellStyle name="Note 2 2 15 6 2 3" xfId="32450"/>
    <cellStyle name="Note 2 2 15 6 2 3 2" xfId="32451"/>
    <cellStyle name="Note 2 2 15 6 2 4" xfId="32452"/>
    <cellStyle name="Note 2 2 15 6 2 4 2" xfId="32453"/>
    <cellStyle name="Note 2 2 15 6 2 5" xfId="32454"/>
    <cellStyle name="Note 2 2 15 6 2 5 2" xfId="32455"/>
    <cellStyle name="Note 2 2 15 6 2 6" xfId="32456"/>
    <cellStyle name="Note 2 2 15 6 2 6 2" xfId="32457"/>
    <cellStyle name="Note 2 2 15 6 2 7" xfId="32458"/>
    <cellStyle name="Note 2 2 15 6 3" xfId="32459"/>
    <cellStyle name="Note 2 2 15 6 3 2" xfId="32460"/>
    <cellStyle name="Note 2 2 15 6 3 2 2" xfId="32461"/>
    <cellStyle name="Note 2 2 15 6 3 3" xfId="32462"/>
    <cellStyle name="Note 2 2 15 6 3 3 2" xfId="32463"/>
    <cellStyle name="Note 2 2 15 6 3 4" xfId="32464"/>
    <cellStyle name="Note 2 2 15 6 3 4 2" xfId="32465"/>
    <cellStyle name="Note 2 2 15 6 3 5" xfId="32466"/>
    <cellStyle name="Note 2 2 15 6 4" xfId="32467"/>
    <cellStyle name="Note 2 2 15 6 4 2" xfId="32468"/>
    <cellStyle name="Note 2 2 15 6 5" xfId="32469"/>
    <cellStyle name="Note 2 2 15 6 5 2" xfId="32470"/>
    <cellStyle name="Note 2 2 15 6 6" xfId="32471"/>
    <cellStyle name="Note 2 2 15 6 6 2" xfId="32472"/>
    <cellStyle name="Note 2 2 15 6 7" xfId="32473"/>
    <cellStyle name="Note 2 2 15 6 8" xfId="32474"/>
    <cellStyle name="Note 2 2 15 7" xfId="32475"/>
    <cellStyle name="Note 2 2 15 7 2" xfId="32476"/>
    <cellStyle name="Note 2 2 15 7 2 2" xfId="32477"/>
    <cellStyle name="Note 2 2 15 7 3" xfId="32478"/>
    <cellStyle name="Note 2 2 15 7 3 2" xfId="32479"/>
    <cellStyle name="Note 2 2 15 7 4" xfId="32480"/>
    <cellStyle name="Note 2 2 15 7 4 2" xfId="32481"/>
    <cellStyle name="Note 2 2 15 7 5" xfId="32482"/>
    <cellStyle name="Note 2 2 15 7 5 2" xfId="32483"/>
    <cellStyle name="Note 2 2 15 7 6" xfId="32484"/>
    <cellStyle name="Note 2 2 15 7 6 2" xfId="32485"/>
    <cellStyle name="Note 2 2 15 7 7" xfId="32486"/>
    <cellStyle name="Note 2 2 15 7 8" xfId="32487"/>
    <cellStyle name="Note 2 2 15 8" xfId="32488"/>
    <cellStyle name="Note 2 2 15 8 2" xfId="32489"/>
    <cellStyle name="Note 2 2 15 8 3" xfId="32490"/>
    <cellStyle name="Note 2 2 15 8 4" xfId="32491"/>
    <cellStyle name="Note 2 2 15 8 5" xfId="32492"/>
    <cellStyle name="Note 2 2 15 8 6" xfId="32493"/>
    <cellStyle name="Note 2 2 15 8 7" xfId="32494"/>
    <cellStyle name="Note 2 2 15 8 8" xfId="32495"/>
    <cellStyle name="Note 2 2 15 9" xfId="32496"/>
    <cellStyle name="Note 2 2 15 9 2" xfId="32497"/>
    <cellStyle name="Note 2 2 15 9 3" xfId="32498"/>
    <cellStyle name="Note 2 2 15 9 4" xfId="32499"/>
    <cellStyle name="Note 2 2 15 9 5" xfId="32500"/>
    <cellStyle name="Note 2 2 15 9 6" xfId="32501"/>
    <cellStyle name="Note 2 2 15 9 7" xfId="32502"/>
    <cellStyle name="Note 2 2 15 9 8" xfId="32503"/>
    <cellStyle name="Note 2 2 16" xfId="32504"/>
    <cellStyle name="Note 2 2 16 10" xfId="32505"/>
    <cellStyle name="Note 2 2 16 11" xfId="32506"/>
    <cellStyle name="Note 2 2 16 12" xfId="32507"/>
    <cellStyle name="Note 2 2 16 13" xfId="32508"/>
    <cellStyle name="Note 2 2 16 14" xfId="32509"/>
    <cellStyle name="Note 2 2 16 2" xfId="32510"/>
    <cellStyle name="Note 2 2 16 2 10" xfId="32511"/>
    <cellStyle name="Note 2 2 16 2 11" xfId="32512"/>
    <cellStyle name="Note 2 2 16 2 12" xfId="32513"/>
    <cellStyle name="Note 2 2 16 2 2" xfId="32514"/>
    <cellStyle name="Note 2 2 16 2 2 10" xfId="32515"/>
    <cellStyle name="Note 2 2 16 2 2 11" xfId="32516"/>
    <cellStyle name="Note 2 2 16 2 2 12" xfId="32517"/>
    <cellStyle name="Note 2 2 16 2 2 13" xfId="32518"/>
    <cellStyle name="Note 2 2 16 2 2 2" xfId="32519"/>
    <cellStyle name="Note 2 2 16 2 2 2 2" xfId="32520"/>
    <cellStyle name="Note 2 2 16 2 2 2 2 2" xfId="32521"/>
    <cellStyle name="Note 2 2 16 2 2 2 2 2 2" xfId="32522"/>
    <cellStyle name="Note 2 2 16 2 2 2 2 3" xfId="32523"/>
    <cellStyle name="Note 2 2 16 2 2 2 2 3 2" xfId="32524"/>
    <cellStyle name="Note 2 2 16 2 2 2 2 4" xfId="32525"/>
    <cellStyle name="Note 2 2 16 2 2 2 2 4 2" xfId="32526"/>
    <cellStyle name="Note 2 2 16 2 2 2 2 5" xfId="32527"/>
    <cellStyle name="Note 2 2 16 2 2 2 3" xfId="32528"/>
    <cellStyle name="Note 2 2 16 2 2 2 3 2" xfId="32529"/>
    <cellStyle name="Note 2 2 16 2 2 2 3 2 2" xfId="32530"/>
    <cellStyle name="Note 2 2 16 2 2 2 3 3" xfId="32531"/>
    <cellStyle name="Note 2 2 16 2 2 2 3 3 2" xfId="32532"/>
    <cellStyle name="Note 2 2 16 2 2 2 3 4" xfId="32533"/>
    <cellStyle name="Note 2 2 16 2 2 2 3 4 2" xfId="32534"/>
    <cellStyle name="Note 2 2 16 2 2 2 3 5" xfId="32535"/>
    <cellStyle name="Note 2 2 16 2 2 2 3 5 2" xfId="32536"/>
    <cellStyle name="Note 2 2 16 2 2 2 3 6" xfId="32537"/>
    <cellStyle name="Note 2 2 16 2 2 2 3 6 2" xfId="32538"/>
    <cellStyle name="Note 2 2 16 2 2 2 3 7" xfId="32539"/>
    <cellStyle name="Note 2 2 16 2 2 2 4" xfId="32540"/>
    <cellStyle name="Note 2 2 16 2 2 2 4 2" xfId="32541"/>
    <cellStyle name="Note 2 2 16 2 2 2 4 2 2" xfId="32542"/>
    <cellStyle name="Note 2 2 16 2 2 2 4 3" xfId="32543"/>
    <cellStyle name="Note 2 2 16 2 2 2 4 3 2" xfId="32544"/>
    <cellStyle name="Note 2 2 16 2 2 2 4 4" xfId="32545"/>
    <cellStyle name="Note 2 2 16 2 2 2 4 4 2" xfId="32546"/>
    <cellStyle name="Note 2 2 16 2 2 2 4 5" xfId="32547"/>
    <cellStyle name="Note 2 2 16 2 2 2 4 5 2" xfId="32548"/>
    <cellStyle name="Note 2 2 16 2 2 2 4 6" xfId="32549"/>
    <cellStyle name="Note 2 2 16 2 2 2 4 6 2" xfId="32550"/>
    <cellStyle name="Note 2 2 16 2 2 2 4 7" xfId="32551"/>
    <cellStyle name="Note 2 2 16 2 2 2 5" xfId="32552"/>
    <cellStyle name="Note 2 2 16 2 2 2 5 2" xfId="32553"/>
    <cellStyle name="Note 2 2 16 2 2 2 6" xfId="32554"/>
    <cellStyle name="Note 2 2 16 2 2 2 6 2" xfId="32555"/>
    <cellStyle name="Note 2 2 16 2 2 2 7" xfId="32556"/>
    <cellStyle name="Note 2 2 16 2 2 2 8" xfId="32557"/>
    <cellStyle name="Note 2 2 16 2 2 3" xfId="32558"/>
    <cellStyle name="Note 2 2 16 2 2 3 2" xfId="32559"/>
    <cellStyle name="Note 2 2 16 2 2 3 2 2" xfId="32560"/>
    <cellStyle name="Note 2 2 16 2 2 3 2 2 2" xfId="32561"/>
    <cellStyle name="Note 2 2 16 2 2 3 2 3" xfId="32562"/>
    <cellStyle name="Note 2 2 16 2 2 3 2 3 2" xfId="32563"/>
    <cellStyle name="Note 2 2 16 2 2 3 2 4" xfId="32564"/>
    <cellStyle name="Note 2 2 16 2 2 3 2 4 2" xfId="32565"/>
    <cellStyle name="Note 2 2 16 2 2 3 2 5" xfId="32566"/>
    <cellStyle name="Note 2 2 16 2 2 3 2 5 2" xfId="32567"/>
    <cellStyle name="Note 2 2 16 2 2 3 2 6" xfId="32568"/>
    <cellStyle name="Note 2 2 16 2 2 3 2 6 2" xfId="32569"/>
    <cellStyle name="Note 2 2 16 2 2 3 2 7" xfId="32570"/>
    <cellStyle name="Note 2 2 16 2 2 3 3" xfId="32571"/>
    <cellStyle name="Note 2 2 16 2 2 3 3 2" xfId="32572"/>
    <cellStyle name="Note 2 2 16 2 2 3 3 2 2" xfId="32573"/>
    <cellStyle name="Note 2 2 16 2 2 3 3 3" xfId="32574"/>
    <cellStyle name="Note 2 2 16 2 2 3 3 3 2" xfId="32575"/>
    <cellStyle name="Note 2 2 16 2 2 3 3 4" xfId="32576"/>
    <cellStyle name="Note 2 2 16 2 2 3 3 4 2" xfId="32577"/>
    <cellStyle name="Note 2 2 16 2 2 3 3 5" xfId="32578"/>
    <cellStyle name="Note 2 2 16 2 2 3 3 5 2" xfId="32579"/>
    <cellStyle name="Note 2 2 16 2 2 3 3 6" xfId="32580"/>
    <cellStyle name="Note 2 2 16 2 2 3 3 6 2" xfId="32581"/>
    <cellStyle name="Note 2 2 16 2 2 3 3 7" xfId="32582"/>
    <cellStyle name="Note 2 2 16 2 2 3 4" xfId="32583"/>
    <cellStyle name="Note 2 2 16 2 2 3 4 2" xfId="32584"/>
    <cellStyle name="Note 2 2 16 2 2 3 4 2 2" xfId="32585"/>
    <cellStyle name="Note 2 2 16 2 2 3 4 3" xfId="32586"/>
    <cellStyle name="Note 2 2 16 2 2 3 4 3 2" xfId="32587"/>
    <cellStyle name="Note 2 2 16 2 2 3 4 4" xfId="32588"/>
    <cellStyle name="Note 2 2 16 2 2 3 4 4 2" xfId="32589"/>
    <cellStyle name="Note 2 2 16 2 2 3 4 5" xfId="32590"/>
    <cellStyle name="Note 2 2 16 2 2 3 5" xfId="32591"/>
    <cellStyle name="Note 2 2 16 2 2 4" xfId="32592"/>
    <cellStyle name="Note 2 2 16 2 2 4 2" xfId="32593"/>
    <cellStyle name="Note 2 2 16 2 2 4 2 2" xfId="32594"/>
    <cellStyle name="Note 2 2 16 2 2 4 2 2 2" xfId="32595"/>
    <cellStyle name="Note 2 2 16 2 2 4 2 3" xfId="32596"/>
    <cellStyle name="Note 2 2 16 2 2 4 2 3 2" xfId="32597"/>
    <cellStyle name="Note 2 2 16 2 2 4 2 4" xfId="32598"/>
    <cellStyle name="Note 2 2 16 2 2 4 2 4 2" xfId="32599"/>
    <cellStyle name="Note 2 2 16 2 2 4 2 5" xfId="32600"/>
    <cellStyle name="Note 2 2 16 2 2 4 2 5 2" xfId="32601"/>
    <cellStyle name="Note 2 2 16 2 2 4 2 6" xfId="32602"/>
    <cellStyle name="Note 2 2 16 2 2 4 2 6 2" xfId="32603"/>
    <cellStyle name="Note 2 2 16 2 2 4 2 7" xfId="32604"/>
    <cellStyle name="Note 2 2 16 2 2 4 3" xfId="32605"/>
    <cellStyle name="Note 2 2 16 2 2 4 3 2" xfId="32606"/>
    <cellStyle name="Note 2 2 16 2 2 4 3 2 2" xfId="32607"/>
    <cellStyle name="Note 2 2 16 2 2 4 3 3" xfId="32608"/>
    <cellStyle name="Note 2 2 16 2 2 4 3 3 2" xfId="32609"/>
    <cellStyle name="Note 2 2 16 2 2 4 3 4" xfId="32610"/>
    <cellStyle name="Note 2 2 16 2 2 4 3 4 2" xfId="32611"/>
    <cellStyle name="Note 2 2 16 2 2 4 3 5" xfId="32612"/>
    <cellStyle name="Note 2 2 16 2 2 4 4" xfId="32613"/>
    <cellStyle name="Note 2 2 16 2 2 5" xfId="32614"/>
    <cellStyle name="Note 2 2 16 2 2 5 2" xfId="32615"/>
    <cellStyle name="Note 2 2 16 2 2 5 2 2" xfId="32616"/>
    <cellStyle name="Note 2 2 16 2 2 5 3" xfId="32617"/>
    <cellStyle name="Note 2 2 16 2 2 5 3 2" xfId="32618"/>
    <cellStyle name="Note 2 2 16 2 2 5 4" xfId="32619"/>
    <cellStyle name="Note 2 2 16 2 2 5 4 2" xfId="32620"/>
    <cellStyle name="Note 2 2 16 2 2 5 5" xfId="32621"/>
    <cellStyle name="Note 2 2 16 2 2 5 5 2" xfId="32622"/>
    <cellStyle name="Note 2 2 16 2 2 5 6" xfId="32623"/>
    <cellStyle name="Note 2 2 16 2 2 5 6 2" xfId="32624"/>
    <cellStyle name="Note 2 2 16 2 2 5 7" xfId="32625"/>
    <cellStyle name="Note 2 2 16 2 2 6" xfId="32626"/>
    <cellStyle name="Note 2 2 16 2 2 6 2" xfId="32627"/>
    <cellStyle name="Note 2 2 16 2 2 7" xfId="32628"/>
    <cellStyle name="Note 2 2 16 2 2 7 2" xfId="32629"/>
    <cellStyle name="Note 2 2 16 2 2 8" xfId="32630"/>
    <cellStyle name="Note 2 2 16 2 2 9" xfId="32631"/>
    <cellStyle name="Note 2 2 16 2 3" xfId="32632"/>
    <cellStyle name="Note 2 2 16 2 3 2" xfId="32633"/>
    <cellStyle name="Note 2 2 16 2 3 2 2" xfId="32634"/>
    <cellStyle name="Note 2 2 16 2 3 2 2 2" xfId="32635"/>
    <cellStyle name="Note 2 2 16 2 3 2 3" xfId="32636"/>
    <cellStyle name="Note 2 2 16 2 3 2 3 2" xfId="32637"/>
    <cellStyle name="Note 2 2 16 2 3 2 4" xfId="32638"/>
    <cellStyle name="Note 2 2 16 2 3 2 4 2" xfId="32639"/>
    <cellStyle name="Note 2 2 16 2 3 2 5" xfId="32640"/>
    <cellStyle name="Note 2 2 16 2 3 3" xfId="32641"/>
    <cellStyle name="Note 2 2 16 2 3 3 2" xfId="32642"/>
    <cellStyle name="Note 2 2 16 2 3 3 2 2" xfId="32643"/>
    <cellStyle name="Note 2 2 16 2 3 3 3" xfId="32644"/>
    <cellStyle name="Note 2 2 16 2 3 3 3 2" xfId="32645"/>
    <cellStyle name="Note 2 2 16 2 3 3 4" xfId="32646"/>
    <cellStyle name="Note 2 2 16 2 3 3 4 2" xfId="32647"/>
    <cellStyle name="Note 2 2 16 2 3 3 5" xfId="32648"/>
    <cellStyle name="Note 2 2 16 2 3 3 5 2" xfId="32649"/>
    <cellStyle name="Note 2 2 16 2 3 3 6" xfId="32650"/>
    <cellStyle name="Note 2 2 16 2 3 3 6 2" xfId="32651"/>
    <cellStyle name="Note 2 2 16 2 3 3 7" xfId="32652"/>
    <cellStyle name="Note 2 2 16 2 3 4" xfId="32653"/>
    <cellStyle name="Note 2 2 16 2 3 4 2" xfId="32654"/>
    <cellStyle name="Note 2 2 16 2 3 4 2 2" xfId="32655"/>
    <cellStyle name="Note 2 2 16 2 3 4 3" xfId="32656"/>
    <cellStyle name="Note 2 2 16 2 3 4 3 2" xfId="32657"/>
    <cellStyle name="Note 2 2 16 2 3 4 4" xfId="32658"/>
    <cellStyle name="Note 2 2 16 2 3 4 4 2" xfId="32659"/>
    <cellStyle name="Note 2 2 16 2 3 4 5" xfId="32660"/>
    <cellStyle name="Note 2 2 16 2 3 4 5 2" xfId="32661"/>
    <cellStyle name="Note 2 2 16 2 3 4 6" xfId="32662"/>
    <cellStyle name="Note 2 2 16 2 3 4 6 2" xfId="32663"/>
    <cellStyle name="Note 2 2 16 2 3 4 7" xfId="32664"/>
    <cellStyle name="Note 2 2 16 2 3 5" xfId="32665"/>
    <cellStyle name="Note 2 2 16 2 3 5 2" xfId="32666"/>
    <cellStyle name="Note 2 2 16 2 3 6" xfId="32667"/>
    <cellStyle name="Note 2 2 16 2 3 6 2" xfId="32668"/>
    <cellStyle name="Note 2 2 16 2 3 7" xfId="32669"/>
    <cellStyle name="Note 2 2 16 2 3 8" xfId="32670"/>
    <cellStyle name="Note 2 2 16 2 4" xfId="32671"/>
    <cellStyle name="Note 2 2 16 2 4 2" xfId="32672"/>
    <cellStyle name="Note 2 2 16 2 4 2 2" xfId="32673"/>
    <cellStyle name="Note 2 2 16 2 4 2 2 2" xfId="32674"/>
    <cellStyle name="Note 2 2 16 2 4 2 3" xfId="32675"/>
    <cellStyle name="Note 2 2 16 2 4 2 3 2" xfId="32676"/>
    <cellStyle name="Note 2 2 16 2 4 2 4" xfId="32677"/>
    <cellStyle name="Note 2 2 16 2 4 2 4 2" xfId="32678"/>
    <cellStyle name="Note 2 2 16 2 4 2 5" xfId="32679"/>
    <cellStyle name="Note 2 2 16 2 4 2 5 2" xfId="32680"/>
    <cellStyle name="Note 2 2 16 2 4 2 6" xfId="32681"/>
    <cellStyle name="Note 2 2 16 2 4 2 6 2" xfId="32682"/>
    <cellStyle name="Note 2 2 16 2 4 2 7" xfId="32683"/>
    <cellStyle name="Note 2 2 16 2 4 3" xfId="32684"/>
    <cellStyle name="Note 2 2 16 2 4 3 2" xfId="32685"/>
    <cellStyle name="Note 2 2 16 2 4 3 2 2" xfId="32686"/>
    <cellStyle name="Note 2 2 16 2 4 3 3" xfId="32687"/>
    <cellStyle name="Note 2 2 16 2 4 3 3 2" xfId="32688"/>
    <cellStyle name="Note 2 2 16 2 4 3 4" xfId="32689"/>
    <cellStyle name="Note 2 2 16 2 4 3 4 2" xfId="32690"/>
    <cellStyle name="Note 2 2 16 2 4 3 5" xfId="32691"/>
    <cellStyle name="Note 2 2 16 2 4 3 5 2" xfId="32692"/>
    <cellStyle name="Note 2 2 16 2 4 3 6" xfId="32693"/>
    <cellStyle name="Note 2 2 16 2 4 3 6 2" xfId="32694"/>
    <cellStyle name="Note 2 2 16 2 4 3 7" xfId="32695"/>
    <cellStyle name="Note 2 2 16 2 4 4" xfId="32696"/>
    <cellStyle name="Note 2 2 16 2 4 4 2" xfId="32697"/>
    <cellStyle name="Note 2 2 16 2 4 4 2 2" xfId="32698"/>
    <cellStyle name="Note 2 2 16 2 4 4 3" xfId="32699"/>
    <cellStyle name="Note 2 2 16 2 4 4 3 2" xfId="32700"/>
    <cellStyle name="Note 2 2 16 2 4 4 4" xfId="32701"/>
    <cellStyle name="Note 2 2 16 2 4 4 4 2" xfId="32702"/>
    <cellStyle name="Note 2 2 16 2 4 4 5" xfId="32703"/>
    <cellStyle name="Note 2 2 16 2 4 5" xfId="32704"/>
    <cellStyle name="Note 2 2 16 2 4 5 2" xfId="32705"/>
    <cellStyle name="Note 2 2 16 2 4 6" xfId="32706"/>
    <cellStyle name="Note 2 2 16 2 4 7" xfId="32707"/>
    <cellStyle name="Note 2 2 16 2 4 8" xfId="32708"/>
    <cellStyle name="Note 2 2 16 2 5" xfId="32709"/>
    <cellStyle name="Note 2 2 16 2 5 2" xfId="32710"/>
    <cellStyle name="Note 2 2 16 2 5 2 2" xfId="32711"/>
    <cellStyle name="Note 2 2 16 2 5 2 2 2" xfId="32712"/>
    <cellStyle name="Note 2 2 16 2 5 2 3" xfId="32713"/>
    <cellStyle name="Note 2 2 16 2 5 2 3 2" xfId="32714"/>
    <cellStyle name="Note 2 2 16 2 5 2 4" xfId="32715"/>
    <cellStyle name="Note 2 2 16 2 5 2 4 2" xfId="32716"/>
    <cellStyle name="Note 2 2 16 2 5 2 5" xfId="32717"/>
    <cellStyle name="Note 2 2 16 2 5 2 5 2" xfId="32718"/>
    <cellStyle name="Note 2 2 16 2 5 2 6" xfId="32719"/>
    <cellStyle name="Note 2 2 16 2 5 2 6 2" xfId="32720"/>
    <cellStyle name="Note 2 2 16 2 5 2 7" xfId="32721"/>
    <cellStyle name="Note 2 2 16 2 5 3" xfId="32722"/>
    <cellStyle name="Note 2 2 16 2 5 3 2" xfId="32723"/>
    <cellStyle name="Note 2 2 16 2 5 3 2 2" xfId="32724"/>
    <cellStyle name="Note 2 2 16 2 5 3 3" xfId="32725"/>
    <cellStyle name="Note 2 2 16 2 5 3 3 2" xfId="32726"/>
    <cellStyle name="Note 2 2 16 2 5 3 4" xfId="32727"/>
    <cellStyle name="Note 2 2 16 2 5 3 4 2" xfId="32728"/>
    <cellStyle name="Note 2 2 16 2 5 3 5" xfId="32729"/>
    <cellStyle name="Note 2 2 16 2 5 4" xfId="32730"/>
    <cellStyle name="Note 2 2 16 2 5 4 2" xfId="32731"/>
    <cellStyle name="Note 2 2 16 2 5 5" xfId="32732"/>
    <cellStyle name="Note 2 2 16 2 5 5 2" xfId="32733"/>
    <cellStyle name="Note 2 2 16 2 5 6" xfId="32734"/>
    <cellStyle name="Note 2 2 16 2 5 6 2" xfId="32735"/>
    <cellStyle name="Note 2 2 16 2 5 7" xfId="32736"/>
    <cellStyle name="Note 2 2 16 2 5 8" xfId="32737"/>
    <cellStyle name="Note 2 2 16 2 6" xfId="32738"/>
    <cellStyle name="Note 2 2 16 2 6 2" xfId="32739"/>
    <cellStyle name="Note 2 2 16 2 6 2 2" xfId="32740"/>
    <cellStyle name="Note 2 2 16 2 6 3" xfId="32741"/>
    <cellStyle name="Note 2 2 16 2 6 3 2" xfId="32742"/>
    <cellStyle name="Note 2 2 16 2 6 4" xfId="32743"/>
    <cellStyle name="Note 2 2 16 2 6 4 2" xfId="32744"/>
    <cellStyle name="Note 2 2 16 2 6 5" xfId="32745"/>
    <cellStyle name="Note 2 2 16 2 6 5 2" xfId="32746"/>
    <cellStyle name="Note 2 2 16 2 6 6" xfId="32747"/>
    <cellStyle name="Note 2 2 16 2 6 6 2" xfId="32748"/>
    <cellStyle name="Note 2 2 16 2 6 7" xfId="32749"/>
    <cellStyle name="Note 2 2 16 2 6 8" xfId="32750"/>
    <cellStyle name="Note 2 2 16 2 7" xfId="32751"/>
    <cellStyle name="Note 2 2 16 2 7 2" xfId="32752"/>
    <cellStyle name="Note 2 2 16 2 7 3" xfId="32753"/>
    <cellStyle name="Note 2 2 16 2 7 4" xfId="32754"/>
    <cellStyle name="Note 2 2 16 2 7 5" xfId="32755"/>
    <cellStyle name="Note 2 2 16 2 7 6" xfId="32756"/>
    <cellStyle name="Note 2 2 16 2 7 7" xfId="32757"/>
    <cellStyle name="Note 2 2 16 2 7 8" xfId="32758"/>
    <cellStyle name="Note 2 2 16 2 8" xfId="32759"/>
    <cellStyle name="Note 2 2 16 2 8 2" xfId="32760"/>
    <cellStyle name="Note 2 2 16 2 8 3" xfId="32761"/>
    <cellStyle name="Note 2 2 16 2 8 4" xfId="32762"/>
    <cellStyle name="Note 2 2 16 2 8 5" xfId="32763"/>
    <cellStyle name="Note 2 2 16 2 8 6" xfId="32764"/>
    <cellStyle name="Note 2 2 16 2 8 7" xfId="32765"/>
    <cellStyle name="Note 2 2 16 2 8 8" xfId="32766"/>
    <cellStyle name="Note 2 2 16 2 9" xfId="32767"/>
    <cellStyle name="Note 2 2 16 3" xfId="32768"/>
    <cellStyle name="Note 2 2 16 3 10" xfId="32769"/>
    <cellStyle name="Note 2 2 16 3 11" xfId="32770"/>
    <cellStyle name="Note 2 2 16 3 12" xfId="32771"/>
    <cellStyle name="Note 2 2 16 3 13" xfId="32772"/>
    <cellStyle name="Note 2 2 16 3 14" xfId="32773"/>
    <cellStyle name="Note 2 2 16 3 2" xfId="32774"/>
    <cellStyle name="Note 2 2 16 3 2 2" xfId="32775"/>
    <cellStyle name="Note 2 2 16 3 2 2 2" xfId="32776"/>
    <cellStyle name="Note 2 2 16 3 2 2 2 2" xfId="32777"/>
    <cellStyle name="Note 2 2 16 3 2 2 3" xfId="32778"/>
    <cellStyle name="Note 2 2 16 3 2 2 3 2" xfId="32779"/>
    <cellStyle name="Note 2 2 16 3 2 2 4" xfId="32780"/>
    <cellStyle name="Note 2 2 16 3 2 2 4 2" xfId="32781"/>
    <cellStyle name="Note 2 2 16 3 2 2 5" xfId="32782"/>
    <cellStyle name="Note 2 2 16 3 2 3" xfId="32783"/>
    <cellStyle name="Note 2 2 16 3 2 3 2" xfId="32784"/>
    <cellStyle name="Note 2 2 16 3 2 3 2 2" xfId="32785"/>
    <cellStyle name="Note 2 2 16 3 2 3 3" xfId="32786"/>
    <cellStyle name="Note 2 2 16 3 2 3 3 2" xfId="32787"/>
    <cellStyle name="Note 2 2 16 3 2 3 4" xfId="32788"/>
    <cellStyle name="Note 2 2 16 3 2 3 4 2" xfId="32789"/>
    <cellStyle name="Note 2 2 16 3 2 3 5" xfId="32790"/>
    <cellStyle name="Note 2 2 16 3 2 3 5 2" xfId="32791"/>
    <cellStyle name="Note 2 2 16 3 2 3 6" xfId="32792"/>
    <cellStyle name="Note 2 2 16 3 2 3 6 2" xfId="32793"/>
    <cellStyle name="Note 2 2 16 3 2 3 7" xfId="32794"/>
    <cellStyle name="Note 2 2 16 3 2 4" xfId="32795"/>
    <cellStyle name="Note 2 2 16 3 2 4 2" xfId="32796"/>
    <cellStyle name="Note 2 2 16 3 2 4 2 2" xfId="32797"/>
    <cellStyle name="Note 2 2 16 3 2 4 3" xfId="32798"/>
    <cellStyle name="Note 2 2 16 3 2 4 3 2" xfId="32799"/>
    <cellStyle name="Note 2 2 16 3 2 4 4" xfId="32800"/>
    <cellStyle name="Note 2 2 16 3 2 4 4 2" xfId="32801"/>
    <cellStyle name="Note 2 2 16 3 2 4 5" xfId="32802"/>
    <cellStyle name="Note 2 2 16 3 2 4 5 2" xfId="32803"/>
    <cellStyle name="Note 2 2 16 3 2 4 6" xfId="32804"/>
    <cellStyle name="Note 2 2 16 3 2 4 6 2" xfId="32805"/>
    <cellStyle name="Note 2 2 16 3 2 4 7" xfId="32806"/>
    <cellStyle name="Note 2 2 16 3 2 5" xfId="32807"/>
    <cellStyle name="Note 2 2 16 3 2 5 2" xfId="32808"/>
    <cellStyle name="Note 2 2 16 3 2 6" xfId="32809"/>
    <cellStyle name="Note 2 2 16 3 2 6 2" xfId="32810"/>
    <cellStyle name="Note 2 2 16 3 2 7" xfId="32811"/>
    <cellStyle name="Note 2 2 16 3 2 8" xfId="32812"/>
    <cellStyle name="Note 2 2 16 3 3" xfId="32813"/>
    <cellStyle name="Note 2 2 16 3 3 2" xfId="32814"/>
    <cellStyle name="Note 2 2 16 3 3 2 2" xfId="32815"/>
    <cellStyle name="Note 2 2 16 3 3 2 2 2" xfId="32816"/>
    <cellStyle name="Note 2 2 16 3 3 2 3" xfId="32817"/>
    <cellStyle name="Note 2 2 16 3 3 2 3 2" xfId="32818"/>
    <cellStyle name="Note 2 2 16 3 3 2 4" xfId="32819"/>
    <cellStyle name="Note 2 2 16 3 3 2 4 2" xfId="32820"/>
    <cellStyle name="Note 2 2 16 3 3 2 5" xfId="32821"/>
    <cellStyle name="Note 2 2 16 3 3 2 5 2" xfId="32822"/>
    <cellStyle name="Note 2 2 16 3 3 2 6" xfId="32823"/>
    <cellStyle name="Note 2 2 16 3 3 2 6 2" xfId="32824"/>
    <cellStyle name="Note 2 2 16 3 3 2 7" xfId="32825"/>
    <cellStyle name="Note 2 2 16 3 3 3" xfId="32826"/>
    <cellStyle name="Note 2 2 16 3 3 3 2" xfId="32827"/>
    <cellStyle name="Note 2 2 16 3 3 3 2 2" xfId="32828"/>
    <cellStyle name="Note 2 2 16 3 3 3 3" xfId="32829"/>
    <cellStyle name="Note 2 2 16 3 3 3 3 2" xfId="32830"/>
    <cellStyle name="Note 2 2 16 3 3 3 4" xfId="32831"/>
    <cellStyle name="Note 2 2 16 3 3 3 4 2" xfId="32832"/>
    <cellStyle name="Note 2 2 16 3 3 3 5" xfId="32833"/>
    <cellStyle name="Note 2 2 16 3 3 3 5 2" xfId="32834"/>
    <cellStyle name="Note 2 2 16 3 3 3 6" xfId="32835"/>
    <cellStyle name="Note 2 2 16 3 3 3 6 2" xfId="32836"/>
    <cellStyle name="Note 2 2 16 3 3 3 7" xfId="32837"/>
    <cellStyle name="Note 2 2 16 3 3 4" xfId="32838"/>
    <cellStyle name="Note 2 2 16 3 3 4 2" xfId="32839"/>
    <cellStyle name="Note 2 2 16 3 3 4 2 2" xfId="32840"/>
    <cellStyle name="Note 2 2 16 3 3 4 3" xfId="32841"/>
    <cellStyle name="Note 2 2 16 3 3 4 3 2" xfId="32842"/>
    <cellStyle name="Note 2 2 16 3 3 4 4" xfId="32843"/>
    <cellStyle name="Note 2 2 16 3 3 4 4 2" xfId="32844"/>
    <cellStyle name="Note 2 2 16 3 3 4 5" xfId="32845"/>
    <cellStyle name="Note 2 2 16 3 3 5" xfId="32846"/>
    <cellStyle name="Note 2 2 16 3 4" xfId="32847"/>
    <cellStyle name="Note 2 2 16 3 4 2" xfId="32848"/>
    <cellStyle name="Note 2 2 16 3 4 2 2" xfId="32849"/>
    <cellStyle name="Note 2 2 16 3 4 2 2 2" xfId="32850"/>
    <cellStyle name="Note 2 2 16 3 4 2 3" xfId="32851"/>
    <cellStyle name="Note 2 2 16 3 4 2 3 2" xfId="32852"/>
    <cellStyle name="Note 2 2 16 3 4 2 4" xfId="32853"/>
    <cellStyle name="Note 2 2 16 3 4 2 4 2" xfId="32854"/>
    <cellStyle name="Note 2 2 16 3 4 2 5" xfId="32855"/>
    <cellStyle name="Note 2 2 16 3 4 2 5 2" xfId="32856"/>
    <cellStyle name="Note 2 2 16 3 4 2 6" xfId="32857"/>
    <cellStyle name="Note 2 2 16 3 4 2 6 2" xfId="32858"/>
    <cellStyle name="Note 2 2 16 3 4 2 7" xfId="32859"/>
    <cellStyle name="Note 2 2 16 3 4 3" xfId="32860"/>
    <cellStyle name="Note 2 2 16 3 4 3 2" xfId="32861"/>
    <cellStyle name="Note 2 2 16 3 4 3 2 2" xfId="32862"/>
    <cellStyle name="Note 2 2 16 3 4 3 3" xfId="32863"/>
    <cellStyle name="Note 2 2 16 3 4 3 3 2" xfId="32864"/>
    <cellStyle name="Note 2 2 16 3 4 3 4" xfId="32865"/>
    <cellStyle name="Note 2 2 16 3 4 3 4 2" xfId="32866"/>
    <cellStyle name="Note 2 2 16 3 4 3 5" xfId="32867"/>
    <cellStyle name="Note 2 2 16 3 4 4" xfId="32868"/>
    <cellStyle name="Note 2 2 16 3 5" xfId="32869"/>
    <cellStyle name="Note 2 2 16 3 5 2" xfId="32870"/>
    <cellStyle name="Note 2 2 16 3 5 2 2" xfId="32871"/>
    <cellStyle name="Note 2 2 16 3 5 3" xfId="32872"/>
    <cellStyle name="Note 2 2 16 3 5 3 2" xfId="32873"/>
    <cellStyle name="Note 2 2 16 3 5 4" xfId="32874"/>
    <cellStyle name="Note 2 2 16 3 5 4 2" xfId="32875"/>
    <cellStyle name="Note 2 2 16 3 5 5" xfId="32876"/>
    <cellStyle name="Note 2 2 16 3 5 5 2" xfId="32877"/>
    <cellStyle name="Note 2 2 16 3 5 6" xfId="32878"/>
    <cellStyle name="Note 2 2 16 3 5 6 2" xfId="32879"/>
    <cellStyle name="Note 2 2 16 3 5 7" xfId="32880"/>
    <cellStyle name="Note 2 2 16 3 6" xfId="32881"/>
    <cellStyle name="Note 2 2 16 3 6 2" xfId="32882"/>
    <cellStyle name="Note 2 2 16 3 7" xfId="32883"/>
    <cellStyle name="Note 2 2 16 3 7 2" xfId="32884"/>
    <cellStyle name="Note 2 2 16 3 8" xfId="32885"/>
    <cellStyle name="Note 2 2 16 3 9" xfId="32886"/>
    <cellStyle name="Note 2 2 16 4" xfId="32887"/>
    <cellStyle name="Note 2 2 16 4 2" xfId="32888"/>
    <cellStyle name="Note 2 2 16 4 2 2" xfId="32889"/>
    <cellStyle name="Note 2 2 16 4 2 2 2" xfId="32890"/>
    <cellStyle name="Note 2 2 16 4 2 3" xfId="32891"/>
    <cellStyle name="Note 2 2 16 4 2 3 2" xfId="32892"/>
    <cellStyle name="Note 2 2 16 4 2 4" xfId="32893"/>
    <cellStyle name="Note 2 2 16 4 2 4 2" xfId="32894"/>
    <cellStyle name="Note 2 2 16 4 2 5" xfId="32895"/>
    <cellStyle name="Note 2 2 16 4 3" xfId="32896"/>
    <cellStyle name="Note 2 2 16 4 3 2" xfId="32897"/>
    <cellStyle name="Note 2 2 16 4 3 2 2" xfId="32898"/>
    <cellStyle name="Note 2 2 16 4 3 3" xfId="32899"/>
    <cellStyle name="Note 2 2 16 4 3 3 2" xfId="32900"/>
    <cellStyle name="Note 2 2 16 4 3 4" xfId="32901"/>
    <cellStyle name="Note 2 2 16 4 3 4 2" xfId="32902"/>
    <cellStyle name="Note 2 2 16 4 3 5" xfId="32903"/>
    <cellStyle name="Note 2 2 16 4 3 5 2" xfId="32904"/>
    <cellStyle name="Note 2 2 16 4 3 6" xfId="32905"/>
    <cellStyle name="Note 2 2 16 4 3 6 2" xfId="32906"/>
    <cellStyle name="Note 2 2 16 4 3 7" xfId="32907"/>
    <cellStyle name="Note 2 2 16 4 4" xfId="32908"/>
    <cellStyle name="Note 2 2 16 4 4 2" xfId="32909"/>
    <cellStyle name="Note 2 2 16 4 4 2 2" xfId="32910"/>
    <cellStyle name="Note 2 2 16 4 4 3" xfId="32911"/>
    <cellStyle name="Note 2 2 16 4 4 3 2" xfId="32912"/>
    <cellStyle name="Note 2 2 16 4 4 4" xfId="32913"/>
    <cellStyle name="Note 2 2 16 4 4 4 2" xfId="32914"/>
    <cellStyle name="Note 2 2 16 4 4 5" xfId="32915"/>
    <cellStyle name="Note 2 2 16 4 4 5 2" xfId="32916"/>
    <cellStyle name="Note 2 2 16 4 4 6" xfId="32917"/>
    <cellStyle name="Note 2 2 16 4 4 6 2" xfId="32918"/>
    <cellStyle name="Note 2 2 16 4 4 7" xfId="32919"/>
    <cellStyle name="Note 2 2 16 4 5" xfId="32920"/>
    <cellStyle name="Note 2 2 16 4 5 2" xfId="32921"/>
    <cellStyle name="Note 2 2 16 4 6" xfId="32922"/>
    <cellStyle name="Note 2 2 16 4 6 2" xfId="32923"/>
    <cellStyle name="Note 2 2 16 4 7" xfId="32924"/>
    <cellStyle name="Note 2 2 16 4 8" xfId="32925"/>
    <cellStyle name="Note 2 2 16 5" xfId="32926"/>
    <cellStyle name="Note 2 2 16 5 2" xfId="32927"/>
    <cellStyle name="Note 2 2 16 5 2 2" xfId="32928"/>
    <cellStyle name="Note 2 2 16 5 2 2 2" xfId="32929"/>
    <cellStyle name="Note 2 2 16 5 2 3" xfId="32930"/>
    <cellStyle name="Note 2 2 16 5 2 3 2" xfId="32931"/>
    <cellStyle name="Note 2 2 16 5 2 4" xfId="32932"/>
    <cellStyle name="Note 2 2 16 5 2 4 2" xfId="32933"/>
    <cellStyle name="Note 2 2 16 5 2 5" xfId="32934"/>
    <cellStyle name="Note 2 2 16 5 2 5 2" xfId="32935"/>
    <cellStyle name="Note 2 2 16 5 2 6" xfId="32936"/>
    <cellStyle name="Note 2 2 16 5 2 6 2" xfId="32937"/>
    <cellStyle name="Note 2 2 16 5 2 7" xfId="32938"/>
    <cellStyle name="Note 2 2 16 5 3" xfId="32939"/>
    <cellStyle name="Note 2 2 16 5 3 2" xfId="32940"/>
    <cellStyle name="Note 2 2 16 5 3 2 2" xfId="32941"/>
    <cellStyle name="Note 2 2 16 5 3 3" xfId="32942"/>
    <cellStyle name="Note 2 2 16 5 3 3 2" xfId="32943"/>
    <cellStyle name="Note 2 2 16 5 3 4" xfId="32944"/>
    <cellStyle name="Note 2 2 16 5 3 4 2" xfId="32945"/>
    <cellStyle name="Note 2 2 16 5 3 5" xfId="32946"/>
    <cellStyle name="Note 2 2 16 5 3 5 2" xfId="32947"/>
    <cellStyle name="Note 2 2 16 5 3 6" xfId="32948"/>
    <cellStyle name="Note 2 2 16 5 3 6 2" xfId="32949"/>
    <cellStyle name="Note 2 2 16 5 3 7" xfId="32950"/>
    <cellStyle name="Note 2 2 16 5 4" xfId="32951"/>
    <cellStyle name="Note 2 2 16 5 4 2" xfId="32952"/>
    <cellStyle name="Note 2 2 16 5 4 2 2" xfId="32953"/>
    <cellStyle name="Note 2 2 16 5 4 3" xfId="32954"/>
    <cellStyle name="Note 2 2 16 5 4 3 2" xfId="32955"/>
    <cellStyle name="Note 2 2 16 5 4 4" xfId="32956"/>
    <cellStyle name="Note 2 2 16 5 4 4 2" xfId="32957"/>
    <cellStyle name="Note 2 2 16 5 4 5" xfId="32958"/>
    <cellStyle name="Note 2 2 16 5 5" xfId="32959"/>
    <cellStyle name="Note 2 2 16 5 5 2" xfId="32960"/>
    <cellStyle name="Note 2 2 16 5 6" xfId="32961"/>
    <cellStyle name="Note 2 2 16 5 7" xfId="32962"/>
    <cellStyle name="Note 2 2 16 5 8" xfId="32963"/>
    <cellStyle name="Note 2 2 16 6" xfId="32964"/>
    <cellStyle name="Note 2 2 16 6 2" xfId="32965"/>
    <cellStyle name="Note 2 2 16 6 2 2" xfId="32966"/>
    <cellStyle name="Note 2 2 16 6 2 2 2" xfId="32967"/>
    <cellStyle name="Note 2 2 16 6 2 3" xfId="32968"/>
    <cellStyle name="Note 2 2 16 6 2 3 2" xfId="32969"/>
    <cellStyle name="Note 2 2 16 6 2 4" xfId="32970"/>
    <cellStyle name="Note 2 2 16 6 2 4 2" xfId="32971"/>
    <cellStyle name="Note 2 2 16 6 2 5" xfId="32972"/>
    <cellStyle name="Note 2 2 16 6 2 5 2" xfId="32973"/>
    <cellStyle name="Note 2 2 16 6 2 6" xfId="32974"/>
    <cellStyle name="Note 2 2 16 6 2 6 2" xfId="32975"/>
    <cellStyle name="Note 2 2 16 6 2 7" xfId="32976"/>
    <cellStyle name="Note 2 2 16 6 3" xfId="32977"/>
    <cellStyle name="Note 2 2 16 6 3 2" xfId="32978"/>
    <cellStyle name="Note 2 2 16 6 3 2 2" xfId="32979"/>
    <cellStyle name="Note 2 2 16 6 3 3" xfId="32980"/>
    <cellStyle name="Note 2 2 16 6 3 3 2" xfId="32981"/>
    <cellStyle name="Note 2 2 16 6 3 4" xfId="32982"/>
    <cellStyle name="Note 2 2 16 6 3 4 2" xfId="32983"/>
    <cellStyle name="Note 2 2 16 6 3 5" xfId="32984"/>
    <cellStyle name="Note 2 2 16 6 4" xfId="32985"/>
    <cellStyle name="Note 2 2 16 6 4 2" xfId="32986"/>
    <cellStyle name="Note 2 2 16 6 5" xfId="32987"/>
    <cellStyle name="Note 2 2 16 6 5 2" xfId="32988"/>
    <cellStyle name="Note 2 2 16 6 6" xfId="32989"/>
    <cellStyle name="Note 2 2 16 6 6 2" xfId="32990"/>
    <cellStyle name="Note 2 2 16 6 7" xfId="32991"/>
    <cellStyle name="Note 2 2 16 6 8" xfId="32992"/>
    <cellStyle name="Note 2 2 16 7" xfId="32993"/>
    <cellStyle name="Note 2 2 16 7 2" xfId="32994"/>
    <cellStyle name="Note 2 2 16 7 2 2" xfId="32995"/>
    <cellStyle name="Note 2 2 16 7 3" xfId="32996"/>
    <cellStyle name="Note 2 2 16 7 3 2" xfId="32997"/>
    <cellStyle name="Note 2 2 16 7 4" xfId="32998"/>
    <cellStyle name="Note 2 2 16 7 4 2" xfId="32999"/>
    <cellStyle name="Note 2 2 16 7 5" xfId="33000"/>
    <cellStyle name="Note 2 2 16 7 5 2" xfId="33001"/>
    <cellStyle name="Note 2 2 16 7 6" xfId="33002"/>
    <cellStyle name="Note 2 2 16 7 6 2" xfId="33003"/>
    <cellStyle name="Note 2 2 16 7 7" xfId="33004"/>
    <cellStyle name="Note 2 2 16 7 8" xfId="33005"/>
    <cellStyle name="Note 2 2 16 8" xfId="33006"/>
    <cellStyle name="Note 2 2 16 8 2" xfId="33007"/>
    <cellStyle name="Note 2 2 16 8 3" xfId="33008"/>
    <cellStyle name="Note 2 2 16 8 4" xfId="33009"/>
    <cellStyle name="Note 2 2 16 8 5" xfId="33010"/>
    <cellStyle name="Note 2 2 16 8 6" xfId="33011"/>
    <cellStyle name="Note 2 2 16 8 7" xfId="33012"/>
    <cellStyle name="Note 2 2 16 8 8" xfId="33013"/>
    <cellStyle name="Note 2 2 16 9" xfId="33014"/>
    <cellStyle name="Note 2 2 16 9 2" xfId="33015"/>
    <cellStyle name="Note 2 2 16 9 3" xfId="33016"/>
    <cellStyle name="Note 2 2 16 9 4" xfId="33017"/>
    <cellStyle name="Note 2 2 16 9 5" xfId="33018"/>
    <cellStyle name="Note 2 2 16 9 6" xfId="33019"/>
    <cellStyle name="Note 2 2 16 9 7" xfId="33020"/>
    <cellStyle name="Note 2 2 16 9 8" xfId="33021"/>
    <cellStyle name="Note 2 2 17" xfId="33022"/>
    <cellStyle name="Note 2 2 17 10" xfId="33023"/>
    <cellStyle name="Note 2 2 17 11" xfId="33024"/>
    <cellStyle name="Note 2 2 17 12" xfId="33025"/>
    <cellStyle name="Note 2 2 17 2" xfId="33026"/>
    <cellStyle name="Note 2 2 17 2 10" xfId="33027"/>
    <cellStyle name="Note 2 2 17 2 11" xfId="33028"/>
    <cellStyle name="Note 2 2 17 2 12" xfId="33029"/>
    <cellStyle name="Note 2 2 17 2 13" xfId="33030"/>
    <cellStyle name="Note 2 2 17 2 2" xfId="33031"/>
    <cellStyle name="Note 2 2 17 2 2 2" xfId="33032"/>
    <cellStyle name="Note 2 2 17 2 2 2 2" xfId="33033"/>
    <cellStyle name="Note 2 2 17 2 2 2 2 2" xfId="33034"/>
    <cellStyle name="Note 2 2 17 2 2 2 3" xfId="33035"/>
    <cellStyle name="Note 2 2 17 2 2 2 3 2" xfId="33036"/>
    <cellStyle name="Note 2 2 17 2 2 2 4" xfId="33037"/>
    <cellStyle name="Note 2 2 17 2 2 2 4 2" xfId="33038"/>
    <cellStyle name="Note 2 2 17 2 2 2 5" xfId="33039"/>
    <cellStyle name="Note 2 2 17 2 2 3" xfId="33040"/>
    <cellStyle name="Note 2 2 17 2 2 3 2" xfId="33041"/>
    <cellStyle name="Note 2 2 17 2 2 3 2 2" xfId="33042"/>
    <cellStyle name="Note 2 2 17 2 2 3 3" xfId="33043"/>
    <cellStyle name="Note 2 2 17 2 2 3 3 2" xfId="33044"/>
    <cellStyle name="Note 2 2 17 2 2 3 4" xfId="33045"/>
    <cellStyle name="Note 2 2 17 2 2 3 4 2" xfId="33046"/>
    <cellStyle name="Note 2 2 17 2 2 3 5" xfId="33047"/>
    <cellStyle name="Note 2 2 17 2 2 3 5 2" xfId="33048"/>
    <cellStyle name="Note 2 2 17 2 2 3 6" xfId="33049"/>
    <cellStyle name="Note 2 2 17 2 2 3 6 2" xfId="33050"/>
    <cellStyle name="Note 2 2 17 2 2 3 7" xfId="33051"/>
    <cellStyle name="Note 2 2 17 2 2 4" xfId="33052"/>
    <cellStyle name="Note 2 2 17 2 2 4 2" xfId="33053"/>
    <cellStyle name="Note 2 2 17 2 2 4 2 2" xfId="33054"/>
    <cellStyle name="Note 2 2 17 2 2 4 3" xfId="33055"/>
    <cellStyle name="Note 2 2 17 2 2 4 3 2" xfId="33056"/>
    <cellStyle name="Note 2 2 17 2 2 4 4" xfId="33057"/>
    <cellStyle name="Note 2 2 17 2 2 4 4 2" xfId="33058"/>
    <cellStyle name="Note 2 2 17 2 2 4 5" xfId="33059"/>
    <cellStyle name="Note 2 2 17 2 2 4 5 2" xfId="33060"/>
    <cellStyle name="Note 2 2 17 2 2 4 6" xfId="33061"/>
    <cellStyle name="Note 2 2 17 2 2 4 6 2" xfId="33062"/>
    <cellStyle name="Note 2 2 17 2 2 4 7" xfId="33063"/>
    <cellStyle name="Note 2 2 17 2 2 5" xfId="33064"/>
    <cellStyle name="Note 2 2 17 2 2 5 2" xfId="33065"/>
    <cellStyle name="Note 2 2 17 2 2 6" xfId="33066"/>
    <cellStyle name="Note 2 2 17 2 2 6 2" xfId="33067"/>
    <cellStyle name="Note 2 2 17 2 2 7" xfId="33068"/>
    <cellStyle name="Note 2 2 17 2 2 8" xfId="33069"/>
    <cellStyle name="Note 2 2 17 2 3" xfId="33070"/>
    <cellStyle name="Note 2 2 17 2 3 2" xfId="33071"/>
    <cellStyle name="Note 2 2 17 2 3 2 2" xfId="33072"/>
    <cellStyle name="Note 2 2 17 2 3 2 2 2" xfId="33073"/>
    <cellStyle name="Note 2 2 17 2 3 2 3" xfId="33074"/>
    <cellStyle name="Note 2 2 17 2 3 2 3 2" xfId="33075"/>
    <cellStyle name="Note 2 2 17 2 3 2 4" xfId="33076"/>
    <cellStyle name="Note 2 2 17 2 3 2 4 2" xfId="33077"/>
    <cellStyle name="Note 2 2 17 2 3 2 5" xfId="33078"/>
    <cellStyle name="Note 2 2 17 2 3 2 5 2" xfId="33079"/>
    <cellStyle name="Note 2 2 17 2 3 2 6" xfId="33080"/>
    <cellStyle name="Note 2 2 17 2 3 2 6 2" xfId="33081"/>
    <cellStyle name="Note 2 2 17 2 3 2 7" xfId="33082"/>
    <cellStyle name="Note 2 2 17 2 3 3" xfId="33083"/>
    <cellStyle name="Note 2 2 17 2 3 3 2" xfId="33084"/>
    <cellStyle name="Note 2 2 17 2 3 3 2 2" xfId="33085"/>
    <cellStyle name="Note 2 2 17 2 3 3 3" xfId="33086"/>
    <cellStyle name="Note 2 2 17 2 3 3 3 2" xfId="33087"/>
    <cellStyle name="Note 2 2 17 2 3 3 4" xfId="33088"/>
    <cellStyle name="Note 2 2 17 2 3 3 4 2" xfId="33089"/>
    <cellStyle name="Note 2 2 17 2 3 3 5" xfId="33090"/>
    <cellStyle name="Note 2 2 17 2 3 3 5 2" xfId="33091"/>
    <cellStyle name="Note 2 2 17 2 3 3 6" xfId="33092"/>
    <cellStyle name="Note 2 2 17 2 3 3 6 2" xfId="33093"/>
    <cellStyle name="Note 2 2 17 2 3 3 7" xfId="33094"/>
    <cellStyle name="Note 2 2 17 2 3 4" xfId="33095"/>
    <cellStyle name="Note 2 2 17 2 3 4 2" xfId="33096"/>
    <cellStyle name="Note 2 2 17 2 3 4 2 2" xfId="33097"/>
    <cellStyle name="Note 2 2 17 2 3 4 3" xfId="33098"/>
    <cellStyle name="Note 2 2 17 2 3 4 3 2" xfId="33099"/>
    <cellStyle name="Note 2 2 17 2 3 4 4" xfId="33100"/>
    <cellStyle name="Note 2 2 17 2 3 4 4 2" xfId="33101"/>
    <cellStyle name="Note 2 2 17 2 3 4 5" xfId="33102"/>
    <cellStyle name="Note 2 2 17 2 3 5" xfId="33103"/>
    <cellStyle name="Note 2 2 17 2 4" xfId="33104"/>
    <cellStyle name="Note 2 2 17 2 4 2" xfId="33105"/>
    <cellStyle name="Note 2 2 17 2 4 2 2" xfId="33106"/>
    <cellStyle name="Note 2 2 17 2 4 2 2 2" xfId="33107"/>
    <cellStyle name="Note 2 2 17 2 4 2 3" xfId="33108"/>
    <cellStyle name="Note 2 2 17 2 4 2 3 2" xfId="33109"/>
    <cellStyle name="Note 2 2 17 2 4 2 4" xfId="33110"/>
    <cellStyle name="Note 2 2 17 2 4 2 4 2" xfId="33111"/>
    <cellStyle name="Note 2 2 17 2 4 2 5" xfId="33112"/>
    <cellStyle name="Note 2 2 17 2 4 2 5 2" xfId="33113"/>
    <cellStyle name="Note 2 2 17 2 4 2 6" xfId="33114"/>
    <cellStyle name="Note 2 2 17 2 4 2 6 2" xfId="33115"/>
    <cellStyle name="Note 2 2 17 2 4 2 7" xfId="33116"/>
    <cellStyle name="Note 2 2 17 2 4 3" xfId="33117"/>
    <cellStyle name="Note 2 2 17 2 4 3 2" xfId="33118"/>
    <cellStyle name="Note 2 2 17 2 4 3 2 2" xfId="33119"/>
    <cellStyle name="Note 2 2 17 2 4 3 3" xfId="33120"/>
    <cellStyle name="Note 2 2 17 2 4 3 3 2" xfId="33121"/>
    <cellStyle name="Note 2 2 17 2 4 3 4" xfId="33122"/>
    <cellStyle name="Note 2 2 17 2 4 3 4 2" xfId="33123"/>
    <cellStyle name="Note 2 2 17 2 4 3 5" xfId="33124"/>
    <cellStyle name="Note 2 2 17 2 4 4" xfId="33125"/>
    <cellStyle name="Note 2 2 17 2 5" xfId="33126"/>
    <cellStyle name="Note 2 2 17 2 5 2" xfId="33127"/>
    <cellStyle name="Note 2 2 17 2 5 2 2" xfId="33128"/>
    <cellStyle name="Note 2 2 17 2 5 3" xfId="33129"/>
    <cellStyle name="Note 2 2 17 2 5 3 2" xfId="33130"/>
    <cellStyle name="Note 2 2 17 2 5 4" xfId="33131"/>
    <cellStyle name="Note 2 2 17 2 5 4 2" xfId="33132"/>
    <cellStyle name="Note 2 2 17 2 5 5" xfId="33133"/>
    <cellStyle name="Note 2 2 17 2 5 5 2" xfId="33134"/>
    <cellStyle name="Note 2 2 17 2 5 6" xfId="33135"/>
    <cellStyle name="Note 2 2 17 2 5 6 2" xfId="33136"/>
    <cellStyle name="Note 2 2 17 2 5 7" xfId="33137"/>
    <cellStyle name="Note 2 2 17 2 6" xfId="33138"/>
    <cellStyle name="Note 2 2 17 2 6 2" xfId="33139"/>
    <cellStyle name="Note 2 2 17 2 7" xfId="33140"/>
    <cellStyle name="Note 2 2 17 2 7 2" xfId="33141"/>
    <cellStyle name="Note 2 2 17 2 8" xfId="33142"/>
    <cellStyle name="Note 2 2 17 2 9" xfId="33143"/>
    <cellStyle name="Note 2 2 17 3" xfId="33144"/>
    <cellStyle name="Note 2 2 17 3 2" xfId="33145"/>
    <cellStyle name="Note 2 2 17 3 2 2" xfId="33146"/>
    <cellStyle name="Note 2 2 17 3 2 2 2" xfId="33147"/>
    <cellStyle name="Note 2 2 17 3 2 3" xfId="33148"/>
    <cellStyle name="Note 2 2 17 3 2 3 2" xfId="33149"/>
    <cellStyle name="Note 2 2 17 3 2 4" xfId="33150"/>
    <cellStyle name="Note 2 2 17 3 2 4 2" xfId="33151"/>
    <cellStyle name="Note 2 2 17 3 2 5" xfId="33152"/>
    <cellStyle name="Note 2 2 17 3 3" xfId="33153"/>
    <cellStyle name="Note 2 2 17 3 3 2" xfId="33154"/>
    <cellStyle name="Note 2 2 17 3 3 2 2" xfId="33155"/>
    <cellStyle name="Note 2 2 17 3 3 3" xfId="33156"/>
    <cellStyle name="Note 2 2 17 3 3 3 2" xfId="33157"/>
    <cellStyle name="Note 2 2 17 3 3 4" xfId="33158"/>
    <cellStyle name="Note 2 2 17 3 3 4 2" xfId="33159"/>
    <cellStyle name="Note 2 2 17 3 3 5" xfId="33160"/>
    <cellStyle name="Note 2 2 17 3 3 5 2" xfId="33161"/>
    <cellStyle name="Note 2 2 17 3 3 6" xfId="33162"/>
    <cellStyle name="Note 2 2 17 3 3 6 2" xfId="33163"/>
    <cellStyle name="Note 2 2 17 3 3 7" xfId="33164"/>
    <cellStyle name="Note 2 2 17 3 4" xfId="33165"/>
    <cellStyle name="Note 2 2 17 3 4 2" xfId="33166"/>
    <cellStyle name="Note 2 2 17 3 4 2 2" xfId="33167"/>
    <cellStyle name="Note 2 2 17 3 4 3" xfId="33168"/>
    <cellStyle name="Note 2 2 17 3 4 3 2" xfId="33169"/>
    <cellStyle name="Note 2 2 17 3 4 4" xfId="33170"/>
    <cellStyle name="Note 2 2 17 3 4 4 2" xfId="33171"/>
    <cellStyle name="Note 2 2 17 3 4 5" xfId="33172"/>
    <cellStyle name="Note 2 2 17 3 4 5 2" xfId="33173"/>
    <cellStyle name="Note 2 2 17 3 4 6" xfId="33174"/>
    <cellStyle name="Note 2 2 17 3 4 6 2" xfId="33175"/>
    <cellStyle name="Note 2 2 17 3 4 7" xfId="33176"/>
    <cellStyle name="Note 2 2 17 3 5" xfId="33177"/>
    <cellStyle name="Note 2 2 17 3 5 2" xfId="33178"/>
    <cellStyle name="Note 2 2 17 3 6" xfId="33179"/>
    <cellStyle name="Note 2 2 17 3 6 2" xfId="33180"/>
    <cellStyle name="Note 2 2 17 3 7" xfId="33181"/>
    <cellStyle name="Note 2 2 17 3 8" xfId="33182"/>
    <cellStyle name="Note 2 2 17 4" xfId="33183"/>
    <cellStyle name="Note 2 2 17 4 2" xfId="33184"/>
    <cellStyle name="Note 2 2 17 4 2 2" xfId="33185"/>
    <cellStyle name="Note 2 2 17 4 2 2 2" xfId="33186"/>
    <cellStyle name="Note 2 2 17 4 2 3" xfId="33187"/>
    <cellStyle name="Note 2 2 17 4 2 3 2" xfId="33188"/>
    <cellStyle name="Note 2 2 17 4 2 4" xfId="33189"/>
    <cellStyle name="Note 2 2 17 4 2 4 2" xfId="33190"/>
    <cellStyle name="Note 2 2 17 4 2 5" xfId="33191"/>
    <cellStyle name="Note 2 2 17 4 2 5 2" xfId="33192"/>
    <cellStyle name="Note 2 2 17 4 2 6" xfId="33193"/>
    <cellStyle name="Note 2 2 17 4 2 6 2" xfId="33194"/>
    <cellStyle name="Note 2 2 17 4 2 7" xfId="33195"/>
    <cellStyle name="Note 2 2 17 4 3" xfId="33196"/>
    <cellStyle name="Note 2 2 17 4 3 2" xfId="33197"/>
    <cellStyle name="Note 2 2 17 4 3 2 2" xfId="33198"/>
    <cellStyle name="Note 2 2 17 4 3 3" xfId="33199"/>
    <cellStyle name="Note 2 2 17 4 3 3 2" xfId="33200"/>
    <cellStyle name="Note 2 2 17 4 3 4" xfId="33201"/>
    <cellStyle name="Note 2 2 17 4 3 4 2" xfId="33202"/>
    <cellStyle name="Note 2 2 17 4 3 5" xfId="33203"/>
    <cellStyle name="Note 2 2 17 4 3 5 2" xfId="33204"/>
    <cellStyle name="Note 2 2 17 4 3 6" xfId="33205"/>
    <cellStyle name="Note 2 2 17 4 3 6 2" xfId="33206"/>
    <cellStyle name="Note 2 2 17 4 3 7" xfId="33207"/>
    <cellStyle name="Note 2 2 17 4 4" xfId="33208"/>
    <cellStyle name="Note 2 2 17 4 4 2" xfId="33209"/>
    <cellStyle name="Note 2 2 17 4 4 2 2" xfId="33210"/>
    <cellStyle name="Note 2 2 17 4 4 3" xfId="33211"/>
    <cellStyle name="Note 2 2 17 4 4 3 2" xfId="33212"/>
    <cellStyle name="Note 2 2 17 4 4 4" xfId="33213"/>
    <cellStyle name="Note 2 2 17 4 4 4 2" xfId="33214"/>
    <cellStyle name="Note 2 2 17 4 4 5" xfId="33215"/>
    <cellStyle name="Note 2 2 17 4 5" xfId="33216"/>
    <cellStyle name="Note 2 2 17 4 5 2" xfId="33217"/>
    <cellStyle name="Note 2 2 17 4 6" xfId="33218"/>
    <cellStyle name="Note 2 2 17 4 7" xfId="33219"/>
    <cellStyle name="Note 2 2 17 4 8" xfId="33220"/>
    <cellStyle name="Note 2 2 17 5" xfId="33221"/>
    <cellStyle name="Note 2 2 17 5 2" xfId="33222"/>
    <cellStyle name="Note 2 2 17 5 2 2" xfId="33223"/>
    <cellStyle name="Note 2 2 17 5 2 2 2" xfId="33224"/>
    <cellStyle name="Note 2 2 17 5 2 3" xfId="33225"/>
    <cellStyle name="Note 2 2 17 5 2 3 2" xfId="33226"/>
    <cellStyle name="Note 2 2 17 5 2 4" xfId="33227"/>
    <cellStyle name="Note 2 2 17 5 2 4 2" xfId="33228"/>
    <cellStyle name="Note 2 2 17 5 2 5" xfId="33229"/>
    <cellStyle name="Note 2 2 17 5 2 5 2" xfId="33230"/>
    <cellStyle name="Note 2 2 17 5 2 6" xfId="33231"/>
    <cellStyle name="Note 2 2 17 5 2 6 2" xfId="33232"/>
    <cellStyle name="Note 2 2 17 5 2 7" xfId="33233"/>
    <cellStyle name="Note 2 2 17 5 3" xfId="33234"/>
    <cellStyle name="Note 2 2 17 5 3 2" xfId="33235"/>
    <cellStyle name="Note 2 2 17 5 3 2 2" xfId="33236"/>
    <cellStyle name="Note 2 2 17 5 3 3" xfId="33237"/>
    <cellStyle name="Note 2 2 17 5 3 3 2" xfId="33238"/>
    <cellStyle name="Note 2 2 17 5 3 4" xfId="33239"/>
    <cellStyle name="Note 2 2 17 5 3 4 2" xfId="33240"/>
    <cellStyle name="Note 2 2 17 5 3 5" xfId="33241"/>
    <cellStyle name="Note 2 2 17 5 4" xfId="33242"/>
    <cellStyle name="Note 2 2 17 5 4 2" xfId="33243"/>
    <cellStyle name="Note 2 2 17 5 5" xfId="33244"/>
    <cellStyle name="Note 2 2 17 5 5 2" xfId="33245"/>
    <cellStyle name="Note 2 2 17 5 6" xfId="33246"/>
    <cellStyle name="Note 2 2 17 5 6 2" xfId="33247"/>
    <cellStyle name="Note 2 2 17 5 7" xfId="33248"/>
    <cellStyle name="Note 2 2 17 5 8" xfId="33249"/>
    <cellStyle name="Note 2 2 17 6" xfId="33250"/>
    <cellStyle name="Note 2 2 17 6 2" xfId="33251"/>
    <cellStyle name="Note 2 2 17 6 2 2" xfId="33252"/>
    <cellStyle name="Note 2 2 17 6 3" xfId="33253"/>
    <cellStyle name="Note 2 2 17 6 3 2" xfId="33254"/>
    <cellStyle name="Note 2 2 17 6 4" xfId="33255"/>
    <cellStyle name="Note 2 2 17 6 4 2" xfId="33256"/>
    <cellStyle name="Note 2 2 17 6 5" xfId="33257"/>
    <cellStyle name="Note 2 2 17 6 5 2" xfId="33258"/>
    <cellStyle name="Note 2 2 17 6 6" xfId="33259"/>
    <cellStyle name="Note 2 2 17 6 6 2" xfId="33260"/>
    <cellStyle name="Note 2 2 17 6 7" xfId="33261"/>
    <cellStyle name="Note 2 2 17 6 8" xfId="33262"/>
    <cellStyle name="Note 2 2 17 7" xfId="33263"/>
    <cellStyle name="Note 2 2 17 7 2" xfId="33264"/>
    <cellStyle name="Note 2 2 17 7 3" xfId="33265"/>
    <cellStyle name="Note 2 2 17 7 4" xfId="33266"/>
    <cellStyle name="Note 2 2 17 7 5" xfId="33267"/>
    <cellStyle name="Note 2 2 17 7 6" xfId="33268"/>
    <cellStyle name="Note 2 2 17 7 7" xfId="33269"/>
    <cellStyle name="Note 2 2 17 7 8" xfId="33270"/>
    <cellStyle name="Note 2 2 17 8" xfId="33271"/>
    <cellStyle name="Note 2 2 17 8 2" xfId="33272"/>
    <cellStyle name="Note 2 2 17 8 3" xfId="33273"/>
    <cellStyle name="Note 2 2 17 8 4" xfId="33274"/>
    <cellStyle name="Note 2 2 17 8 5" xfId="33275"/>
    <cellStyle name="Note 2 2 17 8 6" xfId="33276"/>
    <cellStyle name="Note 2 2 17 8 7" xfId="33277"/>
    <cellStyle name="Note 2 2 17 8 8" xfId="33278"/>
    <cellStyle name="Note 2 2 17 9" xfId="33279"/>
    <cellStyle name="Note 2 2 18" xfId="33280"/>
    <cellStyle name="Note 2 2 18 10" xfId="33281"/>
    <cellStyle name="Note 2 2 18 11" xfId="33282"/>
    <cellStyle name="Note 2 2 18 12" xfId="33283"/>
    <cellStyle name="Note 2 2 18 13" xfId="33284"/>
    <cellStyle name="Note 2 2 18 14" xfId="33285"/>
    <cellStyle name="Note 2 2 18 2" xfId="33286"/>
    <cellStyle name="Note 2 2 18 2 2" xfId="33287"/>
    <cellStyle name="Note 2 2 18 2 2 2" xfId="33288"/>
    <cellStyle name="Note 2 2 18 2 2 2 2" xfId="33289"/>
    <cellStyle name="Note 2 2 18 2 2 3" xfId="33290"/>
    <cellStyle name="Note 2 2 18 2 2 3 2" xfId="33291"/>
    <cellStyle name="Note 2 2 18 2 2 4" xfId="33292"/>
    <cellStyle name="Note 2 2 18 2 2 4 2" xfId="33293"/>
    <cellStyle name="Note 2 2 18 2 2 5" xfId="33294"/>
    <cellStyle name="Note 2 2 18 2 3" xfId="33295"/>
    <cellStyle name="Note 2 2 18 2 3 2" xfId="33296"/>
    <cellStyle name="Note 2 2 18 2 3 2 2" xfId="33297"/>
    <cellStyle name="Note 2 2 18 2 3 3" xfId="33298"/>
    <cellStyle name="Note 2 2 18 2 3 3 2" xfId="33299"/>
    <cellStyle name="Note 2 2 18 2 3 4" xfId="33300"/>
    <cellStyle name="Note 2 2 18 2 3 4 2" xfId="33301"/>
    <cellStyle name="Note 2 2 18 2 3 5" xfId="33302"/>
    <cellStyle name="Note 2 2 18 2 3 5 2" xfId="33303"/>
    <cellStyle name="Note 2 2 18 2 3 6" xfId="33304"/>
    <cellStyle name="Note 2 2 18 2 3 6 2" xfId="33305"/>
    <cellStyle name="Note 2 2 18 2 3 7" xfId="33306"/>
    <cellStyle name="Note 2 2 18 2 4" xfId="33307"/>
    <cellStyle name="Note 2 2 18 2 4 2" xfId="33308"/>
    <cellStyle name="Note 2 2 18 2 4 2 2" xfId="33309"/>
    <cellStyle name="Note 2 2 18 2 4 3" xfId="33310"/>
    <cellStyle name="Note 2 2 18 2 4 3 2" xfId="33311"/>
    <cellStyle name="Note 2 2 18 2 4 4" xfId="33312"/>
    <cellStyle name="Note 2 2 18 2 4 4 2" xfId="33313"/>
    <cellStyle name="Note 2 2 18 2 4 5" xfId="33314"/>
    <cellStyle name="Note 2 2 18 2 4 5 2" xfId="33315"/>
    <cellStyle name="Note 2 2 18 2 4 6" xfId="33316"/>
    <cellStyle name="Note 2 2 18 2 4 6 2" xfId="33317"/>
    <cellStyle name="Note 2 2 18 2 4 7" xfId="33318"/>
    <cellStyle name="Note 2 2 18 2 5" xfId="33319"/>
    <cellStyle name="Note 2 2 18 2 5 2" xfId="33320"/>
    <cellStyle name="Note 2 2 18 2 6" xfId="33321"/>
    <cellStyle name="Note 2 2 18 2 6 2" xfId="33322"/>
    <cellStyle name="Note 2 2 18 2 7" xfId="33323"/>
    <cellStyle name="Note 2 2 18 2 8" xfId="33324"/>
    <cellStyle name="Note 2 2 18 3" xfId="33325"/>
    <cellStyle name="Note 2 2 18 3 2" xfId="33326"/>
    <cellStyle name="Note 2 2 18 3 2 2" xfId="33327"/>
    <cellStyle name="Note 2 2 18 3 2 2 2" xfId="33328"/>
    <cellStyle name="Note 2 2 18 3 2 3" xfId="33329"/>
    <cellStyle name="Note 2 2 18 3 2 3 2" xfId="33330"/>
    <cellStyle name="Note 2 2 18 3 2 4" xfId="33331"/>
    <cellStyle name="Note 2 2 18 3 2 4 2" xfId="33332"/>
    <cellStyle name="Note 2 2 18 3 2 5" xfId="33333"/>
    <cellStyle name="Note 2 2 18 3 2 5 2" xfId="33334"/>
    <cellStyle name="Note 2 2 18 3 2 6" xfId="33335"/>
    <cellStyle name="Note 2 2 18 3 2 6 2" xfId="33336"/>
    <cellStyle name="Note 2 2 18 3 2 7" xfId="33337"/>
    <cellStyle name="Note 2 2 18 3 3" xfId="33338"/>
    <cellStyle name="Note 2 2 18 3 3 2" xfId="33339"/>
    <cellStyle name="Note 2 2 18 3 3 2 2" xfId="33340"/>
    <cellStyle name="Note 2 2 18 3 3 3" xfId="33341"/>
    <cellStyle name="Note 2 2 18 3 3 3 2" xfId="33342"/>
    <cellStyle name="Note 2 2 18 3 3 4" xfId="33343"/>
    <cellStyle name="Note 2 2 18 3 3 4 2" xfId="33344"/>
    <cellStyle name="Note 2 2 18 3 3 5" xfId="33345"/>
    <cellStyle name="Note 2 2 18 3 3 5 2" xfId="33346"/>
    <cellStyle name="Note 2 2 18 3 3 6" xfId="33347"/>
    <cellStyle name="Note 2 2 18 3 3 6 2" xfId="33348"/>
    <cellStyle name="Note 2 2 18 3 3 7" xfId="33349"/>
    <cellStyle name="Note 2 2 18 3 4" xfId="33350"/>
    <cellStyle name="Note 2 2 18 3 4 2" xfId="33351"/>
    <cellStyle name="Note 2 2 18 3 4 2 2" xfId="33352"/>
    <cellStyle name="Note 2 2 18 3 4 3" xfId="33353"/>
    <cellStyle name="Note 2 2 18 3 4 3 2" xfId="33354"/>
    <cellStyle name="Note 2 2 18 3 4 4" xfId="33355"/>
    <cellStyle name="Note 2 2 18 3 4 4 2" xfId="33356"/>
    <cellStyle name="Note 2 2 18 3 4 5" xfId="33357"/>
    <cellStyle name="Note 2 2 18 3 5" xfId="33358"/>
    <cellStyle name="Note 2 2 18 4" xfId="33359"/>
    <cellStyle name="Note 2 2 18 4 2" xfId="33360"/>
    <cellStyle name="Note 2 2 18 4 2 2" xfId="33361"/>
    <cellStyle name="Note 2 2 18 4 2 2 2" xfId="33362"/>
    <cellStyle name="Note 2 2 18 4 2 3" xfId="33363"/>
    <cellStyle name="Note 2 2 18 4 2 3 2" xfId="33364"/>
    <cellStyle name="Note 2 2 18 4 2 4" xfId="33365"/>
    <cellStyle name="Note 2 2 18 4 2 4 2" xfId="33366"/>
    <cellStyle name="Note 2 2 18 4 2 5" xfId="33367"/>
    <cellStyle name="Note 2 2 18 4 2 5 2" xfId="33368"/>
    <cellStyle name="Note 2 2 18 4 2 6" xfId="33369"/>
    <cellStyle name="Note 2 2 18 4 2 6 2" xfId="33370"/>
    <cellStyle name="Note 2 2 18 4 2 7" xfId="33371"/>
    <cellStyle name="Note 2 2 18 4 3" xfId="33372"/>
    <cellStyle name="Note 2 2 18 4 3 2" xfId="33373"/>
    <cellStyle name="Note 2 2 18 4 3 2 2" xfId="33374"/>
    <cellStyle name="Note 2 2 18 4 3 3" xfId="33375"/>
    <cellStyle name="Note 2 2 18 4 3 3 2" xfId="33376"/>
    <cellStyle name="Note 2 2 18 4 3 4" xfId="33377"/>
    <cellStyle name="Note 2 2 18 4 3 4 2" xfId="33378"/>
    <cellStyle name="Note 2 2 18 4 3 5" xfId="33379"/>
    <cellStyle name="Note 2 2 18 4 4" xfId="33380"/>
    <cellStyle name="Note 2 2 18 5" xfId="33381"/>
    <cellStyle name="Note 2 2 18 5 2" xfId="33382"/>
    <cellStyle name="Note 2 2 18 5 2 2" xfId="33383"/>
    <cellStyle name="Note 2 2 18 5 3" xfId="33384"/>
    <cellStyle name="Note 2 2 18 5 3 2" xfId="33385"/>
    <cellStyle name="Note 2 2 18 5 4" xfId="33386"/>
    <cellStyle name="Note 2 2 18 5 4 2" xfId="33387"/>
    <cellStyle name="Note 2 2 18 5 5" xfId="33388"/>
    <cellStyle name="Note 2 2 18 5 5 2" xfId="33389"/>
    <cellStyle name="Note 2 2 18 5 6" xfId="33390"/>
    <cellStyle name="Note 2 2 18 5 6 2" xfId="33391"/>
    <cellStyle name="Note 2 2 18 5 7" xfId="33392"/>
    <cellStyle name="Note 2 2 18 6" xfId="33393"/>
    <cellStyle name="Note 2 2 18 6 2" xfId="33394"/>
    <cellStyle name="Note 2 2 18 7" xfId="33395"/>
    <cellStyle name="Note 2 2 18 7 2" xfId="33396"/>
    <cellStyle name="Note 2 2 18 8" xfId="33397"/>
    <cellStyle name="Note 2 2 18 9" xfId="33398"/>
    <cellStyle name="Note 2 2 19" xfId="33399"/>
    <cellStyle name="Note 2 2 19 2" xfId="33400"/>
    <cellStyle name="Note 2 2 19 2 2" xfId="33401"/>
    <cellStyle name="Note 2 2 19 2 2 2" xfId="33402"/>
    <cellStyle name="Note 2 2 19 2 3" xfId="33403"/>
    <cellStyle name="Note 2 2 19 2 3 2" xfId="33404"/>
    <cellStyle name="Note 2 2 19 2 4" xfId="33405"/>
    <cellStyle name="Note 2 2 19 2 4 2" xfId="33406"/>
    <cellStyle name="Note 2 2 19 2 5" xfId="33407"/>
    <cellStyle name="Note 2 2 19 3" xfId="33408"/>
    <cellStyle name="Note 2 2 19 3 2" xfId="33409"/>
    <cellStyle name="Note 2 2 19 3 2 2" xfId="33410"/>
    <cellStyle name="Note 2 2 19 3 3" xfId="33411"/>
    <cellStyle name="Note 2 2 19 3 3 2" xfId="33412"/>
    <cellStyle name="Note 2 2 19 3 4" xfId="33413"/>
    <cellStyle name="Note 2 2 19 3 4 2" xfId="33414"/>
    <cellStyle name="Note 2 2 19 3 5" xfId="33415"/>
    <cellStyle name="Note 2 2 19 3 5 2" xfId="33416"/>
    <cellStyle name="Note 2 2 19 3 6" xfId="33417"/>
    <cellStyle name="Note 2 2 19 3 6 2" xfId="33418"/>
    <cellStyle name="Note 2 2 19 3 7" xfId="33419"/>
    <cellStyle name="Note 2 2 19 4" xfId="33420"/>
    <cellStyle name="Note 2 2 19 4 2" xfId="33421"/>
    <cellStyle name="Note 2 2 19 4 2 2" xfId="33422"/>
    <cellStyle name="Note 2 2 19 4 3" xfId="33423"/>
    <cellStyle name="Note 2 2 19 4 3 2" xfId="33424"/>
    <cellStyle name="Note 2 2 19 4 4" xfId="33425"/>
    <cellStyle name="Note 2 2 19 4 4 2" xfId="33426"/>
    <cellStyle name="Note 2 2 19 4 5" xfId="33427"/>
    <cellStyle name="Note 2 2 19 4 5 2" xfId="33428"/>
    <cellStyle name="Note 2 2 19 4 6" xfId="33429"/>
    <cellStyle name="Note 2 2 19 4 6 2" xfId="33430"/>
    <cellStyle name="Note 2 2 19 4 7" xfId="33431"/>
    <cellStyle name="Note 2 2 19 5" xfId="33432"/>
    <cellStyle name="Note 2 2 19 5 2" xfId="33433"/>
    <cellStyle name="Note 2 2 19 6" xfId="33434"/>
    <cellStyle name="Note 2 2 19 6 2" xfId="33435"/>
    <cellStyle name="Note 2 2 19 7" xfId="33436"/>
    <cellStyle name="Note 2 2 19 8" xfId="33437"/>
    <cellStyle name="Note 2 2 2" xfId="33438"/>
    <cellStyle name="Note 2 2 2 10" xfId="33439"/>
    <cellStyle name="Note 2 2 2 11" xfId="33440"/>
    <cellStyle name="Note 2 2 2 12" xfId="33441"/>
    <cellStyle name="Note 2 2 2 13" xfId="33442"/>
    <cellStyle name="Note 2 2 2 14" xfId="33443"/>
    <cellStyle name="Note 2 2 2 2" xfId="33444"/>
    <cellStyle name="Note 2 2 2 2 10" xfId="33445"/>
    <cellStyle name="Note 2 2 2 2 11" xfId="33446"/>
    <cellStyle name="Note 2 2 2 2 12" xfId="33447"/>
    <cellStyle name="Note 2 2 2 2 2" xfId="33448"/>
    <cellStyle name="Note 2 2 2 2 2 10" xfId="33449"/>
    <cellStyle name="Note 2 2 2 2 2 11" xfId="33450"/>
    <cellStyle name="Note 2 2 2 2 2 12" xfId="33451"/>
    <cellStyle name="Note 2 2 2 2 2 13" xfId="33452"/>
    <cellStyle name="Note 2 2 2 2 2 2" xfId="33453"/>
    <cellStyle name="Note 2 2 2 2 2 2 2" xfId="33454"/>
    <cellStyle name="Note 2 2 2 2 2 2 2 2" xfId="33455"/>
    <cellStyle name="Note 2 2 2 2 2 2 2 2 2" xfId="33456"/>
    <cellStyle name="Note 2 2 2 2 2 2 2 3" xfId="33457"/>
    <cellStyle name="Note 2 2 2 2 2 2 2 3 2" xfId="33458"/>
    <cellStyle name="Note 2 2 2 2 2 2 2 4" xfId="33459"/>
    <cellStyle name="Note 2 2 2 2 2 2 2 4 2" xfId="33460"/>
    <cellStyle name="Note 2 2 2 2 2 2 2 5" xfId="33461"/>
    <cellStyle name="Note 2 2 2 2 2 2 3" xfId="33462"/>
    <cellStyle name="Note 2 2 2 2 2 2 3 2" xfId="33463"/>
    <cellStyle name="Note 2 2 2 2 2 2 3 2 2" xfId="33464"/>
    <cellStyle name="Note 2 2 2 2 2 2 3 3" xfId="33465"/>
    <cellStyle name="Note 2 2 2 2 2 2 3 3 2" xfId="33466"/>
    <cellStyle name="Note 2 2 2 2 2 2 3 4" xfId="33467"/>
    <cellStyle name="Note 2 2 2 2 2 2 3 4 2" xfId="33468"/>
    <cellStyle name="Note 2 2 2 2 2 2 3 5" xfId="33469"/>
    <cellStyle name="Note 2 2 2 2 2 2 3 5 2" xfId="33470"/>
    <cellStyle name="Note 2 2 2 2 2 2 3 6" xfId="33471"/>
    <cellStyle name="Note 2 2 2 2 2 2 3 6 2" xfId="33472"/>
    <cellStyle name="Note 2 2 2 2 2 2 3 7" xfId="33473"/>
    <cellStyle name="Note 2 2 2 2 2 2 4" xfId="33474"/>
    <cellStyle name="Note 2 2 2 2 2 2 4 2" xfId="33475"/>
    <cellStyle name="Note 2 2 2 2 2 2 4 2 2" xfId="33476"/>
    <cellStyle name="Note 2 2 2 2 2 2 4 3" xfId="33477"/>
    <cellStyle name="Note 2 2 2 2 2 2 4 3 2" xfId="33478"/>
    <cellStyle name="Note 2 2 2 2 2 2 4 4" xfId="33479"/>
    <cellStyle name="Note 2 2 2 2 2 2 4 4 2" xfId="33480"/>
    <cellStyle name="Note 2 2 2 2 2 2 4 5" xfId="33481"/>
    <cellStyle name="Note 2 2 2 2 2 2 4 5 2" xfId="33482"/>
    <cellStyle name="Note 2 2 2 2 2 2 4 6" xfId="33483"/>
    <cellStyle name="Note 2 2 2 2 2 2 4 6 2" xfId="33484"/>
    <cellStyle name="Note 2 2 2 2 2 2 4 7" xfId="33485"/>
    <cellStyle name="Note 2 2 2 2 2 2 5" xfId="33486"/>
    <cellStyle name="Note 2 2 2 2 2 2 5 2" xfId="33487"/>
    <cellStyle name="Note 2 2 2 2 2 2 6" xfId="33488"/>
    <cellStyle name="Note 2 2 2 2 2 2 6 2" xfId="33489"/>
    <cellStyle name="Note 2 2 2 2 2 2 7" xfId="33490"/>
    <cellStyle name="Note 2 2 2 2 2 2 8" xfId="33491"/>
    <cellStyle name="Note 2 2 2 2 2 3" xfId="33492"/>
    <cellStyle name="Note 2 2 2 2 2 3 2" xfId="33493"/>
    <cellStyle name="Note 2 2 2 2 2 3 2 2" xfId="33494"/>
    <cellStyle name="Note 2 2 2 2 2 3 2 2 2" xfId="33495"/>
    <cellStyle name="Note 2 2 2 2 2 3 2 3" xfId="33496"/>
    <cellStyle name="Note 2 2 2 2 2 3 2 3 2" xfId="33497"/>
    <cellStyle name="Note 2 2 2 2 2 3 2 4" xfId="33498"/>
    <cellStyle name="Note 2 2 2 2 2 3 2 4 2" xfId="33499"/>
    <cellStyle name="Note 2 2 2 2 2 3 2 5" xfId="33500"/>
    <cellStyle name="Note 2 2 2 2 2 3 2 5 2" xfId="33501"/>
    <cellStyle name="Note 2 2 2 2 2 3 2 6" xfId="33502"/>
    <cellStyle name="Note 2 2 2 2 2 3 2 6 2" xfId="33503"/>
    <cellStyle name="Note 2 2 2 2 2 3 2 7" xfId="33504"/>
    <cellStyle name="Note 2 2 2 2 2 3 3" xfId="33505"/>
    <cellStyle name="Note 2 2 2 2 2 3 3 2" xfId="33506"/>
    <cellStyle name="Note 2 2 2 2 2 3 3 2 2" xfId="33507"/>
    <cellStyle name="Note 2 2 2 2 2 3 3 3" xfId="33508"/>
    <cellStyle name="Note 2 2 2 2 2 3 3 3 2" xfId="33509"/>
    <cellStyle name="Note 2 2 2 2 2 3 3 4" xfId="33510"/>
    <cellStyle name="Note 2 2 2 2 2 3 3 4 2" xfId="33511"/>
    <cellStyle name="Note 2 2 2 2 2 3 3 5" xfId="33512"/>
    <cellStyle name="Note 2 2 2 2 2 3 3 5 2" xfId="33513"/>
    <cellStyle name="Note 2 2 2 2 2 3 3 6" xfId="33514"/>
    <cellStyle name="Note 2 2 2 2 2 3 3 6 2" xfId="33515"/>
    <cellStyle name="Note 2 2 2 2 2 3 3 7" xfId="33516"/>
    <cellStyle name="Note 2 2 2 2 2 3 4" xfId="33517"/>
    <cellStyle name="Note 2 2 2 2 2 3 4 2" xfId="33518"/>
    <cellStyle name="Note 2 2 2 2 2 3 4 2 2" xfId="33519"/>
    <cellStyle name="Note 2 2 2 2 2 3 4 3" xfId="33520"/>
    <cellStyle name="Note 2 2 2 2 2 3 4 3 2" xfId="33521"/>
    <cellStyle name="Note 2 2 2 2 2 3 4 4" xfId="33522"/>
    <cellStyle name="Note 2 2 2 2 2 3 4 4 2" xfId="33523"/>
    <cellStyle name="Note 2 2 2 2 2 3 4 5" xfId="33524"/>
    <cellStyle name="Note 2 2 2 2 2 3 5" xfId="33525"/>
    <cellStyle name="Note 2 2 2 2 2 4" xfId="33526"/>
    <cellStyle name="Note 2 2 2 2 2 4 2" xfId="33527"/>
    <cellStyle name="Note 2 2 2 2 2 4 2 2" xfId="33528"/>
    <cellStyle name="Note 2 2 2 2 2 4 2 2 2" xfId="33529"/>
    <cellStyle name="Note 2 2 2 2 2 4 2 3" xfId="33530"/>
    <cellStyle name="Note 2 2 2 2 2 4 2 3 2" xfId="33531"/>
    <cellStyle name="Note 2 2 2 2 2 4 2 4" xfId="33532"/>
    <cellStyle name="Note 2 2 2 2 2 4 2 4 2" xfId="33533"/>
    <cellStyle name="Note 2 2 2 2 2 4 2 5" xfId="33534"/>
    <cellStyle name="Note 2 2 2 2 2 4 2 5 2" xfId="33535"/>
    <cellStyle name="Note 2 2 2 2 2 4 2 6" xfId="33536"/>
    <cellStyle name="Note 2 2 2 2 2 4 2 6 2" xfId="33537"/>
    <cellStyle name="Note 2 2 2 2 2 4 2 7" xfId="33538"/>
    <cellStyle name="Note 2 2 2 2 2 4 3" xfId="33539"/>
    <cellStyle name="Note 2 2 2 2 2 4 3 2" xfId="33540"/>
    <cellStyle name="Note 2 2 2 2 2 4 3 2 2" xfId="33541"/>
    <cellStyle name="Note 2 2 2 2 2 4 3 3" xfId="33542"/>
    <cellStyle name="Note 2 2 2 2 2 4 3 3 2" xfId="33543"/>
    <cellStyle name="Note 2 2 2 2 2 4 3 4" xfId="33544"/>
    <cellStyle name="Note 2 2 2 2 2 4 3 4 2" xfId="33545"/>
    <cellStyle name="Note 2 2 2 2 2 4 3 5" xfId="33546"/>
    <cellStyle name="Note 2 2 2 2 2 4 4" xfId="33547"/>
    <cellStyle name="Note 2 2 2 2 2 5" xfId="33548"/>
    <cellStyle name="Note 2 2 2 2 2 5 2" xfId="33549"/>
    <cellStyle name="Note 2 2 2 2 2 5 2 2" xfId="33550"/>
    <cellStyle name="Note 2 2 2 2 2 5 3" xfId="33551"/>
    <cellStyle name="Note 2 2 2 2 2 5 3 2" xfId="33552"/>
    <cellStyle name="Note 2 2 2 2 2 5 4" xfId="33553"/>
    <cellStyle name="Note 2 2 2 2 2 5 4 2" xfId="33554"/>
    <cellStyle name="Note 2 2 2 2 2 5 5" xfId="33555"/>
    <cellStyle name="Note 2 2 2 2 2 5 5 2" xfId="33556"/>
    <cellStyle name="Note 2 2 2 2 2 5 6" xfId="33557"/>
    <cellStyle name="Note 2 2 2 2 2 5 6 2" xfId="33558"/>
    <cellStyle name="Note 2 2 2 2 2 5 7" xfId="33559"/>
    <cellStyle name="Note 2 2 2 2 2 6" xfId="33560"/>
    <cellStyle name="Note 2 2 2 2 2 6 2" xfId="33561"/>
    <cellStyle name="Note 2 2 2 2 2 7" xfId="33562"/>
    <cellStyle name="Note 2 2 2 2 2 7 2" xfId="33563"/>
    <cellStyle name="Note 2 2 2 2 2 8" xfId="33564"/>
    <cellStyle name="Note 2 2 2 2 2 9" xfId="33565"/>
    <cellStyle name="Note 2 2 2 2 3" xfId="33566"/>
    <cellStyle name="Note 2 2 2 2 3 2" xfId="33567"/>
    <cellStyle name="Note 2 2 2 2 3 2 2" xfId="33568"/>
    <cellStyle name="Note 2 2 2 2 3 2 2 2" xfId="33569"/>
    <cellStyle name="Note 2 2 2 2 3 2 3" xfId="33570"/>
    <cellStyle name="Note 2 2 2 2 3 2 3 2" xfId="33571"/>
    <cellStyle name="Note 2 2 2 2 3 2 4" xfId="33572"/>
    <cellStyle name="Note 2 2 2 2 3 2 4 2" xfId="33573"/>
    <cellStyle name="Note 2 2 2 2 3 2 5" xfId="33574"/>
    <cellStyle name="Note 2 2 2 2 3 3" xfId="33575"/>
    <cellStyle name="Note 2 2 2 2 3 3 2" xfId="33576"/>
    <cellStyle name="Note 2 2 2 2 3 3 2 2" xfId="33577"/>
    <cellStyle name="Note 2 2 2 2 3 3 3" xfId="33578"/>
    <cellStyle name="Note 2 2 2 2 3 3 3 2" xfId="33579"/>
    <cellStyle name="Note 2 2 2 2 3 3 4" xfId="33580"/>
    <cellStyle name="Note 2 2 2 2 3 3 4 2" xfId="33581"/>
    <cellStyle name="Note 2 2 2 2 3 3 5" xfId="33582"/>
    <cellStyle name="Note 2 2 2 2 3 3 5 2" xfId="33583"/>
    <cellStyle name="Note 2 2 2 2 3 3 6" xfId="33584"/>
    <cellStyle name="Note 2 2 2 2 3 3 6 2" xfId="33585"/>
    <cellStyle name="Note 2 2 2 2 3 3 7" xfId="33586"/>
    <cellStyle name="Note 2 2 2 2 3 4" xfId="33587"/>
    <cellStyle name="Note 2 2 2 2 3 4 2" xfId="33588"/>
    <cellStyle name="Note 2 2 2 2 3 4 2 2" xfId="33589"/>
    <cellStyle name="Note 2 2 2 2 3 4 3" xfId="33590"/>
    <cellStyle name="Note 2 2 2 2 3 4 3 2" xfId="33591"/>
    <cellStyle name="Note 2 2 2 2 3 4 4" xfId="33592"/>
    <cellStyle name="Note 2 2 2 2 3 4 4 2" xfId="33593"/>
    <cellStyle name="Note 2 2 2 2 3 4 5" xfId="33594"/>
    <cellStyle name="Note 2 2 2 2 3 4 5 2" xfId="33595"/>
    <cellStyle name="Note 2 2 2 2 3 4 6" xfId="33596"/>
    <cellStyle name="Note 2 2 2 2 3 4 6 2" xfId="33597"/>
    <cellStyle name="Note 2 2 2 2 3 4 7" xfId="33598"/>
    <cellStyle name="Note 2 2 2 2 3 5" xfId="33599"/>
    <cellStyle name="Note 2 2 2 2 3 5 2" xfId="33600"/>
    <cellStyle name="Note 2 2 2 2 3 6" xfId="33601"/>
    <cellStyle name="Note 2 2 2 2 3 6 2" xfId="33602"/>
    <cellStyle name="Note 2 2 2 2 3 7" xfId="33603"/>
    <cellStyle name="Note 2 2 2 2 3 8" xfId="33604"/>
    <cellStyle name="Note 2 2 2 2 4" xfId="33605"/>
    <cellStyle name="Note 2 2 2 2 4 2" xfId="33606"/>
    <cellStyle name="Note 2 2 2 2 4 2 2" xfId="33607"/>
    <cellStyle name="Note 2 2 2 2 4 2 2 2" xfId="33608"/>
    <cellStyle name="Note 2 2 2 2 4 2 3" xfId="33609"/>
    <cellStyle name="Note 2 2 2 2 4 2 3 2" xfId="33610"/>
    <cellStyle name="Note 2 2 2 2 4 2 4" xfId="33611"/>
    <cellStyle name="Note 2 2 2 2 4 2 4 2" xfId="33612"/>
    <cellStyle name="Note 2 2 2 2 4 2 5" xfId="33613"/>
    <cellStyle name="Note 2 2 2 2 4 2 5 2" xfId="33614"/>
    <cellStyle name="Note 2 2 2 2 4 2 6" xfId="33615"/>
    <cellStyle name="Note 2 2 2 2 4 2 6 2" xfId="33616"/>
    <cellStyle name="Note 2 2 2 2 4 2 7" xfId="33617"/>
    <cellStyle name="Note 2 2 2 2 4 3" xfId="33618"/>
    <cellStyle name="Note 2 2 2 2 4 3 2" xfId="33619"/>
    <cellStyle name="Note 2 2 2 2 4 3 2 2" xfId="33620"/>
    <cellStyle name="Note 2 2 2 2 4 3 3" xfId="33621"/>
    <cellStyle name="Note 2 2 2 2 4 3 3 2" xfId="33622"/>
    <cellStyle name="Note 2 2 2 2 4 3 4" xfId="33623"/>
    <cellStyle name="Note 2 2 2 2 4 3 4 2" xfId="33624"/>
    <cellStyle name="Note 2 2 2 2 4 3 5" xfId="33625"/>
    <cellStyle name="Note 2 2 2 2 4 3 5 2" xfId="33626"/>
    <cellStyle name="Note 2 2 2 2 4 3 6" xfId="33627"/>
    <cellStyle name="Note 2 2 2 2 4 3 6 2" xfId="33628"/>
    <cellStyle name="Note 2 2 2 2 4 3 7" xfId="33629"/>
    <cellStyle name="Note 2 2 2 2 4 4" xfId="33630"/>
    <cellStyle name="Note 2 2 2 2 4 4 2" xfId="33631"/>
    <cellStyle name="Note 2 2 2 2 4 4 2 2" xfId="33632"/>
    <cellStyle name="Note 2 2 2 2 4 4 3" xfId="33633"/>
    <cellStyle name="Note 2 2 2 2 4 4 3 2" xfId="33634"/>
    <cellStyle name="Note 2 2 2 2 4 4 4" xfId="33635"/>
    <cellStyle name="Note 2 2 2 2 4 4 4 2" xfId="33636"/>
    <cellStyle name="Note 2 2 2 2 4 4 5" xfId="33637"/>
    <cellStyle name="Note 2 2 2 2 4 5" xfId="33638"/>
    <cellStyle name="Note 2 2 2 2 4 5 2" xfId="33639"/>
    <cellStyle name="Note 2 2 2 2 4 6" xfId="33640"/>
    <cellStyle name="Note 2 2 2 2 4 7" xfId="33641"/>
    <cellStyle name="Note 2 2 2 2 4 8" xfId="33642"/>
    <cellStyle name="Note 2 2 2 2 5" xfId="33643"/>
    <cellStyle name="Note 2 2 2 2 5 2" xfId="33644"/>
    <cellStyle name="Note 2 2 2 2 5 2 2" xfId="33645"/>
    <cellStyle name="Note 2 2 2 2 5 2 2 2" xfId="33646"/>
    <cellStyle name="Note 2 2 2 2 5 2 3" xfId="33647"/>
    <cellStyle name="Note 2 2 2 2 5 2 3 2" xfId="33648"/>
    <cellStyle name="Note 2 2 2 2 5 2 4" xfId="33649"/>
    <cellStyle name="Note 2 2 2 2 5 2 4 2" xfId="33650"/>
    <cellStyle name="Note 2 2 2 2 5 2 5" xfId="33651"/>
    <cellStyle name="Note 2 2 2 2 5 2 5 2" xfId="33652"/>
    <cellStyle name="Note 2 2 2 2 5 2 6" xfId="33653"/>
    <cellStyle name="Note 2 2 2 2 5 2 6 2" xfId="33654"/>
    <cellStyle name="Note 2 2 2 2 5 2 7" xfId="33655"/>
    <cellStyle name="Note 2 2 2 2 5 3" xfId="33656"/>
    <cellStyle name="Note 2 2 2 2 5 3 2" xfId="33657"/>
    <cellStyle name="Note 2 2 2 2 5 3 2 2" xfId="33658"/>
    <cellStyle name="Note 2 2 2 2 5 3 3" xfId="33659"/>
    <cellStyle name="Note 2 2 2 2 5 3 3 2" xfId="33660"/>
    <cellStyle name="Note 2 2 2 2 5 3 4" xfId="33661"/>
    <cellStyle name="Note 2 2 2 2 5 3 4 2" xfId="33662"/>
    <cellStyle name="Note 2 2 2 2 5 3 5" xfId="33663"/>
    <cellStyle name="Note 2 2 2 2 5 4" xfId="33664"/>
    <cellStyle name="Note 2 2 2 2 5 4 2" xfId="33665"/>
    <cellStyle name="Note 2 2 2 2 5 5" xfId="33666"/>
    <cellStyle name="Note 2 2 2 2 5 5 2" xfId="33667"/>
    <cellStyle name="Note 2 2 2 2 5 6" xfId="33668"/>
    <cellStyle name="Note 2 2 2 2 5 6 2" xfId="33669"/>
    <cellStyle name="Note 2 2 2 2 5 7" xfId="33670"/>
    <cellStyle name="Note 2 2 2 2 5 8" xfId="33671"/>
    <cellStyle name="Note 2 2 2 2 6" xfId="33672"/>
    <cellStyle name="Note 2 2 2 2 6 2" xfId="33673"/>
    <cellStyle name="Note 2 2 2 2 6 2 2" xfId="33674"/>
    <cellStyle name="Note 2 2 2 2 6 3" xfId="33675"/>
    <cellStyle name="Note 2 2 2 2 6 3 2" xfId="33676"/>
    <cellStyle name="Note 2 2 2 2 6 4" xfId="33677"/>
    <cellStyle name="Note 2 2 2 2 6 4 2" xfId="33678"/>
    <cellStyle name="Note 2 2 2 2 6 5" xfId="33679"/>
    <cellStyle name="Note 2 2 2 2 6 5 2" xfId="33680"/>
    <cellStyle name="Note 2 2 2 2 6 6" xfId="33681"/>
    <cellStyle name="Note 2 2 2 2 6 6 2" xfId="33682"/>
    <cellStyle name="Note 2 2 2 2 6 7" xfId="33683"/>
    <cellStyle name="Note 2 2 2 2 6 8" xfId="33684"/>
    <cellStyle name="Note 2 2 2 2 7" xfId="33685"/>
    <cellStyle name="Note 2 2 2 2 7 2" xfId="33686"/>
    <cellStyle name="Note 2 2 2 2 7 3" xfId="33687"/>
    <cellStyle name="Note 2 2 2 2 7 4" xfId="33688"/>
    <cellStyle name="Note 2 2 2 2 7 5" xfId="33689"/>
    <cellStyle name="Note 2 2 2 2 7 6" xfId="33690"/>
    <cellStyle name="Note 2 2 2 2 7 7" xfId="33691"/>
    <cellStyle name="Note 2 2 2 2 7 8" xfId="33692"/>
    <cellStyle name="Note 2 2 2 2 8" xfId="33693"/>
    <cellStyle name="Note 2 2 2 2 8 2" xfId="33694"/>
    <cellStyle name="Note 2 2 2 2 8 3" xfId="33695"/>
    <cellStyle name="Note 2 2 2 2 8 4" xfId="33696"/>
    <cellStyle name="Note 2 2 2 2 8 5" xfId="33697"/>
    <cellStyle name="Note 2 2 2 2 8 6" xfId="33698"/>
    <cellStyle name="Note 2 2 2 2 8 7" xfId="33699"/>
    <cellStyle name="Note 2 2 2 2 8 8" xfId="33700"/>
    <cellStyle name="Note 2 2 2 2 9" xfId="33701"/>
    <cellStyle name="Note 2 2 2 3" xfId="33702"/>
    <cellStyle name="Note 2 2 2 3 10" xfId="33703"/>
    <cellStyle name="Note 2 2 2 3 11" xfId="33704"/>
    <cellStyle name="Note 2 2 2 3 12" xfId="33705"/>
    <cellStyle name="Note 2 2 2 3 13" xfId="33706"/>
    <cellStyle name="Note 2 2 2 3 14" xfId="33707"/>
    <cellStyle name="Note 2 2 2 3 2" xfId="33708"/>
    <cellStyle name="Note 2 2 2 3 2 2" xfId="33709"/>
    <cellStyle name="Note 2 2 2 3 2 2 2" xfId="33710"/>
    <cellStyle name="Note 2 2 2 3 2 2 2 2" xfId="33711"/>
    <cellStyle name="Note 2 2 2 3 2 2 3" xfId="33712"/>
    <cellStyle name="Note 2 2 2 3 2 2 3 2" xfId="33713"/>
    <cellStyle name="Note 2 2 2 3 2 2 4" xfId="33714"/>
    <cellStyle name="Note 2 2 2 3 2 2 4 2" xfId="33715"/>
    <cellStyle name="Note 2 2 2 3 2 2 5" xfId="33716"/>
    <cellStyle name="Note 2 2 2 3 2 3" xfId="33717"/>
    <cellStyle name="Note 2 2 2 3 2 3 2" xfId="33718"/>
    <cellStyle name="Note 2 2 2 3 2 3 2 2" xfId="33719"/>
    <cellStyle name="Note 2 2 2 3 2 3 3" xfId="33720"/>
    <cellStyle name="Note 2 2 2 3 2 3 3 2" xfId="33721"/>
    <cellStyle name="Note 2 2 2 3 2 3 4" xfId="33722"/>
    <cellStyle name="Note 2 2 2 3 2 3 4 2" xfId="33723"/>
    <cellStyle name="Note 2 2 2 3 2 3 5" xfId="33724"/>
    <cellStyle name="Note 2 2 2 3 2 3 5 2" xfId="33725"/>
    <cellStyle name="Note 2 2 2 3 2 3 6" xfId="33726"/>
    <cellStyle name="Note 2 2 2 3 2 3 6 2" xfId="33727"/>
    <cellStyle name="Note 2 2 2 3 2 3 7" xfId="33728"/>
    <cellStyle name="Note 2 2 2 3 2 4" xfId="33729"/>
    <cellStyle name="Note 2 2 2 3 2 4 2" xfId="33730"/>
    <cellStyle name="Note 2 2 2 3 2 4 2 2" xfId="33731"/>
    <cellStyle name="Note 2 2 2 3 2 4 3" xfId="33732"/>
    <cellStyle name="Note 2 2 2 3 2 4 3 2" xfId="33733"/>
    <cellStyle name="Note 2 2 2 3 2 4 4" xfId="33734"/>
    <cellStyle name="Note 2 2 2 3 2 4 4 2" xfId="33735"/>
    <cellStyle name="Note 2 2 2 3 2 4 5" xfId="33736"/>
    <cellStyle name="Note 2 2 2 3 2 4 5 2" xfId="33737"/>
    <cellStyle name="Note 2 2 2 3 2 4 6" xfId="33738"/>
    <cellStyle name="Note 2 2 2 3 2 4 6 2" xfId="33739"/>
    <cellStyle name="Note 2 2 2 3 2 4 7" xfId="33740"/>
    <cellStyle name="Note 2 2 2 3 2 5" xfId="33741"/>
    <cellStyle name="Note 2 2 2 3 2 5 2" xfId="33742"/>
    <cellStyle name="Note 2 2 2 3 2 6" xfId="33743"/>
    <cellStyle name="Note 2 2 2 3 2 6 2" xfId="33744"/>
    <cellStyle name="Note 2 2 2 3 2 7" xfId="33745"/>
    <cellStyle name="Note 2 2 2 3 2 8" xfId="33746"/>
    <cellStyle name="Note 2 2 2 3 3" xfId="33747"/>
    <cellStyle name="Note 2 2 2 3 3 2" xfId="33748"/>
    <cellStyle name="Note 2 2 2 3 3 2 2" xfId="33749"/>
    <cellStyle name="Note 2 2 2 3 3 2 2 2" xfId="33750"/>
    <cellStyle name="Note 2 2 2 3 3 2 3" xfId="33751"/>
    <cellStyle name="Note 2 2 2 3 3 2 3 2" xfId="33752"/>
    <cellStyle name="Note 2 2 2 3 3 2 4" xfId="33753"/>
    <cellStyle name="Note 2 2 2 3 3 2 4 2" xfId="33754"/>
    <cellStyle name="Note 2 2 2 3 3 2 5" xfId="33755"/>
    <cellStyle name="Note 2 2 2 3 3 2 5 2" xfId="33756"/>
    <cellStyle name="Note 2 2 2 3 3 2 6" xfId="33757"/>
    <cellStyle name="Note 2 2 2 3 3 2 6 2" xfId="33758"/>
    <cellStyle name="Note 2 2 2 3 3 2 7" xfId="33759"/>
    <cellStyle name="Note 2 2 2 3 3 3" xfId="33760"/>
    <cellStyle name="Note 2 2 2 3 3 3 2" xfId="33761"/>
    <cellStyle name="Note 2 2 2 3 3 3 2 2" xfId="33762"/>
    <cellStyle name="Note 2 2 2 3 3 3 3" xfId="33763"/>
    <cellStyle name="Note 2 2 2 3 3 3 3 2" xfId="33764"/>
    <cellStyle name="Note 2 2 2 3 3 3 4" xfId="33765"/>
    <cellStyle name="Note 2 2 2 3 3 3 4 2" xfId="33766"/>
    <cellStyle name="Note 2 2 2 3 3 3 5" xfId="33767"/>
    <cellStyle name="Note 2 2 2 3 3 3 5 2" xfId="33768"/>
    <cellStyle name="Note 2 2 2 3 3 3 6" xfId="33769"/>
    <cellStyle name="Note 2 2 2 3 3 3 6 2" xfId="33770"/>
    <cellStyle name="Note 2 2 2 3 3 3 7" xfId="33771"/>
    <cellStyle name="Note 2 2 2 3 3 4" xfId="33772"/>
    <cellStyle name="Note 2 2 2 3 3 4 2" xfId="33773"/>
    <cellStyle name="Note 2 2 2 3 3 4 2 2" xfId="33774"/>
    <cellStyle name="Note 2 2 2 3 3 4 3" xfId="33775"/>
    <cellStyle name="Note 2 2 2 3 3 4 3 2" xfId="33776"/>
    <cellStyle name="Note 2 2 2 3 3 4 4" xfId="33777"/>
    <cellStyle name="Note 2 2 2 3 3 4 4 2" xfId="33778"/>
    <cellStyle name="Note 2 2 2 3 3 4 5" xfId="33779"/>
    <cellStyle name="Note 2 2 2 3 3 5" xfId="33780"/>
    <cellStyle name="Note 2 2 2 3 4" xfId="33781"/>
    <cellStyle name="Note 2 2 2 3 4 2" xfId="33782"/>
    <cellStyle name="Note 2 2 2 3 4 2 2" xfId="33783"/>
    <cellStyle name="Note 2 2 2 3 4 2 2 2" xfId="33784"/>
    <cellStyle name="Note 2 2 2 3 4 2 3" xfId="33785"/>
    <cellStyle name="Note 2 2 2 3 4 2 3 2" xfId="33786"/>
    <cellStyle name="Note 2 2 2 3 4 2 4" xfId="33787"/>
    <cellStyle name="Note 2 2 2 3 4 2 4 2" xfId="33788"/>
    <cellStyle name="Note 2 2 2 3 4 2 5" xfId="33789"/>
    <cellStyle name="Note 2 2 2 3 4 2 5 2" xfId="33790"/>
    <cellStyle name="Note 2 2 2 3 4 2 6" xfId="33791"/>
    <cellStyle name="Note 2 2 2 3 4 2 6 2" xfId="33792"/>
    <cellStyle name="Note 2 2 2 3 4 2 7" xfId="33793"/>
    <cellStyle name="Note 2 2 2 3 4 3" xfId="33794"/>
    <cellStyle name="Note 2 2 2 3 4 3 2" xfId="33795"/>
    <cellStyle name="Note 2 2 2 3 4 3 2 2" xfId="33796"/>
    <cellStyle name="Note 2 2 2 3 4 3 3" xfId="33797"/>
    <cellStyle name="Note 2 2 2 3 4 3 3 2" xfId="33798"/>
    <cellStyle name="Note 2 2 2 3 4 3 4" xfId="33799"/>
    <cellStyle name="Note 2 2 2 3 4 3 4 2" xfId="33800"/>
    <cellStyle name="Note 2 2 2 3 4 3 5" xfId="33801"/>
    <cellStyle name="Note 2 2 2 3 4 4" xfId="33802"/>
    <cellStyle name="Note 2 2 2 3 5" xfId="33803"/>
    <cellStyle name="Note 2 2 2 3 5 2" xfId="33804"/>
    <cellStyle name="Note 2 2 2 3 5 2 2" xfId="33805"/>
    <cellStyle name="Note 2 2 2 3 5 3" xfId="33806"/>
    <cellStyle name="Note 2 2 2 3 5 3 2" xfId="33807"/>
    <cellStyle name="Note 2 2 2 3 5 4" xfId="33808"/>
    <cellStyle name="Note 2 2 2 3 5 4 2" xfId="33809"/>
    <cellStyle name="Note 2 2 2 3 5 5" xfId="33810"/>
    <cellStyle name="Note 2 2 2 3 5 5 2" xfId="33811"/>
    <cellStyle name="Note 2 2 2 3 5 6" xfId="33812"/>
    <cellStyle name="Note 2 2 2 3 5 6 2" xfId="33813"/>
    <cellStyle name="Note 2 2 2 3 5 7" xfId="33814"/>
    <cellStyle name="Note 2 2 2 3 6" xfId="33815"/>
    <cellStyle name="Note 2 2 2 3 6 2" xfId="33816"/>
    <cellStyle name="Note 2 2 2 3 7" xfId="33817"/>
    <cellStyle name="Note 2 2 2 3 7 2" xfId="33818"/>
    <cellStyle name="Note 2 2 2 3 8" xfId="33819"/>
    <cellStyle name="Note 2 2 2 3 9" xfId="33820"/>
    <cellStyle name="Note 2 2 2 4" xfId="33821"/>
    <cellStyle name="Note 2 2 2 4 2" xfId="33822"/>
    <cellStyle name="Note 2 2 2 4 2 2" xfId="33823"/>
    <cellStyle name="Note 2 2 2 4 2 2 2" xfId="33824"/>
    <cellStyle name="Note 2 2 2 4 2 3" xfId="33825"/>
    <cellStyle name="Note 2 2 2 4 2 3 2" xfId="33826"/>
    <cellStyle name="Note 2 2 2 4 2 4" xfId="33827"/>
    <cellStyle name="Note 2 2 2 4 2 4 2" xfId="33828"/>
    <cellStyle name="Note 2 2 2 4 2 5" xfId="33829"/>
    <cellStyle name="Note 2 2 2 4 3" xfId="33830"/>
    <cellStyle name="Note 2 2 2 4 3 2" xfId="33831"/>
    <cellStyle name="Note 2 2 2 4 3 2 2" xfId="33832"/>
    <cellStyle name="Note 2 2 2 4 3 3" xfId="33833"/>
    <cellStyle name="Note 2 2 2 4 3 3 2" xfId="33834"/>
    <cellStyle name="Note 2 2 2 4 3 4" xfId="33835"/>
    <cellStyle name="Note 2 2 2 4 3 4 2" xfId="33836"/>
    <cellStyle name="Note 2 2 2 4 3 5" xfId="33837"/>
    <cellStyle name="Note 2 2 2 4 3 5 2" xfId="33838"/>
    <cellStyle name="Note 2 2 2 4 3 6" xfId="33839"/>
    <cellStyle name="Note 2 2 2 4 3 6 2" xfId="33840"/>
    <cellStyle name="Note 2 2 2 4 3 7" xfId="33841"/>
    <cellStyle name="Note 2 2 2 4 4" xfId="33842"/>
    <cellStyle name="Note 2 2 2 4 4 2" xfId="33843"/>
    <cellStyle name="Note 2 2 2 4 4 2 2" xfId="33844"/>
    <cellStyle name="Note 2 2 2 4 4 3" xfId="33845"/>
    <cellStyle name="Note 2 2 2 4 4 3 2" xfId="33846"/>
    <cellStyle name="Note 2 2 2 4 4 4" xfId="33847"/>
    <cellStyle name="Note 2 2 2 4 4 4 2" xfId="33848"/>
    <cellStyle name="Note 2 2 2 4 4 5" xfId="33849"/>
    <cellStyle name="Note 2 2 2 4 4 5 2" xfId="33850"/>
    <cellStyle name="Note 2 2 2 4 4 6" xfId="33851"/>
    <cellStyle name="Note 2 2 2 4 4 6 2" xfId="33852"/>
    <cellStyle name="Note 2 2 2 4 4 7" xfId="33853"/>
    <cellStyle name="Note 2 2 2 4 5" xfId="33854"/>
    <cellStyle name="Note 2 2 2 4 5 2" xfId="33855"/>
    <cellStyle name="Note 2 2 2 4 6" xfId="33856"/>
    <cellStyle name="Note 2 2 2 4 6 2" xfId="33857"/>
    <cellStyle name="Note 2 2 2 4 7" xfId="33858"/>
    <cellStyle name="Note 2 2 2 4 8" xfId="33859"/>
    <cellStyle name="Note 2 2 2 5" xfId="33860"/>
    <cellStyle name="Note 2 2 2 5 2" xfId="33861"/>
    <cellStyle name="Note 2 2 2 5 2 2" xfId="33862"/>
    <cellStyle name="Note 2 2 2 5 2 2 2" xfId="33863"/>
    <cellStyle name="Note 2 2 2 5 2 3" xfId="33864"/>
    <cellStyle name="Note 2 2 2 5 2 3 2" xfId="33865"/>
    <cellStyle name="Note 2 2 2 5 2 4" xfId="33866"/>
    <cellStyle name="Note 2 2 2 5 2 4 2" xfId="33867"/>
    <cellStyle name="Note 2 2 2 5 2 5" xfId="33868"/>
    <cellStyle name="Note 2 2 2 5 2 5 2" xfId="33869"/>
    <cellStyle name="Note 2 2 2 5 2 6" xfId="33870"/>
    <cellStyle name="Note 2 2 2 5 2 6 2" xfId="33871"/>
    <cellStyle name="Note 2 2 2 5 2 7" xfId="33872"/>
    <cellStyle name="Note 2 2 2 5 3" xfId="33873"/>
    <cellStyle name="Note 2 2 2 5 3 2" xfId="33874"/>
    <cellStyle name="Note 2 2 2 5 3 2 2" xfId="33875"/>
    <cellStyle name="Note 2 2 2 5 3 3" xfId="33876"/>
    <cellStyle name="Note 2 2 2 5 3 3 2" xfId="33877"/>
    <cellStyle name="Note 2 2 2 5 3 4" xfId="33878"/>
    <cellStyle name="Note 2 2 2 5 3 4 2" xfId="33879"/>
    <cellStyle name="Note 2 2 2 5 3 5" xfId="33880"/>
    <cellStyle name="Note 2 2 2 5 3 5 2" xfId="33881"/>
    <cellStyle name="Note 2 2 2 5 3 6" xfId="33882"/>
    <cellStyle name="Note 2 2 2 5 3 6 2" xfId="33883"/>
    <cellStyle name="Note 2 2 2 5 3 7" xfId="33884"/>
    <cellStyle name="Note 2 2 2 5 4" xfId="33885"/>
    <cellStyle name="Note 2 2 2 5 4 2" xfId="33886"/>
    <cellStyle name="Note 2 2 2 5 4 2 2" xfId="33887"/>
    <cellStyle name="Note 2 2 2 5 4 3" xfId="33888"/>
    <cellStyle name="Note 2 2 2 5 4 3 2" xfId="33889"/>
    <cellStyle name="Note 2 2 2 5 4 4" xfId="33890"/>
    <cellStyle name="Note 2 2 2 5 4 4 2" xfId="33891"/>
    <cellStyle name="Note 2 2 2 5 4 5" xfId="33892"/>
    <cellStyle name="Note 2 2 2 5 5" xfId="33893"/>
    <cellStyle name="Note 2 2 2 5 5 2" xfId="33894"/>
    <cellStyle name="Note 2 2 2 5 6" xfId="33895"/>
    <cellStyle name="Note 2 2 2 5 7" xfId="33896"/>
    <cellStyle name="Note 2 2 2 5 8" xfId="33897"/>
    <cellStyle name="Note 2 2 2 6" xfId="33898"/>
    <cellStyle name="Note 2 2 2 6 2" xfId="33899"/>
    <cellStyle name="Note 2 2 2 6 2 2" xfId="33900"/>
    <cellStyle name="Note 2 2 2 6 2 2 2" xfId="33901"/>
    <cellStyle name="Note 2 2 2 6 2 3" xfId="33902"/>
    <cellStyle name="Note 2 2 2 6 2 3 2" xfId="33903"/>
    <cellStyle name="Note 2 2 2 6 2 4" xfId="33904"/>
    <cellStyle name="Note 2 2 2 6 2 4 2" xfId="33905"/>
    <cellStyle name="Note 2 2 2 6 2 5" xfId="33906"/>
    <cellStyle name="Note 2 2 2 6 2 5 2" xfId="33907"/>
    <cellStyle name="Note 2 2 2 6 2 6" xfId="33908"/>
    <cellStyle name="Note 2 2 2 6 2 6 2" xfId="33909"/>
    <cellStyle name="Note 2 2 2 6 2 7" xfId="33910"/>
    <cellStyle name="Note 2 2 2 6 3" xfId="33911"/>
    <cellStyle name="Note 2 2 2 6 3 2" xfId="33912"/>
    <cellStyle name="Note 2 2 2 6 3 2 2" xfId="33913"/>
    <cellStyle name="Note 2 2 2 6 3 3" xfId="33914"/>
    <cellStyle name="Note 2 2 2 6 3 3 2" xfId="33915"/>
    <cellStyle name="Note 2 2 2 6 3 4" xfId="33916"/>
    <cellStyle name="Note 2 2 2 6 3 4 2" xfId="33917"/>
    <cellStyle name="Note 2 2 2 6 3 5" xfId="33918"/>
    <cellStyle name="Note 2 2 2 6 4" xfId="33919"/>
    <cellStyle name="Note 2 2 2 6 4 2" xfId="33920"/>
    <cellStyle name="Note 2 2 2 6 5" xfId="33921"/>
    <cellStyle name="Note 2 2 2 6 5 2" xfId="33922"/>
    <cellStyle name="Note 2 2 2 6 6" xfId="33923"/>
    <cellStyle name="Note 2 2 2 6 6 2" xfId="33924"/>
    <cellStyle name="Note 2 2 2 6 7" xfId="33925"/>
    <cellStyle name="Note 2 2 2 6 8" xfId="33926"/>
    <cellStyle name="Note 2 2 2 7" xfId="33927"/>
    <cellStyle name="Note 2 2 2 7 2" xfId="33928"/>
    <cellStyle name="Note 2 2 2 7 2 2" xfId="33929"/>
    <cellStyle name="Note 2 2 2 7 3" xfId="33930"/>
    <cellStyle name="Note 2 2 2 7 3 2" xfId="33931"/>
    <cellStyle name="Note 2 2 2 7 4" xfId="33932"/>
    <cellStyle name="Note 2 2 2 7 4 2" xfId="33933"/>
    <cellStyle name="Note 2 2 2 7 5" xfId="33934"/>
    <cellStyle name="Note 2 2 2 7 5 2" xfId="33935"/>
    <cellStyle name="Note 2 2 2 7 6" xfId="33936"/>
    <cellStyle name="Note 2 2 2 7 6 2" xfId="33937"/>
    <cellStyle name="Note 2 2 2 7 7" xfId="33938"/>
    <cellStyle name="Note 2 2 2 7 8" xfId="33939"/>
    <cellStyle name="Note 2 2 2 8" xfId="33940"/>
    <cellStyle name="Note 2 2 2 8 2" xfId="33941"/>
    <cellStyle name="Note 2 2 2 8 3" xfId="33942"/>
    <cellStyle name="Note 2 2 2 8 4" xfId="33943"/>
    <cellStyle name="Note 2 2 2 8 5" xfId="33944"/>
    <cellStyle name="Note 2 2 2 8 6" xfId="33945"/>
    <cellStyle name="Note 2 2 2 8 7" xfId="33946"/>
    <cellStyle name="Note 2 2 2 8 8" xfId="33947"/>
    <cellStyle name="Note 2 2 2 9" xfId="33948"/>
    <cellStyle name="Note 2 2 2 9 2" xfId="33949"/>
    <cellStyle name="Note 2 2 2 9 3" xfId="33950"/>
    <cellStyle name="Note 2 2 2 9 4" xfId="33951"/>
    <cellStyle name="Note 2 2 2 9 5" xfId="33952"/>
    <cellStyle name="Note 2 2 2 9 6" xfId="33953"/>
    <cellStyle name="Note 2 2 2 9 7" xfId="33954"/>
    <cellStyle name="Note 2 2 2 9 8" xfId="33955"/>
    <cellStyle name="Note 2 2 20" xfId="33956"/>
    <cellStyle name="Note 2 2 20 2" xfId="33957"/>
    <cellStyle name="Note 2 2 20 2 2" xfId="33958"/>
    <cellStyle name="Note 2 2 20 2 2 2" xfId="33959"/>
    <cellStyle name="Note 2 2 20 2 3" xfId="33960"/>
    <cellStyle name="Note 2 2 20 2 3 2" xfId="33961"/>
    <cellStyle name="Note 2 2 20 2 4" xfId="33962"/>
    <cellStyle name="Note 2 2 20 2 4 2" xfId="33963"/>
    <cellStyle name="Note 2 2 20 2 5" xfId="33964"/>
    <cellStyle name="Note 2 2 20 2 5 2" xfId="33965"/>
    <cellStyle name="Note 2 2 20 2 6" xfId="33966"/>
    <cellStyle name="Note 2 2 20 2 6 2" xfId="33967"/>
    <cellStyle name="Note 2 2 20 2 7" xfId="33968"/>
    <cellStyle name="Note 2 2 20 3" xfId="33969"/>
    <cellStyle name="Note 2 2 20 3 2" xfId="33970"/>
    <cellStyle name="Note 2 2 20 3 2 2" xfId="33971"/>
    <cellStyle name="Note 2 2 20 3 3" xfId="33972"/>
    <cellStyle name="Note 2 2 20 3 3 2" xfId="33973"/>
    <cellStyle name="Note 2 2 20 3 4" xfId="33974"/>
    <cellStyle name="Note 2 2 20 3 4 2" xfId="33975"/>
    <cellStyle name="Note 2 2 20 3 5" xfId="33976"/>
    <cellStyle name="Note 2 2 20 3 5 2" xfId="33977"/>
    <cellStyle name="Note 2 2 20 3 6" xfId="33978"/>
    <cellStyle name="Note 2 2 20 3 6 2" xfId="33979"/>
    <cellStyle name="Note 2 2 20 3 7" xfId="33980"/>
    <cellStyle name="Note 2 2 20 4" xfId="33981"/>
    <cellStyle name="Note 2 2 20 4 2" xfId="33982"/>
    <cellStyle name="Note 2 2 20 4 2 2" xfId="33983"/>
    <cellStyle name="Note 2 2 20 4 3" xfId="33984"/>
    <cellStyle name="Note 2 2 20 4 3 2" xfId="33985"/>
    <cellStyle name="Note 2 2 20 4 4" xfId="33986"/>
    <cellStyle name="Note 2 2 20 4 4 2" xfId="33987"/>
    <cellStyle name="Note 2 2 20 4 5" xfId="33988"/>
    <cellStyle name="Note 2 2 20 5" xfId="33989"/>
    <cellStyle name="Note 2 2 20 5 2" xfId="33990"/>
    <cellStyle name="Note 2 2 20 6" xfId="33991"/>
    <cellStyle name="Note 2 2 20 7" xfId="33992"/>
    <cellStyle name="Note 2 2 20 8" xfId="33993"/>
    <cellStyle name="Note 2 2 21" xfId="33994"/>
    <cellStyle name="Note 2 2 21 2" xfId="33995"/>
    <cellStyle name="Note 2 2 21 2 2" xfId="33996"/>
    <cellStyle name="Note 2 2 21 2 2 2" xfId="33997"/>
    <cellStyle name="Note 2 2 21 2 3" xfId="33998"/>
    <cellStyle name="Note 2 2 21 2 3 2" xfId="33999"/>
    <cellStyle name="Note 2 2 21 2 4" xfId="34000"/>
    <cellStyle name="Note 2 2 21 2 4 2" xfId="34001"/>
    <cellStyle name="Note 2 2 21 2 5" xfId="34002"/>
    <cellStyle name="Note 2 2 21 2 5 2" xfId="34003"/>
    <cellStyle name="Note 2 2 21 2 6" xfId="34004"/>
    <cellStyle name="Note 2 2 21 2 6 2" xfId="34005"/>
    <cellStyle name="Note 2 2 21 2 7" xfId="34006"/>
    <cellStyle name="Note 2 2 21 3" xfId="34007"/>
    <cellStyle name="Note 2 2 21 3 2" xfId="34008"/>
    <cellStyle name="Note 2 2 21 3 2 2" xfId="34009"/>
    <cellStyle name="Note 2 2 21 3 3" xfId="34010"/>
    <cellStyle name="Note 2 2 21 3 3 2" xfId="34011"/>
    <cellStyle name="Note 2 2 21 3 4" xfId="34012"/>
    <cellStyle name="Note 2 2 21 3 4 2" xfId="34013"/>
    <cellStyle name="Note 2 2 21 3 5" xfId="34014"/>
    <cellStyle name="Note 2 2 21 4" xfId="34015"/>
    <cellStyle name="Note 2 2 21 4 2" xfId="34016"/>
    <cellStyle name="Note 2 2 21 5" xfId="34017"/>
    <cellStyle name="Note 2 2 21 5 2" xfId="34018"/>
    <cellStyle name="Note 2 2 21 6" xfId="34019"/>
    <cellStyle name="Note 2 2 21 6 2" xfId="34020"/>
    <cellStyle name="Note 2 2 21 7" xfId="34021"/>
    <cellStyle name="Note 2 2 21 8" xfId="34022"/>
    <cellStyle name="Note 2 2 22" xfId="34023"/>
    <cellStyle name="Note 2 2 22 2" xfId="34024"/>
    <cellStyle name="Note 2 2 22 2 2" xfId="34025"/>
    <cellStyle name="Note 2 2 22 3" xfId="34026"/>
    <cellStyle name="Note 2 2 22 3 2" xfId="34027"/>
    <cellStyle name="Note 2 2 22 4" xfId="34028"/>
    <cellStyle name="Note 2 2 22 4 2" xfId="34029"/>
    <cellStyle name="Note 2 2 22 5" xfId="34030"/>
    <cellStyle name="Note 2 2 22 5 2" xfId="34031"/>
    <cellStyle name="Note 2 2 22 6" xfId="34032"/>
    <cellStyle name="Note 2 2 22 6 2" xfId="34033"/>
    <cellStyle name="Note 2 2 22 7" xfId="34034"/>
    <cellStyle name="Note 2 2 22 8" xfId="34035"/>
    <cellStyle name="Note 2 2 23" xfId="34036"/>
    <cellStyle name="Note 2 2 23 2" xfId="34037"/>
    <cellStyle name="Note 2 2 23 3" xfId="34038"/>
    <cellStyle name="Note 2 2 23 4" xfId="34039"/>
    <cellStyle name="Note 2 2 23 5" xfId="34040"/>
    <cellStyle name="Note 2 2 23 6" xfId="34041"/>
    <cellStyle name="Note 2 2 23 7" xfId="34042"/>
    <cellStyle name="Note 2 2 23 8" xfId="34043"/>
    <cellStyle name="Note 2 2 24" xfId="34044"/>
    <cellStyle name="Note 2 2 24 2" xfId="34045"/>
    <cellStyle name="Note 2 2 24 3" xfId="34046"/>
    <cellStyle name="Note 2 2 24 4" xfId="34047"/>
    <cellStyle name="Note 2 2 24 5" xfId="34048"/>
    <cellStyle name="Note 2 2 24 6" xfId="34049"/>
    <cellStyle name="Note 2 2 24 7" xfId="34050"/>
    <cellStyle name="Note 2 2 24 8" xfId="34051"/>
    <cellStyle name="Note 2 2 25" xfId="34052"/>
    <cellStyle name="Note 2 2 26" xfId="34053"/>
    <cellStyle name="Note 2 2 27" xfId="34054"/>
    <cellStyle name="Note 2 2 28" xfId="34055"/>
    <cellStyle name="Note 2 2 29" xfId="34056"/>
    <cellStyle name="Note 2 2 3" xfId="34057"/>
    <cellStyle name="Note 2 2 3 10" xfId="34058"/>
    <cellStyle name="Note 2 2 3 11" xfId="34059"/>
    <cellStyle name="Note 2 2 3 12" xfId="34060"/>
    <cellStyle name="Note 2 2 3 13" xfId="34061"/>
    <cellStyle name="Note 2 2 3 14" xfId="34062"/>
    <cellStyle name="Note 2 2 3 2" xfId="34063"/>
    <cellStyle name="Note 2 2 3 2 10" xfId="34064"/>
    <cellStyle name="Note 2 2 3 2 11" xfId="34065"/>
    <cellStyle name="Note 2 2 3 2 12" xfId="34066"/>
    <cellStyle name="Note 2 2 3 2 2" xfId="34067"/>
    <cellStyle name="Note 2 2 3 2 2 10" xfId="34068"/>
    <cellStyle name="Note 2 2 3 2 2 11" xfId="34069"/>
    <cellStyle name="Note 2 2 3 2 2 12" xfId="34070"/>
    <cellStyle name="Note 2 2 3 2 2 13" xfId="34071"/>
    <cellStyle name="Note 2 2 3 2 2 2" xfId="34072"/>
    <cellStyle name="Note 2 2 3 2 2 2 2" xfId="34073"/>
    <cellStyle name="Note 2 2 3 2 2 2 2 2" xfId="34074"/>
    <cellStyle name="Note 2 2 3 2 2 2 2 2 2" xfId="34075"/>
    <cellStyle name="Note 2 2 3 2 2 2 2 3" xfId="34076"/>
    <cellStyle name="Note 2 2 3 2 2 2 2 3 2" xfId="34077"/>
    <cellStyle name="Note 2 2 3 2 2 2 2 4" xfId="34078"/>
    <cellStyle name="Note 2 2 3 2 2 2 2 4 2" xfId="34079"/>
    <cellStyle name="Note 2 2 3 2 2 2 2 5" xfId="34080"/>
    <cellStyle name="Note 2 2 3 2 2 2 3" xfId="34081"/>
    <cellStyle name="Note 2 2 3 2 2 2 3 2" xfId="34082"/>
    <cellStyle name="Note 2 2 3 2 2 2 3 2 2" xfId="34083"/>
    <cellStyle name="Note 2 2 3 2 2 2 3 3" xfId="34084"/>
    <cellStyle name="Note 2 2 3 2 2 2 3 3 2" xfId="34085"/>
    <cellStyle name="Note 2 2 3 2 2 2 3 4" xfId="34086"/>
    <cellStyle name="Note 2 2 3 2 2 2 3 4 2" xfId="34087"/>
    <cellStyle name="Note 2 2 3 2 2 2 3 5" xfId="34088"/>
    <cellStyle name="Note 2 2 3 2 2 2 3 5 2" xfId="34089"/>
    <cellStyle name="Note 2 2 3 2 2 2 3 6" xfId="34090"/>
    <cellStyle name="Note 2 2 3 2 2 2 3 6 2" xfId="34091"/>
    <cellStyle name="Note 2 2 3 2 2 2 3 7" xfId="34092"/>
    <cellStyle name="Note 2 2 3 2 2 2 4" xfId="34093"/>
    <cellStyle name="Note 2 2 3 2 2 2 4 2" xfId="34094"/>
    <cellStyle name="Note 2 2 3 2 2 2 4 2 2" xfId="34095"/>
    <cellStyle name="Note 2 2 3 2 2 2 4 3" xfId="34096"/>
    <cellStyle name="Note 2 2 3 2 2 2 4 3 2" xfId="34097"/>
    <cellStyle name="Note 2 2 3 2 2 2 4 4" xfId="34098"/>
    <cellStyle name="Note 2 2 3 2 2 2 4 4 2" xfId="34099"/>
    <cellStyle name="Note 2 2 3 2 2 2 4 5" xfId="34100"/>
    <cellStyle name="Note 2 2 3 2 2 2 4 5 2" xfId="34101"/>
    <cellStyle name="Note 2 2 3 2 2 2 4 6" xfId="34102"/>
    <cellStyle name="Note 2 2 3 2 2 2 4 6 2" xfId="34103"/>
    <cellStyle name="Note 2 2 3 2 2 2 4 7" xfId="34104"/>
    <cellStyle name="Note 2 2 3 2 2 2 5" xfId="34105"/>
    <cellStyle name="Note 2 2 3 2 2 2 5 2" xfId="34106"/>
    <cellStyle name="Note 2 2 3 2 2 2 6" xfId="34107"/>
    <cellStyle name="Note 2 2 3 2 2 2 6 2" xfId="34108"/>
    <cellStyle name="Note 2 2 3 2 2 2 7" xfId="34109"/>
    <cellStyle name="Note 2 2 3 2 2 2 8" xfId="34110"/>
    <cellStyle name="Note 2 2 3 2 2 3" xfId="34111"/>
    <cellStyle name="Note 2 2 3 2 2 3 2" xfId="34112"/>
    <cellStyle name="Note 2 2 3 2 2 3 2 2" xfId="34113"/>
    <cellStyle name="Note 2 2 3 2 2 3 2 2 2" xfId="34114"/>
    <cellStyle name="Note 2 2 3 2 2 3 2 3" xfId="34115"/>
    <cellStyle name="Note 2 2 3 2 2 3 2 3 2" xfId="34116"/>
    <cellStyle name="Note 2 2 3 2 2 3 2 4" xfId="34117"/>
    <cellStyle name="Note 2 2 3 2 2 3 2 4 2" xfId="34118"/>
    <cellStyle name="Note 2 2 3 2 2 3 2 5" xfId="34119"/>
    <cellStyle name="Note 2 2 3 2 2 3 2 5 2" xfId="34120"/>
    <cellStyle name="Note 2 2 3 2 2 3 2 6" xfId="34121"/>
    <cellStyle name="Note 2 2 3 2 2 3 2 6 2" xfId="34122"/>
    <cellStyle name="Note 2 2 3 2 2 3 2 7" xfId="34123"/>
    <cellStyle name="Note 2 2 3 2 2 3 3" xfId="34124"/>
    <cellStyle name="Note 2 2 3 2 2 3 3 2" xfId="34125"/>
    <cellStyle name="Note 2 2 3 2 2 3 3 2 2" xfId="34126"/>
    <cellStyle name="Note 2 2 3 2 2 3 3 3" xfId="34127"/>
    <cellStyle name="Note 2 2 3 2 2 3 3 3 2" xfId="34128"/>
    <cellStyle name="Note 2 2 3 2 2 3 3 4" xfId="34129"/>
    <cellStyle name="Note 2 2 3 2 2 3 3 4 2" xfId="34130"/>
    <cellStyle name="Note 2 2 3 2 2 3 3 5" xfId="34131"/>
    <cellStyle name="Note 2 2 3 2 2 3 3 5 2" xfId="34132"/>
    <cellStyle name="Note 2 2 3 2 2 3 3 6" xfId="34133"/>
    <cellStyle name="Note 2 2 3 2 2 3 3 6 2" xfId="34134"/>
    <cellStyle name="Note 2 2 3 2 2 3 3 7" xfId="34135"/>
    <cellStyle name="Note 2 2 3 2 2 3 4" xfId="34136"/>
    <cellStyle name="Note 2 2 3 2 2 3 4 2" xfId="34137"/>
    <cellStyle name="Note 2 2 3 2 2 3 4 2 2" xfId="34138"/>
    <cellStyle name="Note 2 2 3 2 2 3 4 3" xfId="34139"/>
    <cellStyle name="Note 2 2 3 2 2 3 4 3 2" xfId="34140"/>
    <cellStyle name="Note 2 2 3 2 2 3 4 4" xfId="34141"/>
    <cellStyle name="Note 2 2 3 2 2 3 4 4 2" xfId="34142"/>
    <cellStyle name="Note 2 2 3 2 2 3 4 5" xfId="34143"/>
    <cellStyle name="Note 2 2 3 2 2 3 5" xfId="34144"/>
    <cellStyle name="Note 2 2 3 2 2 4" xfId="34145"/>
    <cellStyle name="Note 2 2 3 2 2 4 2" xfId="34146"/>
    <cellStyle name="Note 2 2 3 2 2 4 2 2" xfId="34147"/>
    <cellStyle name="Note 2 2 3 2 2 4 2 2 2" xfId="34148"/>
    <cellStyle name="Note 2 2 3 2 2 4 2 3" xfId="34149"/>
    <cellStyle name="Note 2 2 3 2 2 4 2 3 2" xfId="34150"/>
    <cellStyle name="Note 2 2 3 2 2 4 2 4" xfId="34151"/>
    <cellStyle name="Note 2 2 3 2 2 4 2 4 2" xfId="34152"/>
    <cellStyle name="Note 2 2 3 2 2 4 2 5" xfId="34153"/>
    <cellStyle name="Note 2 2 3 2 2 4 2 5 2" xfId="34154"/>
    <cellStyle name="Note 2 2 3 2 2 4 2 6" xfId="34155"/>
    <cellStyle name="Note 2 2 3 2 2 4 2 6 2" xfId="34156"/>
    <cellStyle name="Note 2 2 3 2 2 4 2 7" xfId="34157"/>
    <cellStyle name="Note 2 2 3 2 2 4 3" xfId="34158"/>
    <cellStyle name="Note 2 2 3 2 2 4 3 2" xfId="34159"/>
    <cellStyle name="Note 2 2 3 2 2 4 3 2 2" xfId="34160"/>
    <cellStyle name="Note 2 2 3 2 2 4 3 3" xfId="34161"/>
    <cellStyle name="Note 2 2 3 2 2 4 3 3 2" xfId="34162"/>
    <cellStyle name="Note 2 2 3 2 2 4 3 4" xfId="34163"/>
    <cellStyle name="Note 2 2 3 2 2 4 3 4 2" xfId="34164"/>
    <cellStyle name="Note 2 2 3 2 2 4 3 5" xfId="34165"/>
    <cellStyle name="Note 2 2 3 2 2 4 4" xfId="34166"/>
    <cellStyle name="Note 2 2 3 2 2 5" xfId="34167"/>
    <cellStyle name="Note 2 2 3 2 2 5 2" xfId="34168"/>
    <cellStyle name="Note 2 2 3 2 2 5 2 2" xfId="34169"/>
    <cellStyle name="Note 2 2 3 2 2 5 3" xfId="34170"/>
    <cellStyle name="Note 2 2 3 2 2 5 3 2" xfId="34171"/>
    <cellStyle name="Note 2 2 3 2 2 5 4" xfId="34172"/>
    <cellStyle name="Note 2 2 3 2 2 5 4 2" xfId="34173"/>
    <cellStyle name="Note 2 2 3 2 2 5 5" xfId="34174"/>
    <cellStyle name="Note 2 2 3 2 2 5 5 2" xfId="34175"/>
    <cellStyle name="Note 2 2 3 2 2 5 6" xfId="34176"/>
    <cellStyle name="Note 2 2 3 2 2 5 6 2" xfId="34177"/>
    <cellStyle name="Note 2 2 3 2 2 5 7" xfId="34178"/>
    <cellStyle name="Note 2 2 3 2 2 6" xfId="34179"/>
    <cellStyle name="Note 2 2 3 2 2 6 2" xfId="34180"/>
    <cellStyle name="Note 2 2 3 2 2 7" xfId="34181"/>
    <cellStyle name="Note 2 2 3 2 2 7 2" xfId="34182"/>
    <cellStyle name="Note 2 2 3 2 2 8" xfId="34183"/>
    <cellStyle name="Note 2 2 3 2 2 9" xfId="34184"/>
    <cellStyle name="Note 2 2 3 2 3" xfId="34185"/>
    <cellStyle name="Note 2 2 3 2 3 2" xfId="34186"/>
    <cellStyle name="Note 2 2 3 2 3 2 2" xfId="34187"/>
    <cellStyle name="Note 2 2 3 2 3 2 2 2" xfId="34188"/>
    <cellStyle name="Note 2 2 3 2 3 2 3" xfId="34189"/>
    <cellStyle name="Note 2 2 3 2 3 2 3 2" xfId="34190"/>
    <cellStyle name="Note 2 2 3 2 3 2 4" xfId="34191"/>
    <cellStyle name="Note 2 2 3 2 3 2 4 2" xfId="34192"/>
    <cellStyle name="Note 2 2 3 2 3 2 5" xfId="34193"/>
    <cellStyle name="Note 2 2 3 2 3 3" xfId="34194"/>
    <cellStyle name="Note 2 2 3 2 3 3 2" xfId="34195"/>
    <cellStyle name="Note 2 2 3 2 3 3 2 2" xfId="34196"/>
    <cellStyle name="Note 2 2 3 2 3 3 3" xfId="34197"/>
    <cellStyle name="Note 2 2 3 2 3 3 3 2" xfId="34198"/>
    <cellStyle name="Note 2 2 3 2 3 3 4" xfId="34199"/>
    <cellStyle name="Note 2 2 3 2 3 3 4 2" xfId="34200"/>
    <cellStyle name="Note 2 2 3 2 3 3 5" xfId="34201"/>
    <cellStyle name="Note 2 2 3 2 3 3 5 2" xfId="34202"/>
    <cellStyle name="Note 2 2 3 2 3 3 6" xfId="34203"/>
    <cellStyle name="Note 2 2 3 2 3 3 6 2" xfId="34204"/>
    <cellStyle name="Note 2 2 3 2 3 3 7" xfId="34205"/>
    <cellStyle name="Note 2 2 3 2 3 4" xfId="34206"/>
    <cellStyle name="Note 2 2 3 2 3 4 2" xfId="34207"/>
    <cellStyle name="Note 2 2 3 2 3 4 2 2" xfId="34208"/>
    <cellStyle name="Note 2 2 3 2 3 4 3" xfId="34209"/>
    <cellStyle name="Note 2 2 3 2 3 4 3 2" xfId="34210"/>
    <cellStyle name="Note 2 2 3 2 3 4 4" xfId="34211"/>
    <cellStyle name="Note 2 2 3 2 3 4 4 2" xfId="34212"/>
    <cellStyle name="Note 2 2 3 2 3 4 5" xfId="34213"/>
    <cellStyle name="Note 2 2 3 2 3 4 5 2" xfId="34214"/>
    <cellStyle name="Note 2 2 3 2 3 4 6" xfId="34215"/>
    <cellStyle name="Note 2 2 3 2 3 4 6 2" xfId="34216"/>
    <cellStyle name="Note 2 2 3 2 3 4 7" xfId="34217"/>
    <cellStyle name="Note 2 2 3 2 3 5" xfId="34218"/>
    <cellStyle name="Note 2 2 3 2 3 5 2" xfId="34219"/>
    <cellStyle name="Note 2 2 3 2 3 6" xfId="34220"/>
    <cellStyle name="Note 2 2 3 2 3 6 2" xfId="34221"/>
    <cellStyle name="Note 2 2 3 2 3 7" xfId="34222"/>
    <cellStyle name="Note 2 2 3 2 3 8" xfId="34223"/>
    <cellStyle name="Note 2 2 3 2 4" xfId="34224"/>
    <cellStyle name="Note 2 2 3 2 4 2" xfId="34225"/>
    <cellStyle name="Note 2 2 3 2 4 2 2" xfId="34226"/>
    <cellStyle name="Note 2 2 3 2 4 2 2 2" xfId="34227"/>
    <cellStyle name="Note 2 2 3 2 4 2 3" xfId="34228"/>
    <cellStyle name="Note 2 2 3 2 4 2 3 2" xfId="34229"/>
    <cellStyle name="Note 2 2 3 2 4 2 4" xfId="34230"/>
    <cellStyle name="Note 2 2 3 2 4 2 4 2" xfId="34231"/>
    <cellStyle name="Note 2 2 3 2 4 2 5" xfId="34232"/>
    <cellStyle name="Note 2 2 3 2 4 2 5 2" xfId="34233"/>
    <cellStyle name="Note 2 2 3 2 4 2 6" xfId="34234"/>
    <cellStyle name="Note 2 2 3 2 4 2 6 2" xfId="34235"/>
    <cellStyle name="Note 2 2 3 2 4 2 7" xfId="34236"/>
    <cellStyle name="Note 2 2 3 2 4 3" xfId="34237"/>
    <cellStyle name="Note 2 2 3 2 4 3 2" xfId="34238"/>
    <cellStyle name="Note 2 2 3 2 4 3 2 2" xfId="34239"/>
    <cellStyle name="Note 2 2 3 2 4 3 3" xfId="34240"/>
    <cellStyle name="Note 2 2 3 2 4 3 3 2" xfId="34241"/>
    <cellStyle name="Note 2 2 3 2 4 3 4" xfId="34242"/>
    <cellStyle name="Note 2 2 3 2 4 3 4 2" xfId="34243"/>
    <cellStyle name="Note 2 2 3 2 4 3 5" xfId="34244"/>
    <cellStyle name="Note 2 2 3 2 4 3 5 2" xfId="34245"/>
    <cellStyle name="Note 2 2 3 2 4 3 6" xfId="34246"/>
    <cellStyle name="Note 2 2 3 2 4 3 6 2" xfId="34247"/>
    <cellStyle name="Note 2 2 3 2 4 3 7" xfId="34248"/>
    <cellStyle name="Note 2 2 3 2 4 4" xfId="34249"/>
    <cellStyle name="Note 2 2 3 2 4 4 2" xfId="34250"/>
    <cellStyle name="Note 2 2 3 2 4 4 2 2" xfId="34251"/>
    <cellStyle name="Note 2 2 3 2 4 4 3" xfId="34252"/>
    <cellStyle name="Note 2 2 3 2 4 4 3 2" xfId="34253"/>
    <cellStyle name="Note 2 2 3 2 4 4 4" xfId="34254"/>
    <cellStyle name="Note 2 2 3 2 4 4 4 2" xfId="34255"/>
    <cellStyle name="Note 2 2 3 2 4 4 5" xfId="34256"/>
    <cellStyle name="Note 2 2 3 2 4 5" xfId="34257"/>
    <cellStyle name="Note 2 2 3 2 4 5 2" xfId="34258"/>
    <cellStyle name="Note 2 2 3 2 4 6" xfId="34259"/>
    <cellStyle name="Note 2 2 3 2 4 7" xfId="34260"/>
    <cellStyle name="Note 2 2 3 2 4 8" xfId="34261"/>
    <cellStyle name="Note 2 2 3 2 5" xfId="34262"/>
    <cellStyle name="Note 2 2 3 2 5 2" xfId="34263"/>
    <cellStyle name="Note 2 2 3 2 5 2 2" xfId="34264"/>
    <cellStyle name="Note 2 2 3 2 5 2 2 2" xfId="34265"/>
    <cellStyle name="Note 2 2 3 2 5 2 3" xfId="34266"/>
    <cellStyle name="Note 2 2 3 2 5 2 3 2" xfId="34267"/>
    <cellStyle name="Note 2 2 3 2 5 2 4" xfId="34268"/>
    <cellStyle name="Note 2 2 3 2 5 2 4 2" xfId="34269"/>
    <cellStyle name="Note 2 2 3 2 5 2 5" xfId="34270"/>
    <cellStyle name="Note 2 2 3 2 5 2 5 2" xfId="34271"/>
    <cellStyle name="Note 2 2 3 2 5 2 6" xfId="34272"/>
    <cellStyle name="Note 2 2 3 2 5 2 6 2" xfId="34273"/>
    <cellStyle name="Note 2 2 3 2 5 2 7" xfId="34274"/>
    <cellStyle name="Note 2 2 3 2 5 3" xfId="34275"/>
    <cellStyle name="Note 2 2 3 2 5 3 2" xfId="34276"/>
    <cellStyle name="Note 2 2 3 2 5 3 2 2" xfId="34277"/>
    <cellStyle name="Note 2 2 3 2 5 3 3" xfId="34278"/>
    <cellStyle name="Note 2 2 3 2 5 3 3 2" xfId="34279"/>
    <cellStyle name="Note 2 2 3 2 5 3 4" xfId="34280"/>
    <cellStyle name="Note 2 2 3 2 5 3 4 2" xfId="34281"/>
    <cellStyle name="Note 2 2 3 2 5 3 5" xfId="34282"/>
    <cellStyle name="Note 2 2 3 2 5 4" xfId="34283"/>
    <cellStyle name="Note 2 2 3 2 5 4 2" xfId="34284"/>
    <cellStyle name="Note 2 2 3 2 5 5" xfId="34285"/>
    <cellStyle name="Note 2 2 3 2 5 5 2" xfId="34286"/>
    <cellStyle name="Note 2 2 3 2 5 6" xfId="34287"/>
    <cellStyle name="Note 2 2 3 2 5 6 2" xfId="34288"/>
    <cellStyle name="Note 2 2 3 2 5 7" xfId="34289"/>
    <cellStyle name="Note 2 2 3 2 5 8" xfId="34290"/>
    <cellStyle name="Note 2 2 3 2 6" xfId="34291"/>
    <cellStyle name="Note 2 2 3 2 6 2" xfId="34292"/>
    <cellStyle name="Note 2 2 3 2 6 2 2" xfId="34293"/>
    <cellStyle name="Note 2 2 3 2 6 3" xfId="34294"/>
    <cellStyle name="Note 2 2 3 2 6 3 2" xfId="34295"/>
    <cellStyle name="Note 2 2 3 2 6 4" xfId="34296"/>
    <cellStyle name="Note 2 2 3 2 6 4 2" xfId="34297"/>
    <cellStyle name="Note 2 2 3 2 6 5" xfId="34298"/>
    <cellStyle name="Note 2 2 3 2 6 5 2" xfId="34299"/>
    <cellStyle name="Note 2 2 3 2 6 6" xfId="34300"/>
    <cellStyle name="Note 2 2 3 2 6 6 2" xfId="34301"/>
    <cellStyle name="Note 2 2 3 2 6 7" xfId="34302"/>
    <cellStyle name="Note 2 2 3 2 6 8" xfId="34303"/>
    <cellStyle name="Note 2 2 3 2 7" xfId="34304"/>
    <cellStyle name="Note 2 2 3 2 7 2" xfId="34305"/>
    <cellStyle name="Note 2 2 3 2 7 3" xfId="34306"/>
    <cellStyle name="Note 2 2 3 2 7 4" xfId="34307"/>
    <cellStyle name="Note 2 2 3 2 7 5" xfId="34308"/>
    <cellStyle name="Note 2 2 3 2 7 6" xfId="34309"/>
    <cellStyle name="Note 2 2 3 2 7 7" xfId="34310"/>
    <cellStyle name="Note 2 2 3 2 7 8" xfId="34311"/>
    <cellStyle name="Note 2 2 3 2 8" xfId="34312"/>
    <cellStyle name="Note 2 2 3 2 8 2" xfId="34313"/>
    <cellStyle name="Note 2 2 3 2 8 3" xfId="34314"/>
    <cellStyle name="Note 2 2 3 2 8 4" xfId="34315"/>
    <cellStyle name="Note 2 2 3 2 8 5" xfId="34316"/>
    <cellStyle name="Note 2 2 3 2 8 6" xfId="34317"/>
    <cellStyle name="Note 2 2 3 2 8 7" xfId="34318"/>
    <cellStyle name="Note 2 2 3 2 8 8" xfId="34319"/>
    <cellStyle name="Note 2 2 3 2 9" xfId="34320"/>
    <cellStyle name="Note 2 2 3 3" xfId="34321"/>
    <cellStyle name="Note 2 2 3 3 10" xfId="34322"/>
    <cellStyle name="Note 2 2 3 3 11" xfId="34323"/>
    <cellStyle name="Note 2 2 3 3 12" xfId="34324"/>
    <cellStyle name="Note 2 2 3 3 13" xfId="34325"/>
    <cellStyle name="Note 2 2 3 3 14" xfId="34326"/>
    <cellStyle name="Note 2 2 3 3 2" xfId="34327"/>
    <cellStyle name="Note 2 2 3 3 2 2" xfId="34328"/>
    <cellStyle name="Note 2 2 3 3 2 2 2" xfId="34329"/>
    <cellStyle name="Note 2 2 3 3 2 2 2 2" xfId="34330"/>
    <cellStyle name="Note 2 2 3 3 2 2 3" xfId="34331"/>
    <cellStyle name="Note 2 2 3 3 2 2 3 2" xfId="34332"/>
    <cellStyle name="Note 2 2 3 3 2 2 4" xfId="34333"/>
    <cellStyle name="Note 2 2 3 3 2 2 4 2" xfId="34334"/>
    <cellStyle name="Note 2 2 3 3 2 2 5" xfId="34335"/>
    <cellStyle name="Note 2 2 3 3 2 3" xfId="34336"/>
    <cellStyle name="Note 2 2 3 3 2 3 2" xfId="34337"/>
    <cellStyle name="Note 2 2 3 3 2 3 2 2" xfId="34338"/>
    <cellStyle name="Note 2 2 3 3 2 3 3" xfId="34339"/>
    <cellStyle name="Note 2 2 3 3 2 3 3 2" xfId="34340"/>
    <cellStyle name="Note 2 2 3 3 2 3 4" xfId="34341"/>
    <cellStyle name="Note 2 2 3 3 2 3 4 2" xfId="34342"/>
    <cellStyle name="Note 2 2 3 3 2 3 5" xfId="34343"/>
    <cellStyle name="Note 2 2 3 3 2 3 5 2" xfId="34344"/>
    <cellStyle name="Note 2 2 3 3 2 3 6" xfId="34345"/>
    <cellStyle name="Note 2 2 3 3 2 3 6 2" xfId="34346"/>
    <cellStyle name="Note 2 2 3 3 2 3 7" xfId="34347"/>
    <cellStyle name="Note 2 2 3 3 2 4" xfId="34348"/>
    <cellStyle name="Note 2 2 3 3 2 4 2" xfId="34349"/>
    <cellStyle name="Note 2 2 3 3 2 4 2 2" xfId="34350"/>
    <cellStyle name="Note 2 2 3 3 2 4 3" xfId="34351"/>
    <cellStyle name="Note 2 2 3 3 2 4 3 2" xfId="34352"/>
    <cellStyle name="Note 2 2 3 3 2 4 4" xfId="34353"/>
    <cellStyle name="Note 2 2 3 3 2 4 4 2" xfId="34354"/>
    <cellStyle name="Note 2 2 3 3 2 4 5" xfId="34355"/>
    <cellStyle name="Note 2 2 3 3 2 4 5 2" xfId="34356"/>
    <cellStyle name="Note 2 2 3 3 2 4 6" xfId="34357"/>
    <cellStyle name="Note 2 2 3 3 2 4 6 2" xfId="34358"/>
    <cellStyle name="Note 2 2 3 3 2 4 7" xfId="34359"/>
    <cellStyle name="Note 2 2 3 3 2 5" xfId="34360"/>
    <cellStyle name="Note 2 2 3 3 2 5 2" xfId="34361"/>
    <cellStyle name="Note 2 2 3 3 2 6" xfId="34362"/>
    <cellStyle name="Note 2 2 3 3 2 6 2" xfId="34363"/>
    <cellStyle name="Note 2 2 3 3 2 7" xfId="34364"/>
    <cellStyle name="Note 2 2 3 3 2 8" xfId="34365"/>
    <cellStyle name="Note 2 2 3 3 3" xfId="34366"/>
    <cellStyle name="Note 2 2 3 3 3 2" xfId="34367"/>
    <cellStyle name="Note 2 2 3 3 3 2 2" xfId="34368"/>
    <cellStyle name="Note 2 2 3 3 3 2 2 2" xfId="34369"/>
    <cellStyle name="Note 2 2 3 3 3 2 3" xfId="34370"/>
    <cellStyle name="Note 2 2 3 3 3 2 3 2" xfId="34371"/>
    <cellStyle name="Note 2 2 3 3 3 2 4" xfId="34372"/>
    <cellStyle name="Note 2 2 3 3 3 2 4 2" xfId="34373"/>
    <cellStyle name="Note 2 2 3 3 3 2 5" xfId="34374"/>
    <cellStyle name="Note 2 2 3 3 3 2 5 2" xfId="34375"/>
    <cellStyle name="Note 2 2 3 3 3 2 6" xfId="34376"/>
    <cellStyle name="Note 2 2 3 3 3 2 6 2" xfId="34377"/>
    <cellStyle name="Note 2 2 3 3 3 2 7" xfId="34378"/>
    <cellStyle name="Note 2 2 3 3 3 3" xfId="34379"/>
    <cellStyle name="Note 2 2 3 3 3 3 2" xfId="34380"/>
    <cellStyle name="Note 2 2 3 3 3 3 2 2" xfId="34381"/>
    <cellStyle name="Note 2 2 3 3 3 3 3" xfId="34382"/>
    <cellStyle name="Note 2 2 3 3 3 3 3 2" xfId="34383"/>
    <cellStyle name="Note 2 2 3 3 3 3 4" xfId="34384"/>
    <cellStyle name="Note 2 2 3 3 3 3 4 2" xfId="34385"/>
    <cellStyle name="Note 2 2 3 3 3 3 5" xfId="34386"/>
    <cellStyle name="Note 2 2 3 3 3 3 5 2" xfId="34387"/>
    <cellStyle name="Note 2 2 3 3 3 3 6" xfId="34388"/>
    <cellStyle name="Note 2 2 3 3 3 3 6 2" xfId="34389"/>
    <cellStyle name="Note 2 2 3 3 3 3 7" xfId="34390"/>
    <cellStyle name="Note 2 2 3 3 3 4" xfId="34391"/>
    <cellStyle name="Note 2 2 3 3 3 4 2" xfId="34392"/>
    <cellStyle name="Note 2 2 3 3 3 4 2 2" xfId="34393"/>
    <cellStyle name="Note 2 2 3 3 3 4 3" xfId="34394"/>
    <cellStyle name="Note 2 2 3 3 3 4 3 2" xfId="34395"/>
    <cellStyle name="Note 2 2 3 3 3 4 4" xfId="34396"/>
    <cellStyle name="Note 2 2 3 3 3 4 4 2" xfId="34397"/>
    <cellStyle name="Note 2 2 3 3 3 4 5" xfId="34398"/>
    <cellStyle name="Note 2 2 3 3 3 5" xfId="34399"/>
    <cellStyle name="Note 2 2 3 3 4" xfId="34400"/>
    <cellStyle name="Note 2 2 3 3 4 2" xfId="34401"/>
    <cellStyle name="Note 2 2 3 3 4 2 2" xfId="34402"/>
    <cellStyle name="Note 2 2 3 3 4 2 2 2" xfId="34403"/>
    <cellStyle name="Note 2 2 3 3 4 2 3" xfId="34404"/>
    <cellStyle name="Note 2 2 3 3 4 2 3 2" xfId="34405"/>
    <cellStyle name="Note 2 2 3 3 4 2 4" xfId="34406"/>
    <cellStyle name="Note 2 2 3 3 4 2 4 2" xfId="34407"/>
    <cellStyle name="Note 2 2 3 3 4 2 5" xfId="34408"/>
    <cellStyle name="Note 2 2 3 3 4 2 5 2" xfId="34409"/>
    <cellStyle name="Note 2 2 3 3 4 2 6" xfId="34410"/>
    <cellStyle name="Note 2 2 3 3 4 2 6 2" xfId="34411"/>
    <cellStyle name="Note 2 2 3 3 4 2 7" xfId="34412"/>
    <cellStyle name="Note 2 2 3 3 4 3" xfId="34413"/>
    <cellStyle name="Note 2 2 3 3 4 3 2" xfId="34414"/>
    <cellStyle name="Note 2 2 3 3 4 3 2 2" xfId="34415"/>
    <cellStyle name="Note 2 2 3 3 4 3 3" xfId="34416"/>
    <cellStyle name="Note 2 2 3 3 4 3 3 2" xfId="34417"/>
    <cellStyle name="Note 2 2 3 3 4 3 4" xfId="34418"/>
    <cellStyle name="Note 2 2 3 3 4 3 4 2" xfId="34419"/>
    <cellStyle name="Note 2 2 3 3 4 3 5" xfId="34420"/>
    <cellStyle name="Note 2 2 3 3 4 4" xfId="34421"/>
    <cellStyle name="Note 2 2 3 3 5" xfId="34422"/>
    <cellStyle name="Note 2 2 3 3 5 2" xfId="34423"/>
    <cellStyle name="Note 2 2 3 3 5 2 2" xfId="34424"/>
    <cellStyle name="Note 2 2 3 3 5 3" xfId="34425"/>
    <cellStyle name="Note 2 2 3 3 5 3 2" xfId="34426"/>
    <cellStyle name="Note 2 2 3 3 5 4" xfId="34427"/>
    <cellStyle name="Note 2 2 3 3 5 4 2" xfId="34428"/>
    <cellStyle name="Note 2 2 3 3 5 5" xfId="34429"/>
    <cellStyle name="Note 2 2 3 3 5 5 2" xfId="34430"/>
    <cellStyle name="Note 2 2 3 3 5 6" xfId="34431"/>
    <cellStyle name="Note 2 2 3 3 5 6 2" xfId="34432"/>
    <cellStyle name="Note 2 2 3 3 5 7" xfId="34433"/>
    <cellStyle name="Note 2 2 3 3 6" xfId="34434"/>
    <cellStyle name="Note 2 2 3 3 6 2" xfId="34435"/>
    <cellStyle name="Note 2 2 3 3 7" xfId="34436"/>
    <cellStyle name="Note 2 2 3 3 7 2" xfId="34437"/>
    <cellStyle name="Note 2 2 3 3 8" xfId="34438"/>
    <cellStyle name="Note 2 2 3 3 9" xfId="34439"/>
    <cellStyle name="Note 2 2 3 4" xfId="34440"/>
    <cellStyle name="Note 2 2 3 4 2" xfId="34441"/>
    <cellStyle name="Note 2 2 3 4 2 2" xfId="34442"/>
    <cellStyle name="Note 2 2 3 4 2 2 2" xfId="34443"/>
    <cellStyle name="Note 2 2 3 4 2 3" xfId="34444"/>
    <cellStyle name="Note 2 2 3 4 2 3 2" xfId="34445"/>
    <cellStyle name="Note 2 2 3 4 2 4" xfId="34446"/>
    <cellStyle name="Note 2 2 3 4 2 4 2" xfId="34447"/>
    <cellStyle name="Note 2 2 3 4 2 5" xfId="34448"/>
    <cellStyle name="Note 2 2 3 4 3" xfId="34449"/>
    <cellStyle name="Note 2 2 3 4 3 2" xfId="34450"/>
    <cellStyle name="Note 2 2 3 4 3 2 2" xfId="34451"/>
    <cellStyle name="Note 2 2 3 4 3 3" xfId="34452"/>
    <cellStyle name="Note 2 2 3 4 3 3 2" xfId="34453"/>
    <cellStyle name="Note 2 2 3 4 3 4" xfId="34454"/>
    <cellStyle name="Note 2 2 3 4 3 4 2" xfId="34455"/>
    <cellStyle name="Note 2 2 3 4 3 5" xfId="34456"/>
    <cellStyle name="Note 2 2 3 4 3 5 2" xfId="34457"/>
    <cellStyle name="Note 2 2 3 4 3 6" xfId="34458"/>
    <cellStyle name="Note 2 2 3 4 3 6 2" xfId="34459"/>
    <cellStyle name="Note 2 2 3 4 3 7" xfId="34460"/>
    <cellStyle name="Note 2 2 3 4 4" xfId="34461"/>
    <cellStyle name="Note 2 2 3 4 4 2" xfId="34462"/>
    <cellStyle name="Note 2 2 3 4 4 2 2" xfId="34463"/>
    <cellStyle name="Note 2 2 3 4 4 3" xfId="34464"/>
    <cellStyle name="Note 2 2 3 4 4 3 2" xfId="34465"/>
    <cellStyle name="Note 2 2 3 4 4 4" xfId="34466"/>
    <cellStyle name="Note 2 2 3 4 4 4 2" xfId="34467"/>
    <cellStyle name="Note 2 2 3 4 4 5" xfId="34468"/>
    <cellStyle name="Note 2 2 3 4 4 5 2" xfId="34469"/>
    <cellStyle name="Note 2 2 3 4 4 6" xfId="34470"/>
    <cellStyle name="Note 2 2 3 4 4 6 2" xfId="34471"/>
    <cellStyle name="Note 2 2 3 4 4 7" xfId="34472"/>
    <cellStyle name="Note 2 2 3 4 5" xfId="34473"/>
    <cellStyle name="Note 2 2 3 4 5 2" xfId="34474"/>
    <cellStyle name="Note 2 2 3 4 6" xfId="34475"/>
    <cellStyle name="Note 2 2 3 4 6 2" xfId="34476"/>
    <cellStyle name="Note 2 2 3 4 7" xfId="34477"/>
    <cellStyle name="Note 2 2 3 4 8" xfId="34478"/>
    <cellStyle name="Note 2 2 3 5" xfId="34479"/>
    <cellStyle name="Note 2 2 3 5 2" xfId="34480"/>
    <cellStyle name="Note 2 2 3 5 2 2" xfId="34481"/>
    <cellStyle name="Note 2 2 3 5 2 2 2" xfId="34482"/>
    <cellStyle name="Note 2 2 3 5 2 3" xfId="34483"/>
    <cellStyle name="Note 2 2 3 5 2 3 2" xfId="34484"/>
    <cellStyle name="Note 2 2 3 5 2 4" xfId="34485"/>
    <cellStyle name="Note 2 2 3 5 2 4 2" xfId="34486"/>
    <cellStyle name="Note 2 2 3 5 2 5" xfId="34487"/>
    <cellStyle name="Note 2 2 3 5 2 5 2" xfId="34488"/>
    <cellStyle name="Note 2 2 3 5 2 6" xfId="34489"/>
    <cellStyle name="Note 2 2 3 5 2 6 2" xfId="34490"/>
    <cellStyle name="Note 2 2 3 5 2 7" xfId="34491"/>
    <cellStyle name="Note 2 2 3 5 3" xfId="34492"/>
    <cellStyle name="Note 2 2 3 5 3 2" xfId="34493"/>
    <cellStyle name="Note 2 2 3 5 3 2 2" xfId="34494"/>
    <cellStyle name="Note 2 2 3 5 3 3" xfId="34495"/>
    <cellStyle name="Note 2 2 3 5 3 3 2" xfId="34496"/>
    <cellStyle name="Note 2 2 3 5 3 4" xfId="34497"/>
    <cellStyle name="Note 2 2 3 5 3 4 2" xfId="34498"/>
    <cellStyle name="Note 2 2 3 5 3 5" xfId="34499"/>
    <cellStyle name="Note 2 2 3 5 3 5 2" xfId="34500"/>
    <cellStyle name="Note 2 2 3 5 3 6" xfId="34501"/>
    <cellStyle name="Note 2 2 3 5 3 6 2" xfId="34502"/>
    <cellStyle name="Note 2 2 3 5 3 7" xfId="34503"/>
    <cellStyle name="Note 2 2 3 5 4" xfId="34504"/>
    <cellStyle name="Note 2 2 3 5 4 2" xfId="34505"/>
    <cellStyle name="Note 2 2 3 5 4 2 2" xfId="34506"/>
    <cellStyle name="Note 2 2 3 5 4 3" xfId="34507"/>
    <cellStyle name="Note 2 2 3 5 4 3 2" xfId="34508"/>
    <cellStyle name="Note 2 2 3 5 4 4" xfId="34509"/>
    <cellStyle name="Note 2 2 3 5 4 4 2" xfId="34510"/>
    <cellStyle name="Note 2 2 3 5 4 5" xfId="34511"/>
    <cellStyle name="Note 2 2 3 5 5" xfId="34512"/>
    <cellStyle name="Note 2 2 3 5 5 2" xfId="34513"/>
    <cellStyle name="Note 2 2 3 5 6" xfId="34514"/>
    <cellStyle name="Note 2 2 3 5 7" xfId="34515"/>
    <cellStyle name="Note 2 2 3 5 8" xfId="34516"/>
    <cellStyle name="Note 2 2 3 6" xfId="34517"/>
    <cellStyle name="Note 2 2 3 6 2" xfId="34518"/>
    <cellStyle name="Note 2 2 3 6 2 2" xfId="34519"/>
    <cellStyle name="Note 2 2 3 6 2 2 2" xfId="34520"/>
    <cellStyle name="Note 2 2 3 6 2 3" xfId="34521"/>
    <cellStyle name="Note 2 2 3 6 2 3 2" xfId="34522"/>
    <cellStyle name="Note 2 2 3 6 2 4" xfId="34523"/>
    <cellStyle name="Note 2 2 3 6 2 4 2" xfId="34524"/>
    <cellStyle name="Note 2 2 3 6 2 5" xfId="34525"/>
    <cellStyle name="Note 2 2 3 6 2 5 2" xfId="34526"/>
    <cellStyle name="Note 2 2 3 6 2 6" xfId="34527"/>
    <cellStyle name="Note 2 2 3 6 2 6 2" xfId="34528"/>
    <cellStyle name="Note 2 2 3 6 2 7" xfId="34529"/>
    <cellStyle name="Note 2 2 3 6 3" xfId="34530"/>
    <cellStyle name="Note 2 2 3 6 3 2" xfId="34531"/>
    <cellStyle name="Note 2 2 3 6 3 2 2" xfId="34532"/>
    <cellStyle name="Note 2 2 3 6 3 3" xfId="34533"/>
    <cellStyle name="Note 2 2 3 6 3 3 2" xfId="34534"/>
    <cellStyle name="Note 2 2 3 6 3 4" xfId="34535"/>
    <cellStyle name="Note 2 2 3 6 3 4 2" xfId="34536"/>
    <cellStyle name="Note 2 2 3 6 3 5" xfId="34537"/>
    <cellStyle name="Note 2 2 3 6 4" xfId="34538"/>
    <cellStyle name="Note 2 2 3 6 4 2" xfId="34539"/>
    <cellStyle name="Note 2 2 3 6 5" xfId="34540"/>
    <cellStyle name="Note 2 2 3 6 5 2" xfId="34541"/>
    <cellStyle name="Note 2 2 3 6 6" xfId="34542"/>
    <cellStyle name="Note 2 2 3 6 6 2" xfId="34543"/>
    <cellStyle name="Note 2 2 3 6 7" xfId="34544"/>
    <cellStyle name="Note 2 2 3 6 8" xfId="34545"/>
    <cellStyle name="Note 2 2 3 7" xfId="34546"/>
    <cellStyle name="Note 2 2 3 7 2" xfId="34547"/>
    <cellStyle name="Note 2 2 3 7 2 2" xfId="34548"/>
    <cellStyle name="Note 2 2 3 7 3" xfId="34549"/>
    <cellStyle name="Note 2 2 3 7 3 2" xfId="34550"/>
    <cellStyle name="Note 2 2 3 7 4" xfId="34551"/>
    <cellStyle name="Note 2 2 3 7 4 2" xfId="34552"/>
    <cellStyle name="Note 2 2 3 7 5" xfId="34553"/>
    <cellStyle name="Note 2 2 3 7 5 2" xfId="34554"/>
    <cellStyle name="Note 2 2 3 7 6" xfId="34555"/>
    <cellStyle name="Note 2 2 3 7 6 2" xfId="34556"/>
    <cellStyle name="Note 2 2 3 7 7" xfId="34557"/>
    <cellStyle name="Note 2 2 3 7 8" xfId="34558"/>
    <cellStyle name="Note 2 2 3 8" xfId="34559"/>
    <cellStyle name="Note 2 2 3 8 2" xfId="34560"/>
    <cellStyle name="Note 2 2 3 8 3" xfId="34561"/>
    <cellStyle name="Note 2 2 3 8 4" xfId="34562"/>
    <cellStyle name="Note 2 2 3 8 5" xfId="34563"/>
    <cellStyle name="Note 2 2 3 8 6" xfId="34564"/>
    <cellStyle name="Note 2 2 3 8 7" xfId="34565"/>
    <cellStyle name="Note 2 2 3 8 8" xfId="34566"/>
    <cellStyle name="Note 2 2 3 9" xfId="34567"/>
    <cellStyle name="Note 2 2 3 9 2" xfId="34568"/>
    <cellStyle name="Note 2 2 3 9 3" xfId="34569"/>
    <cellStyle name="Note 2 2 3 9 4" xfId="34570"/>
    <cellStyle name="Note 2 2 3 9 5" xfId="34571"/>
    <cellStyle name="Note 2 2 3 9 6" xfId="34572"/>
    <cellStyle name="Note 2 2 3 9 7" xfId="34573"/>
    <cellStyle name="Note 2 2 3 9 8" xfId="34574"/>
    <cellStyle name="Note 2 2 30" xfId="34575"/>
    <cellStyle name="Note 2 2 31" xfId="34576"/>
    <cellStyle name="Note 2 2 32" xfId="34577"/>
    <cellStyle name="Note 2 2 4" xfId="34578"/>
    <cellStyle name="Note 2 2 4 10" xfId="34579"/>
    <cellStyle name="Note 2 2 4 11" xfId="34580"/>
    <cellStyle name="Note 2 2 4 12" xfId="34581"/>
    <cellStyle name="Note 2 2 4 13" xfId="34582"/>
    <cellStyle name="Note 2 2 4 14" xfId="34583"/>
    <cellStyle name="Note 2 2 4 2" xfId="34584"/>
    <cellStyle name="Note 2 2 4 2 10" xfId="34585"/>
    <cellStyle name="Note 2 2 4 2 11" xfId="34586"/>
    <cellStyle name="Note 2 2 4 2 12" xfId="34587"/>
    <cellStyle name="Note 2 2 4 2 2" xfId="34588"/>
    <cellStyle name="Note 2 2 4 2 2 10" xfId="34589"/>
    <cellStyle name="Note 2 2 4 2 2 11" xfId="34590"/>
    <cellStyle name="Note 2 2 4 2 2 12" xfId="34591"/>
    <cellStyle name="Note 2 2 4 2 2 13" xfId="34592"/>
    <cellStyle name="Note 2 2 4 2 2 2" xfId="34593"/>
    <cellStyle name="Note 2 2 4 2 2 2 2" xfId="34594"/>
    <cellStyle name="Note 2 2 4 2 2 2 2 2" xfId="34595"/>
    <cellStyle name="Note 2 2 4 2 2 2 2 2 2" xfId="34596"/>
    <cellStyle name="Note 2 2 4 2 2 2 2 3" xfId="34597"/>
    <cellStyle name="Note 2 2 4 2 2 2 2 3 2" xfId="34598"/>
    <cellStyle name="Note 2 2 4 2 2 2 2 4" xfId="34599"/>
    <cellStyle name="Note 2 2 4 2 2 2 2 4 2" xfId="34600"/>
    <cellStyle name="Note 2 2 4 2 2 2 2 5" xfId="34601"/>
    <cellStyle name="Note 2 2 4 2 2 2 3" xfId="34602"/>
    <cellStyle name="Note 2 2 4 2 2 2 3 2" xfId="34603"/>
    <cellStyle name="Note 2 2 4 2 2 2 3 2 2" xfId="34604"/>
    <cellStyle name="Note 2 2 4 2 2 2 3 3" xfId="34605"/>
    <cellStyle name="Note 2 2 4 2 2 2 3 3 2" xfId="34606"/>
    <cellStyle name="Note 2 2 4 2 2 2 3 4" xfId="34607"/>
    <cellStyle name="Note 2 2 4 2 2 2 3 4 2" xfId="34608"/>
    <cellStyle name="Note 2 2 4 2 2 2 3 5" xfId="34609"/>
    <cellStyle name="Note 2 2 4 2 2 2 3 5 2" xfId="34610"/>
    <cellStyle name="Note 2 2 4 2 2 2 3 6" xfId="34611"/>
    <cellStyle name="Note 2 2 4 2 2 2 3 6 2" xfId="34612"/>
    <cellStyle name="Note 2 2 4 2 2 2 3 7" xfId="34613"/>
    <cellStyle name="Note 2 2 4 2 2 2 4" xfId="34614"/>
    <cellStyle name="Note 2 2 4 2 2 2 4 2" xfId="34615"/>
    <cellStyle name="Note 2 2 4 2 2 2 4 2 2" xfId="34616"/>
    <cellStyle name="Note 2 2 4 2 2 2 4 3" xfId="34617"/>
    <cellStyle name="Note 2 2 4 2 2 2 4 3 2" xfId="34618"/>
    <cellStyle name="Note 2 2 4 2 2 2 4 4" xfId="34619"/>
    <cellStyle name="Note 2 2 4 2 2 2 4 4 2" xfId="34620"/>
    <cellStyle name="Note 2 2 4 2 2 2 4 5" xfId="34621"/>
    <cellStyle name="Note 2 2 4 2 2 2 4 5 2" xfId="34622"/>
    <cellStyle name="Note 2 2 4 2 2 2 4 6" xfId="34623"/>
    <cellStyle name="Note 2 2 4 2 2 2 4 6 2" xfId="34624"/>
    <cellStyle name="Note 2 2 4 2 2 2 4 7" xfId="34625"/>
    <cellStyle name="Note 2 2 4 2 2 2 5" xfId="34626"/>
    <cellStyle name="Note 2 2 4 2 2 2 5 2" xfId="34627"/>
    <cellStyle name="Note 2 2 4 2 2 2 6" xfId="34628"/>
    <cellStyle name="Note 2 2 4 2 2 2 6 2" xfId="34629"/>
    <cellStyle name="Note 2 2 4 2 2 2 7" xfId="34630"/>
    <cellStyle name="Note 2 2 4 2 2 2 8" xfId="34631"/>
    <cellStyle name="Note 2 2 4 2 2 3" xfId="34632"/>
    <cellStyle name="Note 2 2 4 2 2 3 2" xfId="34633"/>
    <cellStyle name="Note 2 2 4 2 2 3 2 2" xfId="34634"/>
    <cellStyle name="Note 2 2 4 2 2 3 2 2 2" xfId="34635"/>
    <cellStyle name="Note 2 2 4 2 2 3 2 3" xfId="34636"/>
    <cellStyle name="Note 2 2 4 2 2 3 2 3 2" xfId="34637"/>
    <cellStyle name="Note 2 2 4 2 2 3 2 4" xfId="34638"/>
    <cellStyle name="Note 2 2 4 2 2 3 2 4 2" xfId="34639"/>
    <cellStyle name="Note 2 2 4 2 2 3 2 5" xfId="34640"/>
    <cellStyle name="Note 2 2 4 2 2 3 2 5 2" xfId="34641"/>
    <cellStyle name="Note 2 2 4 2 2 3 2 6" xfId="34642"/>
    <cellStyle name="Note 2 2 4 2 2 3 2 6 2" xfId="34643"/>
    <cellStyle name="Note 2 2 4 2 2 3 2 7" xfId="34644"/>
    <cellStyle name="Note 2 2 4 2 2 3 3" xfId="34645"/>
    <cellStyle name="Note 2 2 4 2 2 3 3 2" xfId="34646"/>
    <cellStyle name="Note 2 2 4 2 2 3 3 2 2" xfId="34647"/>
    <cellStyle name="Note 2 2 4 2 2 3 3 3" xfId="34648"/>
    <cellStyle name="Note 2 2 4 2 2 3 3 3 2" xfId="34649"/>
    <cellStyle name="Note 2 2 4 2 2 3 3 4" xfId="34650"/>
    <cellStyle name="Note 2 2 4 2 2 3 3 4 2" xfId="34651"/>
    <cellStyle name="Note 2 2 4 2 2 3 3 5" xfId="34652"/>
    <cellStyle name="Note 2 2 4 2 2 3 3 5 2" xfId="34653"/>
    <cellStyle name="Note 2 2 4 2 2 3 3 6" xfId="34654"/>
    <cellStyle name="Note 2 2 4 2 2 3 3 6 2" xfId="34655"/>
    <cellStyle name="Note 2 2 4 2 2 3 3 7" xfId="34656"/>
    <cellStyle name="Note 2 2 4 2 2 3 4" xfId="34657"/>
    <cellStyle name="Note 2 2 4 2 2 3 4 2" xfId="34658"/>
    <cellStyle name="Note 2 2 4 2 2 3 4 2 2" xfId="34659"/>
    <cellStyle name="Note 2 2 4 2 2 3 4 3" xfId="34660"/>
    <cellStyle name="Note 2 2 4 2 2 3 4 3 2" xfId="34661"/>
    <cellStyle name="Note 2 2 4 2 2 3 4 4" xfId="34662"/>
    <cellStyle name="Note 2 2 4 2 2 3 4 4 2" xfId="34663"/>
    <cellStyle name="Note 2 2 4 2 2 3 4 5" xfId="34664"/>
    <cellStyle name="Note 2 2 4 2 2 3 5" xfId="34665"/>
    <cellStyle name="Note 2 2 4 2 2 4" xfId="34666"/>
    <cellStyle name="Note 2 2 4 2 2 4 2" xfId="34667"/>
    <cellStyle name="Note 2 2 4 2 2 4 2 2" xfId="34668"/>
    <cellStyle name="Note 2 2 4 2 2 4 2 2 2" xfId="34669"/>
    <cellStyle name="Note 2 2 4 2 2 4 2 3" xfId="34670"/>
    <cellStyle name="Note 2 2 4 2 2 4 2 3 2" xfId="34671"/>
    <cellStyle name="Note 2 2 4 2 2 4 2 4" xfId="34672"/>
    <cellStyle name="Note 2 2 4 2 2 4 2 4 2" xfId="34673"/>
    <cellStyle name="Note 2 2 4 2 2 4 2 5" xfId="34674"/>
    <cellStyle name="Note 2 2 4 2 2 4 2 5 2" xfId="34675"/>
    <cellStyle name="Note 2 2 4 2 2 4 2 6" xfId="34676"/>
    <cellStyle name="Note 2 2 4 2 2 4 2 6 2" xfId="34677"/>
    <cellStyle name="Note 2 2 4 2 2 4 2 7" xfId="34678"/>
    <cellStyle name="Note 2 2 4 2 2 4 3" xfId="34679"/>
    <cellStyle name="Note 2 2 4 2 2 4 3 2" xfId="34680"/>
    <cellStyle name="Note 2 2 4 2 2 4 3 2 2" xfId="34681"/>
    <cellStyle name="Note 2 2 4 2 2 4 3 3" xfId="34682"/>
    <cellStyle name="Note 2 2 4 2 2 4 3 3 2" xfId="34683"/>
    <cellStyle name="Note 2 2 4 2 2 4 3 4" xfId="34684"/>
    <cellStyle name="Note 2 2 4 2 2 4 3 4 2" xfId="34685"/>
    <cellStyle name="Note 2 2 4 2 2 4 3 5" xfId="34686"/>
    <cellStyle name="Note 2 2 4 2 2 4 4" xfId="34687"/>
    <cellStyle name="Note 2 2 4 2 2 5" xfId="34688"/>
    <cellStyle name="Note 2 2 4 2 2 5 2" xfId="34689"/>
    <cellStyle name="Note 2 2 4 2 2 5 2 2" xfId="34690"/>
    <cellStyle name="Note 2 2 4 2 2 5 3" xfId="34691"/>
    <cellStyle name="Note 2 2 4 2 2 5 3 2" xfId="34692"/>
    <cellStyle name="Note 2 2 4 2 2 5 4" xfId="34693"/>
    <cellStyle name="Note 2 2 4 2 2 5 4 2" xfId="34694"/>
    <cellStyle name="Note 2 2 4 2 2 5 5" xfId="34695"/>
    <cellStyle name="Note 2 2 4 2 2 5 5 2" xfId="34696"/>
    <cellStyle name="Note 2 2 4 2 2 5 6" xfId="34697"/>
    <cellStyle name="Note 2 2 4 2 2 5 6 2" xfId="34698"/>
    <cellStyle name="Note 2 2 4 2 2 5 7" xfId="34699"/>
    <cellStyle name="Note 2 2 4 2 2 6" xfId="34700"/>
    <cellStyle name="Note 2 2 4 2 2 6 2" xfId="34701"/>
    <cellStyle name="Note 2 2 4 2 2 7" xfId="34702"/>
    <cellStyle name="Note 2 2 4 2 2 7 2" xfId="34703"/>
    <cellStyle name="Note 2 2 4 2 2 8" xfId="34704"/>
    <cellStyle name="Note 2 2 4 2 2 9" xfId="34705"/>
    <cellStyle name="Note 2 2 4 2 3" xfId="34706"/>
    <cellStyle name="Note 2 2 4 2 3 2" xfId="34707"/>
    <cellStyle name="Note 2 2 4 2 3 2 2" xfId="34708"/>
    <cellStyle name="Note 2 2 4 2 3 2 2 2" xfId="34709"/>
    <cellStyle name="Note 2 2 4 2 3 2 3" xfId="34710"/>
    <cellStyle name="Note 2 2 4 2 3 2 3 2" xfId="34711"/>
    <cellStyle name="Note 2 2 4 2 3 2 4" xfId="34712"/>
    <cellStyle name="Note 2 2 4 2 3 2 4 2" xfId="34713"/>
    <cellStyle name="Note 2 2 4 2 3 2 5" xfId="34714"/>
    <cellStyle name="Note 2 2 4 2 3 3" xfId="34715"/>
    <cellStyle name="Note 2 2 4 2 3 3 2" xfId="34716"/>
    <cellStyle name="Note 2 2 4 2 3 3 2 2" xfId="34717"/>
    <cellStyle name="Note 2 2 4 2 3 3 3" xfId="34718"/>
    <cellStyle name="Note 2 2 4 2 3 3 3 2" xfId="34719"/>
    <cellStyle name="Note 2 2 4 2 3 3 4" xfId="34720"/>
    <cellStyle name="Note 2 2 4 2 3 3 4 2" xfId="34721"/>
    <cellStyle name="Note 2 2 4 2 3 3 5" xfId="34722"/>
    <cellStyle name="Note 2 2 4 2 3 3 5 2" xfId="34723"/>
    <cellStyle name="Note 2 2 4 2 3 3 6" xfId="34724"/>
    <cellStyle name="Note 2 2 4 2 3 3 6 2" xfId="34725"/>
    <cellStyle name="Note 2 2 4 2 3 3 7" xfId="34726"/>
    <cellStyle name="Note 2 2 4 2 3 4" xfId="34727"/>
    <cellStyle name="Note 2 2 4 2 3 4 2" xfId="34728"/>
    <cellStyle name="Note 2 2 4 2 3 4 2 2" xfId="34729"/>
    <cellStyle name="Note 2 2 4 2 3 4 3" xfId="34730"/>
    <cellStyle name="Note 2 2 4 2 3 4 3 2" xfId="34731"/>
    <cellStyle name="Note 2 2 4 2 3 4 4" xfId="34732"/>
    <cellStyle name="Note 2 2 4 2 3 4 4 2" xfId="34733"/>
    <cellStyle name="Note 2 2 4 2 3 4 5" xfId="34734"/>
    <cellStyle name="Note 2 2 4 2 3 4 5 2" xfId="34735"/>
    <cellStyle name="Note 2 2 4 2 3 4 6" xfId="34736"/>
    <cellStyle name="Note 2 2 4 2 3 4 6 2" xfId="34737"/>
    <cellStyle name="Note 2 2 4 2 3 4 7" xfId="34738"/>
    <cellStyle name="Note 2 2 4 2 3 5" xfId="34739"/>
    <cellStyle name="Note 2 2 4 2 3 5 2" xfId="34740"/>
    <cellStyle name="Note 2 2 4 2 3 6" xfId="34741"/>
    <cellStyle name="Note 2 2 4 2 3 6 2" xfId="34742"/>
    <cellStyle name="Note 2 2 4 2 3 7" xfId="34743"/>
    <cellStyle name="Note 2 2 4 2 3 8" xfId="34744"/>
    <cellStyle name="Note 2 2 4 2 4" xfId="34745"/>
    <cellStyle name="Note 2 2 4 2 4 2" xfId="34746"/>
    <cellStyle name="Note 2 2 4 2 4 2 2" xfId="34747"/>
    <cellStyle name="Note 2 2 4 2 4 2 2 2" xfId="34748"/>
    <cellStyle name="Note 2 2 4 2 4 2 3" xfId="34749"/>
    <cellStyle name="Note 2 2 4 2 4 2 3 2" xfId="34750"/>
    <cellStyle name="Note 2 2 4 2 4 2 4" xfId="34751"/>
    <cellStyle name="Note 2 2 4 2 4 2 4 2" xfId="34752"/>
    <cellStyle name="Note 2 2 4 2 4 2 5" xfId="34753"/>
    <cellStyle name="Note 2 2 4 2 4 2 5 2" xfId="34754"/>
    <cellStyle name="Note 2 2 4 2 4 2 6" xfId="34755"/>
    <cellStyle name="Note 2 2 4 2 4 2 6 2" xfId="34756"/>
    <cellStyle name="Note 2 2 4 2 4 2 7" xfId="34757"/>
    <cellStyle name="Note 2 2 4 2 4 3" xfId="34758"/>
    <cellStyle name="Note 2 2 4 2 4 3 2" xfId="34759"/>
    <cellStyle name="Note 2 2 4 2 4 3 2 2" xfId="34760"/>
    <cellStyle name="Note 2 2 4 2 4 3 3" xfId="34761"/>
    <cellStyle name="Note 2 2 4 2 4 3 3 2" xfId="34762"/>
    <cellStyle name="Note 2 2 4 2 4 3 4" xfId="34763"/>
    <cellStyle name="Note 2 2 4 2 4 3 4 2" xfId="34764"/>
    <cellStyle name="Note 2 2 4 2 4 3 5" xfId="34765"/>
    <cellStyle name="Note 2 2 4 2 4 3 5 2" xfId="34766"/>
    <cellStyle name="Note 2 2 4 2 4 3 6" xfId="34767"/>
    <cellStyle name="Note 2 2 4 2 4 3 6 2" xfId="34768"/>
    <cellStyle name="Note 2 2 4 2 4 3 7" xfId="34769"/>
    <cellStyle name="Note 2 2 4 2 4 4" xfId="34770"/>
    <cellStyle name="Note 2 2 4 2 4 4 2" xfId="34771"/>
    <cellStyle name="Note 2 2 4 2 4 4 2 2" xfId="34772"/>
    <cellStyle name="Note 2 2 4 2 4 4 3" xfId="34773"/>
    <cellStyle name="Note 2 2 4 2 4 4 3 2" xfId="34774"/>
    <cellStyle name="Note 2 2 4 2 4 4 4" xfId="34775"/>
    <cellStyle name="Note 2 2 4 2 4 4 4 2" xfId="34776"/>
    <cellStyle name="Note 2 2 4 2 4 4 5" xfId="34777"/>
    <cellStyle name="Note 2 2 4 2 4 5" xfId="34778"/>
    <cellStyle name="Note 2 2 4 2 4 5 2" xfId="34779"/>
    <cellStyle name="Note 2 2 4 2 4 6" xfId="34780"/>
    <cellStyle name="Note 2 2 4 2 4 7" xfId="34781"/>
    <cellStyle name="Note 2 2 4 2 4 8" xfId="34782"/>
    <cellStyle name="Note 2 2 4 2 5" xfId="34783"/>
    <cellStyle name="Note 2 2 4 2 5 2" xfId="34784"/>
    <cellStyle name="Note 2 2 4 2 5 2 2" xfId="34785"/>
    <cellStyle name="Note 2 2 4 2 5 2 2 2" xfId="34786"/>
    <cellStyle name="Note 2 2 4 2 5 2 3" xfId="34787"/>
    <cellStyle name="Note 2 2 4 2 5 2 3 2" xfId="34788"/>
    <cellStyle name="Note 2 2 4 2 5 2 4" xfId="34789"/>
    <cellStyle name="Note 2 2 4 2 5 2 4 2" xfId="34790"/>
    <cellStyle name="Note 2 2 4 2 5 2 5" xfId="34791"/>
    <cellStyle name="Note 2 2 4 2 5 2 5 2" xfId="34792"/>
    <cellStyle name="Note 2 2 4 2 5 2 6" xfId="34793"/>
    <cellStyle name="Note 2 2 4 2 5 2 6 2" xfId="34794"/>
    <cellStyle name="Note 2 2 4 2 5 2 7" xfId="34795"/>
    <cellStyle name="Note 2 2 4 2 5 3" xfId="34796"/>
    <cellStyle name="Note 2 2 4 2 5 3 2" xfId="34797"/>
    <cellStyle name="Note 2 2 4 2 5 3 2 2" xfId="34798"/>
    <cellStyle name="Note 2 2 4 2 5 3 3" xfId="34799"/>
    <cellStyle name="Note 2 2 4 2 5 3 3 2" xfId="34800"/>
    <cellStyle name="Note 2 2 4 2 5 3 4" xfId="34801"/>
    <cellStyle name="Note 2 2 4 2 5 3 4 2" xfId="34802"/>
    <cellStyle name="Note 2 2 4 2 5 3 5" xfId="34803"/>
    <cellStyle name="Note 2 2 4 2 5 4" xfId="34804"/>
    <cellStyle name="Note 2 2 4 2 5 4 2" xfId="34805"/>
    <cellStyle name="Note 2 2 4 2 5 5" xfId="34806"/>
    <cellStyle name="Note 2 2 4 2 5 5 2" xfId="34807"/>
    <cellStyle name="Note 2 2 4 2 5 6" xfId="34808"/>
    <cellStyle name="Note 2 2 4 2 5 6 2" xfId="34809"/>
    <cellStyle name="Note 2 2 4 2 5 7" xfId="34810"/>
    <cellStyle name="Note 2 2 4 2 5 8" xfId="34811"/>
    <cellStyle name="Note 2 2 4 2 6" xfId="34812"/>
    <cellStyle name="Note 2 2 4 2 6 2" xfId="34813"/>
    <cellStyle name="Note 2 2 4 2 6 2 2" xfId="34814"/>
    <cellStyle name="Note 2 2 4 2 6 3" xfId="34815"/>
    <cellStyle name="Note 2 2 4 2 6 3 2" xfId="34816"/>
    <cellStyle name="Note 2 2 4 2 6 4" xfId="34817"/>
    <cellStyle name="Note 2 2 4 2 6 4 2" xfId="34818"/>
    <cellStyle name="Note 2 2 4 2 6 5" xfId="34819"/>
    <cellStyle name="Note 2 2 4 2 6 5 2" xfId="34820"/>
    <cellStyle name="Note 2 2 4 2 6 6" xfId="34821"/>
    <cellStyle name="Note 2 2 4 2 6 6 2" xfId="34822"/>
    <cellStyle name="Note 2 2 4 2 6 7" xfId="34823"/>
    <cellStyle name="Note 2 2 4 2 6 8" xfId="34824"/>
    <cellStyle name="Note 2 2 4 2 7" xfId="34825"/>
    <cellStyle name="Note 2 2 4 2 7 2" xfId="34826"/>
    <cellStyle name="Note 2 2 4 2 7 3" xfId="34827"/>
    <cellStyle name="Note 2 2 4 2 7 4" xfId="34828"/>
    <cellStyle name="Note 2 2 4 2 7 5" xfId="34829"/>
    <cellStyle name="Note 2 2 4 2 7 6" xfId="34830"/>
    <cellStyle name="Note 2 2 4 2 7 7" xfId="34831"/>
    <cellStyle name="Note 2 2 4 2 7 8" xfId="34832"/>
    <cellStyle name="Note 2 2 4 2 8" xfId="34833"/>
    <cellStyle name="Note 2 2 4 2 8 2" xfId="34834"/>
    <cellStyle name="Note 2 2 4 2 8 3" xfId="34835"/>
    <cellStyle name="Note 2 2 4 2 8 4" xfId="34836"/>
    <cellStyle name="Note 2 2 4 2 8 5" xfId="34837"/>
    <cellStyle name="Note 2 2 4 2 8 6" xfId="34838"/>
    <cellStyle name="Note 2 2 4 2 8 7" xfId="34839"/>
    <cellStyle name="Note 2 2 4 2 8 8" xfId="34840"/>
    <cellStyle name="Note 2 2 4 2 9" xfId="34841"/>
    <cellStyle name="Note 2 2 4 3" xfId="34842"/>
    <cellStyle name="Note 2 2 4 3 10" xfId="34843"/>
    <cellStyle name="Note 2 2 4 3 11" xfId="34844"/>
    <cellStyle name="Note 2 2 4 3 12" xfId="34845"/>
    <cellStyle name="Note 2 2 4 3 13" xfId="34846"/>
    <cellStyle name="Note 2 2 4 3 14" xfId="34847"/>
    <cellStyle name="Note 2 2 4 3 2" xfId="34848"/>
    <cellStyle name="Note 2 2 4 3 2 2" xfId="34849"/>
    <cellStyle name="Note 2 2 4 3 2 2 2" xfId="34850"/>
    <cellStyle name="Note 2 2 4 3 2 2 2 2" xfId="34851"/>
    <cellStyle name="Note 2 2 4 3 2 2 3" xfId="34852"/>
    <cellStyle name="Note 2 2 4 3 2 2 3 2" xfId="34853"/>
    <cellStyle name="Note 2 2 4 3 2 2 4" xfId="34854"/>
    <cellStyle name="Note 2 2 4 3 2 2 4 2" xfId="34855"/>
    <cellStyle name="Note 2 2 4 3 2 2 5" xfId="34856"/>
    <cellStyle name="Note 2 2 4 3 2 3" xfId="34857"/>
    <cellStyle name="Note 2 2 4 3 2 3 2" xfId="34858"/>
    <cellStyle name="Note 2 2 4 3 2 3 2 2" xfId="34859"/>
    <cellStyle name="Note 2 2 4 3 2 3 3" xfId="34860"/>
    <cellStyle name="Note 2 2 4 3 2 3 3 2" xfId="34861"/>
    <cellStyle name="Note 2 2 4 3 2 3 4" xfId="34862"/>
    <cellStyle name="Note 2 2 4 3 2 3 4 2" xfId="34863"/>
    <cellStyle name="Note 2 2 4 3 2 3 5" xfId="34864"/>
    <cellStyle name="Note 2 2 4 3 2 3 5 2" xfId="34865"/>
    <cellStyle name="Note 2 2 4 3 2 3 6" xfId="34866"/>
    <cellStyle name="Note 2 2 4 3 2 3 6 2" xfId="34867"/>
    <cellStyle name="Note 2 2 4 3 2 3 7" xfId="34868"/>
    <cellStyle name="Note 2 2 4 3 2 4" xfId="34869"/>
    <cellStyle name="Note 2 2 4 3 2 4 2" xfId="34870"/>
    <cellStyle name="Note 2 2 4 3 2 4 2 2" xfId="34871"/>
    <cellStyle name="Note 2 2 4 3 2 4 3" xfId="34872"/>
    <cellStyle name="Note 2 2 4 3 2 4 3 2" xfId="34873"/>
    <cellStyle name="Note 2 2 4 3 2 4 4" xfId="34874"/>
    <cellStyle name="Note 2 2 4 3 2 4 4 2" xfId="34875"/>
    <cellStyle name="Note 2 2 4 3 2 4 5" xfId="34876"/>
    <cellStyle name="Note 2 2 4 3 2 4 5 2" xfId="34877"/>
    <cellStyle name="Note 2 2 4 3 2 4 6" xfId="34878"/>
    <cellStyle name="Note 2 2 4 3 2 4 6 2" xfId="34879"/>
    <cellStyle name="Note 2 2 4 3 2 4 7" xfId="34880"/>
    <cellStyle name="Note 2 2 4 3 2 5" xfId="34881"/>
    <cellStyle name="Note 2 2 4 3 2 5 2" xfId="34882"/>
    <cellStyle name="Note 2 2 4 3 2 6" xfId="34883"/>
    <cellStyle name="Note 2 2 4 3 2 6 2" xfId="34884"/>
    <cellStyle name="Note 2 2 4 3 2 7" xfId="34885"/>
    <cellStyle name="Note 2 2 4 3 2 8" xfId="34886"/>
    <cellStyle name="Note 2 2 4 3 3" xfId="34887"/>
    <cellStyle name="Note 2 2 4 3 3 2" xfId="34888"/>
    <cellStyle name="Note 2 2 4 3 3 2 2" xfId="34889"/>
    <cellStyle name="Note 2 2 4 3 3 2 2 2" xfId="34890"/>
    <cellStyle name="Note 2 2 4 3 3 2 3" xfId="34891"/>
    <cellStyle name="Note 2 2 4 3 3 2 3 2" xfId="34892"/>
    <cellStyle name="Note 2 2 4 3 3 2 4" xfId="34893"/>
    <cellStyle name="Note 2 2 4 3 3 2 4 2" xfId="34894"/>
    <cellStyle name="Note 2 2 4 3 3 2 5" xfId="34895"/>
    <cellStyle name="Note 2 2 4 3 3 2 5 2" xfId="34896"/>
    <cellStyle name="Note 2 2 4 3 3 2 6" xfId="34897"/>
    <cellStyle name="Note 2 2 4 3 3 2 6 2" xfId="34898"/>
    <cellStyle name="Note 2 2 4 3 3 2 7" xfId="34899"/>
    <cellStyle name="Note 2 2 4 3 3 3" xfId="34900"/>
    <cellStyle name="Note 2 2 4 3 3 3 2" xfId="34901"/>
    <cellStyle name="Note 2 2 4 3 3 3 2 2" xfId="34902"/>
    <cellStyle name="Note 2 2 4 3 3 3 3" xfId="34903"/>
    <cellStyle name="Note 2 2 4 3 3 3 3 2" xfId="34904"/>
    <cellStyle name="Note 2 2 4 3 3 3 4" xfId="34905"/>
    <cellStyle name="Note 2 2 4 3 3 3 4 2" xfId="34906"/>
    <cellStyle name="Note 2 2 4 3 3 3 5" xfId="34907"/>
    <cellStyle name="Note 2 2 4 3 3 3 5 2" xfId="34908"/>
    <cellStyle name="Note 2 2 4 3 3 3 6" xfId="34909"/>
    <cellStyle name="Note 2 2 4 3 3 3 6 2" xfId="34910"/>
    <cellStyle name="Note 2 2 4 3 3 3 7" xfId="34911"/>
    <cellStyle name="Note 2 2 4 3 3 4" xfId="34912"/>
    <cellStyle name="Note 2 2 4 3 3 4 2" xfId="34913"/>
    <cellStyle name="Note 2 2 4 3 3 4 2 2" xfId="34914"/>
    <cellStyle name="Note 2 2 4 3 3 4 3" xfId="34915"/>
    <cellStyle name="Note 2 2 4 3 3 4 3 2" xfId="34916"/>
    <cellStyle name="Note 2 2 4 3 3 4 4" xfId="34917"/>
    <cellStyle name="Note 2 2 4 3 3 4 4 2" xfId="34918"/>
    <cellStyle name="Note 2 2 4 3 3 4 5" xfId="34919"/>
    <cellStyle name="Note 2 2 4 3 3 5" xfId="34920"/>
    <cellStyle name="Note 2 2 4 3 4" xfId="34921"/>
    <cellStyle name="Note 2 2 4 3 4 2" xfId="34922"/>
    <cellStyle name="Note 2 2 4 3 4 2 2" xfId="34923"/>
    <cellStyle name="Note 2 2 4 3 4 2 2 2" xfId="34924"/>
    <cellStyle name="Note 2 2 4 3 4 2 3" xfId="34925"/>
    <cellStyle name="Note 2 2 4 3 4 2 3 2" xfId="34926"/>
    <cellStyle name="Note 2 2 4 3 4 2 4" xfId="34927"/>
    <cellStyle name="Note 2 2 4 3 4 2 4 2" xfId="34928"/>
    <cellStyle name="Note 2 2 4 3 4 2 5" xfId="34929"/>
    <cellStyle name="Note 2 2 4 3 4 2 5 2" xfId="34930"/>
    <cellStyle name="Note 2 2 4 3 4 2 6" xfId="34931"/>
    <cellStyle name="Note 2 2 4 3 4 2 6 2" xfId="34932"/>
    <cellStyle name="Note 2 2 4 3 4 2 7" xfId="34933"/>
    <cellStyle name="Note 2 2 4 3 4 3" xfId="34934"/>
    <cellStyle name="Note 2 2 4 3 4 3 2" xfId="34935"/>
    <cellStyle name="Note 2 2 4 3 4 3 2 2" xfId="34936"/>
    <cellStyle name="Note 2 2 4 3 4 3 3" xfId="34937"/>
    <cellStyle name="Note 2 2 4 3 4 3 3 2" xfId="34938"/>
    <cellStyle name="Note 2 2 4 3 4 3 4" xfId="34939"/>
    <cellStyle name="Note 2 2 4 3 4 3 4 2" xfId="34940"/>
    <cellStyle name="Note 2 2 4 3 4 3 5" xfId="34941"/>
    <cellStyle name="Note 2 2 4 3 4 4" xfId="34942"/>
    <cellStyle name="Note 2 2 4 3 5" xfId="34943"/>
    <cellStyle name="Note 2 2 4 3 5 2" xfId="34944"/>
    <cellStyle name="Note 2 2 4 3 5 2 2" xfId="34945"/>
    <cellStyle name="Note 2 2 4 3 5 3" xfId="34946"/>
    <cellStyle name="Note 2 2 4 3 5 3 2" xfId="34947"/>
    <cellStyle name="Note 2 2 4 3 5 4" xfId="34948"/>
    <cellStyle name="Note 2 2 4 3 5 4 2" xfId="34949"/>
    <cellStyle name="Note 2 2 4 3 5 5" xfId="34950"/>
    <cellStyle name="Note 2 2 4 3 5 5 2" xfId="34951"/>
    <cellStyle name="Note 2 2 4 3 5 6" xfId="34952"/>
    <cellStyle name="Note 2 2 4 3 5 6 2" xfId="34953"/>
    <cellStyle name="Note 2 2 4 3 5 7" xfId="34954"/>
    <cellStyle name="Note 2 2 4 3 6" xfId="34955"/>
    <cellStyle name="Note 2 2 4 3 6 2" xfId="34956"/>
    <cellStyle name="Note 2 2 4 3 7" xfId="34957"/>
    <cellStyle name="Note 2 2 4 3 7 2" xfId="34958"/>
    <cellStyle name="Note 2 2 4 3 8" xfId="34959"/>
    <cellStyle name="Note 2 2 4 3 9" xfId="34960"/>
    <cellStyle name="Note 2 2 4 4" xfId="34961"/>
    <cellStyle name="Note 2 2 4 4 2" xfId="34962"/>
    <cellStyle name="Note 2 2 4 4 2 2" xfId="34963"/>
    <cellStyle name="Note 2 2 4 4 2 2 2" xfId="34964"/>
    <cellStyle name="Note 2 2 4 4 2 3" xfId="34965"/>
    <cellStyle name="Note 2 2 4 4 2 3 2" xfId="34966"/>
    <cellStyle name="Note 2 2 4 4 2 4" xfId="34967"/>
    <cellStyle name="Note 2 2 4 4 2 4 2" xfId="34968"/>
    <cellStyle name="Note 2 2 4 4 2 5" xfId="34969"/>
    <cellStyle name="Note 2 2 4 4 3" xfId="34970"/>
    <cellStyle name="Note 2 2 4 4 3 2" xfId="34971"/>
    <cellStyle name="Note 2 2 4 4 3 2 2" xfId="34972"/>
    <cellStyle name="Note 2 2 4 4 3 3" xfId="34973"/>
    <cellStyle name="Note 2 2 4 4 3 3 2" xfId="34974"/>
    <cellStyle name="Note 2 2 4 4 3 4" xfId="34975"/>
    <cellStyle name="Note 2 2 4 4 3 4 2" xfId="34976"/>
    <cellStyle name="Note 2 2 4 4 3 5" xfId="34977"/>
    <cellStyle name="Note 2 2 4 4 3 5 2" xfId="34978"/>
    <cellStyle name="Note 2 2 4 4 3 6" xfId="34979"/>
    <cellStyle name="Note 2 2 4 4 3 6 2" xfId="34980"/>
    <cellStyle name="Note 2 2 4 4 3 7" xfId="34981"/>
    <cellStyle name="Note 2 2 4 4 4" xfId="34982"/>
    <cellStyle name="Note 2 2 4 4 4 2" xfId="34983"/>
    <cellStyle name="Note 2 2 4 4 4 2 2" xfId="34984"/>
    <cellStyle name="Note 2 2 4 4 4 3" xfId="34985"/>
    <cellStyle name="Note 2 2 4 4 4 3 2" xfId="34986"/>
    <cellStyle name="Note 2 2 4 4 4 4" xfId="34987"/>
    <cellStyle name="Note 2 2 4 4 4 4 2" xfId="34988"/>
    <cellStyle name="Note 2 2 4 4 4 5" xfId="34989"/>
    <cellStyle name="Note 2 2 4 4 4 5 2" xfId="34990"/>
    <cellStyle name="Note 2 2 4 4 4 6" xfId="34991"/>
    <cellStyle name="Note 2 2 4 4 4 6 2" xfId="34992"/>
    <cellStyle name="Note 2 2 4 4 4 7" xfId="34993"/>
    <cellStyle name="Note 2 2 4 4 5" xfId="34994"/>
    <cellStyle name="Note 2 2 4 4 5 2" xfId="34995"/>
    <cellStyle name="Note 2 2 4 4 6" xfId="34996"/>
    <cellStyle name="Note 2 2 4 4 6 2" xfId="34997"/>
    <cellStyle name="Note 2 2 4 4 7" xfId="34998"/>
    <cellStyle name="Note 2 2 4 4 8" xfId="34999"/>
    <cellStyle name="Note 2 2 4 5" xfId="35000"/>
    <cellStyle name="Note 2 2 4 5 2" xfId="35001"/>
    <cellStyle name="Note 2 2 4 5 2 2" xfId="35002"/>
    <cellStyle name="Note 2 2 4 5 2 2 2" xfId="35003"/>
    <cellStyle name="Note 2 2 4 5 2 3" xfId="35004"/>
    <cellStyle name="Note 2 2 4 5 2 3 2" xfId="35005"/>
    <cellStyle name="Note 2 2 4 5 2 4" xfId="35006"/>
    <cellStyle name="Note 2 2 4 5 2 4 2" xfId="35007"/>
    <cellStyle name="Note 2 2 4 5 2 5" xfId="35008"/>
    <cellStyle name="Note 2 2 4 5 2 5 2" xfId="35009"/>
    <cellStyle name="Note 2 2 4 5 2 6" xfId="35010"/>
    <cellStyle name="Note 2 2 4 5 2 6 2" xfId="35011"/>
    <cellStyle name="Note 2 2 4 5 2 7" xfId="35012"/>
    <cellStyle name="Note 2 2 4 5 3" xfId="35013"/>
    <cellStyle name="Note 2 2 4 5 3 2" xfId="35014"/>
    <cellStyle name="Note 2 2 4 5 3 2 2" xfId="35015"/>
    <cellStyle name="Note 2 2 4 5 3 3" xfId="35016"/>
    <cellStyle name="Note 2 2 4 5 3 3 2" xfId="35017"/>
    <cellStyle name="Note 2 2 4 5 3 4" xfId="35018"/>
    <cellStyle name="Note 2 2 4 5 3 4 2" xfId="35019"/>
    <cellStyle name="Note 2 2 4 5 3 5" xfId="35020"/>
    <cellStyle name="Note 2 2 4 5 3 5 2" xfId="35021"/>
    <cellStyle name="Note 2 2 4 5 3 6" xfId="35022"/>
    <cellStyle name="Note 2 2 4 5 3 6 2" xfId="35023"/>
    <cellStyle name="Note 2 2 4 5 3 7" xfId="35024"/>
    <cellStyle name="Note 2 2 4 5 4" xfId="35025"/>
    <cellStyle name="Note 2 2 4 5 4 2" xfId="35026"/>
    <cellStyle name="Note 2 2 4 5 4 2 2" xfId="35027"/>
    <cellStyle name="Note 2 2 4 5 4 3" xfId="35028"/>
    <cellStyle name="Note 2 2 4 5 4 3 2" xfId="35029"/>
    <cellStyle name="Note 2 2 4 5 4 4" xfId="35030"/>
    <cellStyle name="Note 2 2 4 5 4 4 2" xfId="35031"/>
    <cellStyle name="Note 2 2 4 5 4 5" xfId="35032"/>
    <cellStyle name="Note 2 2 4 5 5" xfId="35033"/>
    <cellStyle name="Note 2 2 4 5 5 2" xfId="35034"/>
    <cellStyle name="Note 2 2 4 5 6" xfId="35035"/>
    <cellStyle name="Note 2 2 4 5 7" xfId="35036"/>
    <cellStyle name="Note 2 2 4 5 8" xfId="35037"/>
    <cellStyle name="Note 2 2 4 6" xfId="35038"/>
    <cellStyle name="Note 2 2 4 6 2" xfId="35039"/>
    <cellStyle name="Note 2 2 4 6 2 2" xfId="35040"/>
    <cellStyle name="Note 2 2 4 6 2 2 2" xfId="35041"/>
    <cellStyle name="Note 2 2 4 6 2 3" xfId="35042"/>
    <cellStyle name="Note 2 2 4 6 2 3 2" xfId="35043"/>
    <cellStyle name="Note 2 2 4 6 2 4" xfId="35044"/>
    <cellStyle name="Note 2 2 4 6 2 4 2" xfId="35045"/>
    <cellStyle name="Note 2 2 4 6 2 5" xfId="35046"/>
    <cellStyle name="Note 2 2 4 6 2 5 2" xfId="35047"/>
    <cellStyle name="Note 2 2 4 6 2 6" xfId="35048"/>
    <cellStyle name="Note 2 2 4 6 2 6 2" xfId="35049"/>
    <cellStyle name="Note 2 2 4 6 2 7" xfId="35050"/>
    <cellStyle name="Note 2 2 4 6 3" xfId="35051"/>
    <cellStyle name="Note 2 2 4 6 3 2" xfId="35052"/>
    <cellStyle name="Note 2 2 4 6 3 2 2" xfId="35053"/>
    <cellStyle name="Note 2 2 4 6 3 3" xfId="35054"/>
    <cellStyle name="Note 2 2 4 6 3 3 2" xfId="35055"/>
    <cellStyle name="Note 2 2 4 6 3 4" xfId="35056"/>
    <cellStyle name="Note 2 2 4 6 3 4 2" xfId="35057"/>
    <cellStyle name="Note 2 2 4 6 3 5" xfId="35058"/>
    <cellStyle name="Note 2 2 4 6 4" xfId="35059"/>
    <cellStyle name="Note 2 2 4 6 4 2" xfId="35060"/>
    <cellStyle name="Note 2 2 4 6 5" xfId="35061"/>
    <cellStyle name="Note 2 2 4 6 5 2" xfId="35062"/>
    <cellStyle name="Note 2 2 4 6 6" xfId="35063"/>
    <cellStyle name="Note 2 2 4 6 6 2" xfId="35064"/>
    <cellStyle name="Note 2 2 4 6 7" xfId="35065"/>
    <cellStyle name="Note 2 2 4 6 8" xfId="35066"/>
    <cellStyle name="Note 2 2 4 7" xfId="35067"/>
    <cellStyle name="Note 2 2 4 7 2" xfId="35068"/>
    <cellStyle name="Note 2 2 4 7 2 2" xfId="35069"/>
    <cellStyle name="Note 2 2 4 7 3" xfId="35070"/>
    <cellStyle name="Note 2 2 4 7 3 2" xfId="35071"/>
    <cellStyle name="Note 2 2 4 7 4" xfId="35072"/>
    <cellStyle name="Note 2 2 4 7 4 2" xfId="35073"/>
    <cellStyle name="Note 2 2 4 7 5" xfId="35074"/>
    <cellStyle name="Note 2 2 4 7 5 2" xfId="35075"/>
    <cellStyle name="Note 2 2 4 7 6" xfId="35076"/>
    <cellStyle name="Note 2 2 4 7 6 2" xfId="35077"/>
    <cellStyle name="Note 2 2 4 7 7" xfId="35078"/>
    <cellStyle name="Note 2 2 4 7 8" xfId="35079"/>
    <cellStyle name="Note 2 2 4 8" xfId="35080"/>
    <cellStyle name="Note 2 2 4 8 2" xfId="35081"/>
    <cellStyle name="Note 2 2 4 8 3" xfId="35082"/>
    <cellStyle name="Note 2 2 4 8 4" xfId="35083"/>
    <cellStyle name="Note 2 2 4 8 5" xfId="35084"/>
    <cellStyle name="Note 2 2 4 8 6" xfId="35085"/>
    <cellStyle name="Note 2 2 4 8 7" xfId="35086"/>
    <cellStyle name="Note 2 2 4 8 8" xfId="35087"/>
    <cellStyle name="Note 2 2 4 9" xfId="35088"/>
    <cellStyle name="Note 2 2 4 9 2" xfId="35089"/>
    <cellStyle name="Note 2 2 4 9 3" xfId="35090"/>
    <cellStyle name="Note 2 2 4 9 4" xfId="35091"/>
    <cellStyle name="Note 2 2 4 9 5" xfId="35092"/>
    <cellStyle name="Note 2 2 4 9 6" xfId="35093"/>
    <cellStyle name="Note 2 2 4 9 7" xfId="35094"/>
    <cellStyle name="Note 2 2 4 9 8" xfId="35095"/>
    <cellStyle name="Note 2 2 5" xfId="35096"/>
    <cellStyle name="Note 2 2 5 10" xfId="35097"/>
    <cellStyle name="Note 2 2 5 11" xfId="35098"/>
    <cellStyle name="Note 2 2 5 12" xfId="35099"/>
    <cellStyle name="Note 2 2 5 13" xfId="35100"/>
    <cellStyle name="Note 2 2 5 14" xfId="35101"/>
    <cellStyle name="Note 2 2 5 2" xfId="35102"/>
    <cellStyle name="Note 2 2 5 2 10" xfId="35103"/>
    <cellStyle name="Note 2 2 5 2 11" xfId="35104"/>
    <cellStyle name="Note 2 2 5 2 12" xfId="35105"/>
    <cellStyle name="Note 2 2 5 2 2" xfId="35106"/>
    <cellStyle name="Note 2 2 5 2 2 10" xfId="35107"/>
    <cellStyle name="Note 2 2 5 2 2 11" xfId="35108"/>
    <cellStyle name="Note 2 2 5 2 2 12" xfId="35109"/>
    <cellStyle name="Note 2 2 5 2 2 13" xfId="35110"/>
    <cellStyle name="Note 2 2 5 2 2 2" xfId="35111"/>
    <cellStyle name="Note 2 2 5 2 2 2 2" xfId="35112"/>
    <cellStyle name="Note 2 2 5 2 2 2 2 2" xfId="35113"/>
    <cellStyle name="Note 2 2 5 2 2 2 2 2 2" xfId="35114"/>
    <cellStyle name="Note 2 2 5 2 2 2 2 3" xfId="35115"/>
    <cellStyle name="Note 2 2 5 2 2 2 2 3 2" xfId="35116"/>
    <cellStyle name="Note 2 2 5 2 2 2 2 4" xfId="35117"/>
    <cellStyle name="Note 2 2 5 2 2 2 2 4 2" xfId="35118"/>
    <cellStyle name="Note 2 2 5 2 2 2 2 5" xfId="35119"/>
    <cellStyle name="Note 2 2 5 2 2 2 3" xfId="35120"/>
    <cellStyle name="Note 2 2 5 2 2 2 3 2" xfId="35121"/>
    <cellStyle name="Note 2 2 5 2 2 2 3 2 2" xfId="35122"/>
    <cellStyle name="Note 2 2 5 2 2 2 3 3" xfId="35123"/>
    <cellStyle name="Note 2 2 5 2 2 2 3 3 2" xfId="35124"/>
    <cellStyle name="Note 2 2 5 2 2 2 3 4" xfId="35125"/>
    <cellStyle name="Note 2 2 5 2 2 2 3 4 2" xfId="35126"/>
    <cellStyle name="Note 2 2 5 2 2 2 3 5" xfId="35127"/>
    <cellStyle name="Note 2 2 5 2 2 2 3 5 2" xfId="35128"/>
    <cellStyle name="Note 2 2 5 2 2 2 3 6" xfId="35129"/>
    <cellStyle name="Note 2 2 5 2 2 2 3 6 2" xfId="35130"/>
    <cellStyle name="Note 2 2 5 2 2 2 3 7" xfId="35131"/>
    <cellStyle name="Note 2 2 5 2 2 2 4" xfId="35132"/>
    <cellStyle name="Note 2 2 5 2 2 2 4 2" xfId="35133"/>
    <cellStyle name="Note 2 2 5 2 2 2 4 2 2" xfId="35134"/>
    <cellStyle name="Note 2 2 5 2 2 2 4 3" xfId="35135"/>
    <cellStyle name="Note 2 2 5 2 2 2 4 3 2" xfId="35136"/>
    <cellStyle name="Note 2 2 5 2 2 2 4 4" xfId="35137"/>
    <cellStyle name="Note 2 2 5 2 2 2 4 4 2" xfId="35138"/>
    <cellStyle name="Note 2 2 5 2 2 2 4 5" xfId="35139"/>
    <cellStyle name="Note 2 2 5 2 2 2 4 5 2" xfId="35140"/>
    <cellStyle name="Note 2 2 5 2 2 2 4 6" xfId="35141"/>
    <cellStyle name="Note 2 2 5 2 2 2 4 6 2" xfId="35142"/>
    <cellStyle name="Note 2 2 5 2 2 2 4 7" xfId="35143"/>
    <cellStyle name="Note 2 2 5 2 2 2 5" xfId="35144"/>
    <cellStyle name="Note 2 2 5 2 2 2 5 2" xfId="35145"/>
    <cellStyle name="Note 2 2 5 2 2 2 6" xfId="35146"/>
    <cellStyle name="Note 2 2 5 2 2 2 6 2" xfId="35147"/>
    <cellStyle name="Note 2 2 5 2 2 2 7" xfId="35148"/>
    <cellStyle name="Note 2 2 5 2 2 2 8" xfId="35149"/>
    <cellStyle name="Note 2 2 5 2 2 3" xfId="35150"/>
    <cellStyle name="Note 2 2 5 2 2 3 2" xfId="35151"/>
    <cellStyle name="Note 2 2 5 2 2 3 2 2" xfId="35152"/>
    <cellStyle name="Note 2 2 5 2 2 3 2 2 2" xfId="35153"/>
    <cellStyle name="Note 2 2 5 2 2 3 2 3" xfId="35154"/>
    <cellStyle name="Note 2 2 5 2 2 3 2 3 2" xfId="35155"/>
    <cellStyle name="Note 2 2 5 2 2 3 2 4" xfId="35156"/>
    <cellStyle name="Note 2 2 5 2 2 3 2 4 2" xfId="35157"/>
    <cellStyle name="Note 2 2 5 2 2 3 2 5" xfId="35158"/>
    <cellStyle name="Note 2 2 5 2 2 3 2 5 2" xfId="35159"/>
    <cellStyle name="Note 2 2 5 2 2 3 2 6" xfId="35160"/>
    <cellStyle name="Note 2 2 5 2 2 3 2 6 2" xfId="35161"/>
    <cellStyle name="Note 2 2 5 2 2 3 2 7" xfId="35162"/>
    <cellStyle name="Note 2 2 5 2 2 3 3" xfId="35163"/>
    <cellStyle name="Note 2 2 5 2 2 3 3 2" xfId="35164"/>
    <cellStyle name="Note 2 2 5 2 2 3 3 2 2" xfId="35165"/>
    <cellStyle name="Note 2 2 5 2 2 3 3 3" xfId="35166"/>
    <cellStyle name="Note 2 2 5 2 2 3 3 3 2" xfId="35167"/>
    <cellStyle name="Note 2 2 5 2 2 3 3 4" xfId="35168"/>
    <cellStyle name="Note 2 2 5 2 2 3 3 4 2" xfId="35169"/>
    <cellStyle name="Note 2 2 5 2 2 3 3 5" xfId="35170"/>
    <cellStyle name="Note 2 2 5 2 2 3 3 5 2" xfId="35171"/>
    <cellStyle name="Note 2 2 5 2 2 3 3 6" xfId="35172"/>
    <cellStyle name="Note 2 2 5 2 2 3 3 6 2" xfId="35173"/>
    <cellStyle name="Note 2 2 5 2 2 3 3 7" xfId="35174"/>
    <cellStyle name="Note 2 2 5 2 2 3 4" xfId="35175"/>
    <cellStyle name="Note 2 2 5 2 2 3 4 2" xfId="35176"/>
    <cellStyle name="Note 2 2 5 2 2 3 4 2 2" xfId="35177"/>
    <cellStyle name="Note 2 2 5 2 2 3 4 3" xfId="35178"/>
    <cellStyle name="Note 2 2 5 2 2 3 4 3 2" xfId="35179"/>
    <cellStyle name="Note 2 2 5 2 2 3 4 4" xfId="35180"/>
    <cellStyle name="Note 2 2 5 2 2 3 4 4 2" xfId="35181"/>
    <cellStyle name="Note 2 2 5 2 2 3 4 5" xfId="35182"/>
    <cellStyle name="Note 2 2 5 2 2 3 5" xfId="35183"/>
    <cellStyle name="Note 2 2 5 2 2 4" xfId="35184"/>
    <cellStyle name="Note 2 2 5 2 2 4 2" xfId="35185"/>
    <cellStyle name="Note 2 2 5 2 2 4 2 2" xfId="35186"/>
    <cellStyle name="Note 2 2 5 2 2 4 2 2 2" xfId="35187"/>
    <cellStyle name="Note 2 2 5 2 2 4 2 3" xfId="35188"/>
    <cellStyle name="Note 2 2 5 2 2 4 2 3 2" xfId="35189"/>
    <cellStyle name="Note 2 2 5 2 2 4 2 4" xfId="35190"/>
    <cellStyle name="Note 2 2 5 2 2 4 2 4 2" xfId="35191"/>
    <cellStyle name="Note 2 2 5 2 2 4 2 5" xfId="35192"/>
    <cellStyle name="Note 2 2 5 2 2 4 2 5 2" xfId="35193"/>
    <cellStyle name="Note 2 2 5 2 2 4 2 6" xfId="35194"/>
    <cellStyle name="Note 2 2 5 2 2 4 2 6 2" xfId="35195"/>
    <cellStyle name="Note 2 2 5 2 2 4 2 7" xfId="35196"/>
    <cellStyle name="Note 2 2 5 2 2 4 3" xfId="35197"/>
    <cellStyle name="Note 2 2 5 2 2 4 3 2" xfId="35198"/>
    <cellStyle name="Note 2 2 5 2 2 4 3 2 2" xfId="35199"/>
    <cellStyle name="Note 2 2 5 2 2 4 3 3" xfId="35200"/>
    <cellStyle name="Note 2 2 5 2 2 4 3 3 2" xfId="35201"/>
    <cellStyle name="Note 2 2 5 2 2 4 3 4" xfId="35202"/>
    <cellStyle name="Note 2 2 5 2 2 4 3 4 2" xfId="35203"/>
    <cellStyle name="Note 2 2 5 2 2 4 3 5" xfId="35204"/>
    <cellStyle name="Note 2 2 5 2 2 4 4" xfId="35205"/>
    <cellStyle name="Note 2 2 5 2 2 5" xfId="35206"/>
    <cellStyle name="Note 2 2 5 2 2 5 2" xfId="35207"/>
    <cellStyle name="Note 2 2 5 2 2 5 2 2" xfId="35208"/>
    <cellStyle name="Note 2 2 5 2 2 5 3" xfId="35209"/>
    <cellStyle name="Note 2 2 5 2 2 5 3 2" xfId="35210"/>
    <cellStyle name="Note 2 2 5 2 2 5 4" xfId="35211"/>
    <cellStyle name="Note 2 2 5 2 2 5 4 2" xfId="35212"/>
    <cellStyle name="Note 2 2 5 2 2 5 5" xfId="35213"/>
    <cellStyle name="Note 2 2 5 2 2 5 5 2" xfId="35214"/>
    <cellStyle name="Note 2 2 5 2 2 5 6" xfId="35215"/>
    <cellStyle name="Note 2 2 5 2 2 5 6 2" xfId="35216"/>
    <cellStyle name="Note 2 2 5 2 2 5 7" xfId="35217"/>
    <cellStyle name="Note 2 2 5 2 2 6" xfId="35218"/>
    <cellStyle name="Note 2 2 5 2 2 6 2" xfId="35219"/>
    <cellStyle name="Note 2 2 5 2 2 7" xfId="35220"/>
    <cellStyle name="Note 2 2 5 2 2 7 2" xfId="35221"/>
    <cellStyle name="Note 2 2 5 2 2 8" xfId="35222"/>
    <cellStyle name="Note 2 2 5 2 2 9" xfId="35223"/>
    <cellStyle name="Note 2 2 5 2 3" xfId="35224"/>
    <cellStyle name="Note 2 2 5 2 3 2" xfId="35225"/>
    <cellStyle name="Note 2 2 5 2 3 2 2" xfId="35226"/>
    <cellStyle name="Note 2 2 5 2 3 2 2 2" xfId="35227"/>
    <cellStyle name="Note 2 2 5 2 3 2 3" xfId="35228"/>
    <cellStyle name="Note 2 2 5 2 3 2 3 2" xfId="35229"/>
    <cellStyle name="Note 2 2 5 2 3 2 4" xfId="35230"/>
    <cellStyle name="Note 2 2 5 2 3 2 4 2" xfId="35231"/>
    <cellStyle name="Note 2 2 5 2 3 2 5" xfId="35232"/>
    <cellStyle name="Note 2 2 5 2 3 3" xfId="35233"/>
    <cellStyle name="Note 2 2 5 2 3 3 2" xfId="35234"/>
    <cellStyle name="Note 2 2 5 2 3 3 2 2" xfId="35235"/>
    <cellStyle name="Note 2 2 5 2 3 3 3" xfId="35236"/>
    <cellStyle name="Note 2 2 5 2 3 3 3 2" xfId="35237"/>
    <cellStyle name="Note 2 2 5 2 3 3 4" xfId="35238"/>
    <cellStyle name="Note 2 2 5 2 3 3 4 2" xfId="35239"/>
    <cellStyle name="Note 2 2 5 2 3 3 5" xfId="35240"/>
    <cellStyle name="Note 2 2 5 2 3 3 5 2" xfId="35241"/>
    <cellStyle name="Note 2 2 5 2 3 3 6" xfId="35242"/>
    <cellStyle name="Note 2 2 5 2 3 3 6 2" xfId="35243"/>
    <cellStyle name="Note 2 2 5 2 3 3 7" xfId="35244"/>
    <cellStyle name="Note 2 2 5 2 3 4" xfId="35245"/>
    <cellStyle name="Note 2 2 5 2 3 4 2" xfId="35246"/>
    <cellStyle name="Note 2 2 5 2 3 4 2 2" xfId="35247"/>
    <cellStyle name="Note 2 2 5 2 3 4 3" xfId="35248"/>
    <cellStyle name="Note 2 2 5 2 3 4 3 2" xfId="35249"/>
    <cellStyle name="Note 2 2 5 2 3 4 4" xfId="35250"/>
    <cellStyle name="Note 2 2 5 2 3 4 4 2" xfId="35251"/>
    <cellStyle name="Note 2 2 5 2 3 4 5" xfId="35252"/>
    <cellStyle name="Note 2 2 5 2 3 4 5 2" xfId="35253"/>
    <cellStyle name="Note 2 2 5 2 3 4 6" xfId="35254"/>
    <cellStyle name="Note 2 2 5 2 3 4 6 2" xfId="35255"/>
    <cellStyle name="Note 2 2 5 2 3 4 7" xfId="35256"/>
    <cellStyle name="Note 2 2 5 2 3 5" xfId="35257"/>
    <cellStyle name="Note 2 2 5 2 3 5 2" xfId="35258"/>
    <cellStyle name="Note 2 2 5 2 3 6" xfId="35259"/>
    <cellStyle name="Note 2 2 5 2 3 6 2" xfId="35260"/>
    <cellStyle name="Note 2 2 5 2 3 7" xfId="35261"/>
    <cellStyle name="Note 2 2 5 2 3 8" xfId="35262"/>
    <cellStyle name="Note 2 2 5 2 4" xfId="35263"/>
    <cellStyle name="Note 2 2 5 2 4 2" xfId="35264"/>
    <cellStyle name="Note 2 2 5 2 4 2 2" xfId="35265"/>
    <cellStyle name="Note 2 2 5 2 4 2 2 2" xfId="35266"/>
    <cellStyle name="Note 2 2 5 2 4 2 3" xfId="35267"/>
    <cellStyle name="Note 2 2 5 2 4 2 3 2" xfId="35268"/>
    <cellStyle name="Note 2 2 5 2 4 2 4" xfId="35269"/>
    <cellStyle name="Note 2 2 5 2 4 2 4 2" xfId="35270"/>
    <cellStyle name="Note 2 2 5 2 4 2 5" xfId="35271"/>
    <cellStyle name="Note 2 2 5 2 4 2 5 2" xfId="35272"/>
    <cellStyle name="Note 2 2 5 2 4 2 6" xfId="35273"/>
    <cellStyle name="Note 2 2 5 2 4 2 6 2" xfId="35274"/>
    <cellStyle name="Note 2 2 5 2 4 2 7" xfId="35275"/>
    <cellStyle name="Note 2 2 5 2 4 3" xfId="35276"/>
    <cellStyle name="Note 2 2 5 2 4 3 2" xfId="35277"/>
    <cellStyle name="Note 2 2 5 2 4 3 2 2" xfId="35278"/>
    <cellStyle name="Note 2 2 5 2 4 3 3" xfId="35279"/>
    <cellStyle name="Note 2 2 5 2 4 3 3 2" xfId="35280"/>
    <cellStyle name="Note 2 2 5 2 4 3 4" xfId="35281"/>
    <cellStyle name="Note 2 2 5 2 4 3 4 2" xfId="35282"/>
    <cellStyle name="Note 2 2 5 2 4 3 5" xfId="35283"/>
    <cellStyle name="Note 2 2 5 2 4 3 5 2" xfId="35284"/>
    <cellStyle name="Note 2 2 5 2 4 3 6" xfId="35285"/>
    <cellStyle name="Note 2 2 5 2 4 3 6 2" xfId="35286"/>
    <cellStyle name="Note 2 2 5 2 4 3 7" xfId="35287"/>
    <cellStyle name="Note 2 2 5 2 4 4" xfId="35288"/>
    <cellStyle name="Note 2 2 5 2 4 4 2" xfId="35289"/>
    <cellStyle name="Note 2 2 5 2 4 4 2 2" xfId="35290"/>
    <cellStyle name="Note 2 2 5 2 4 4 3" xfId="35291"/>
    <cellStyle name="Note 2 2 5 2 4 4 3 2" xfId="35292"/>
    <cellStyle name="Note 2 2 5 2 4 4 4" xfId="35293"/>
    <cellStyle name="Note 2 2 5 2 4 4 4 2" xfId="35294"/>
    <cellStyle name="Note 2 2 5 2 4 4 5" xfId="35295"/>
    <cellStyle name="Note 2 2 5 2 4 5" xfId="35296"/>
    <cellStyle name="Note 2 2 5 2 4 5 2" xfId="35297"/>
    <cellStyle name="Note 2 2 5 2 4 6" xfId="35298"/>
    <cellStyle name="Note 2 2 5 2 4 7" xfId="35299"/>
    <cellStyle name="Note 2 2 5 2 4 8" xfId="35300"/>
    <cellStyle name="Note 2 2 5 2 5" xfId="35301"/>
    <cellStyle name="Note 2 2 5 2 5 2" xfId="35302"/>
    <cellStyle name="Note 2 2 5 2 5 2 2" xfId="35303"/>
    <cellStyle name="Note 2 2 5 2 5 2 2 2" xfId="35304"/>
    <cellStyle name="Note 2 2 5 2 5 2 3" xfId="35305"/>
    <cellStyle name="Note 2 2 5 2 5 2 3 2" xfId="35306"/>
    <cellStyle name="Note 2 2 5 2 5 2 4" xfId="35307"/>
    <cellStyle name="Note 2 2 5 2 5 2 4 2" xfId="35308"/>
    <cellStyle name="Note 2 2 5 2 5 2 5" xfId="35309"/>
    <cellStyle name="Note 2 2 5 2 5 2 5 2" xfId="35310"/>
    <cellStyle name="Note 2 2 5 2 5 2 6" xfId="35311"/>
    <cellStyle name="Note 2 2 5 2 5 2 6 2" xfId="35312"/>
    <cellStyle name="Note 2 2 5 2 5 2 7" xfId="35313"/>
    <cellStyle name="Note 2 2 5 2 5 3" xfId="35314"/>
    <cellStyle name="Note 2 2 5 2 5 3 2" xfId="35315"/>
    <cellStyle name="Note 2 2 5 2 5 3 2 2" xfId="35316"/>
    <cellStyle name="Note 2 2 5 2 5 3 3" xfId="35317"/>
    <cellStyle name="Note 2 2 5 2 5 3 3 2" xfId="35318"/>
    <cellStyle name="Note 2 2 5 2 5 3 4" xfId="35319"/>
    <cellStyle name="Note 2 2 5 2 5 3 4 2" xfId="35320"/>
    <cellStyle name="Note 2 2 5 2 5 3 5" xfId="35321"/>
    <cellStyle name="Note 2 2 5 2 5 4" xfId="35322"/>
    <cellStyle name="Note 2 2 5 2 5 4 2" xfId="35323"/>
    <cellStyle name="Note 2 2 5 2 5 5" xfId="35324"/>
    <cellStyle name="Note 2 2 5 2 5 5 2" xfId="35325"/>
    <cellStyle name="Note 2 2 5 2 5 6" xfId="35326"/>
    <cellStyle name="Note 2 2 5 2 5 6 2" xfId="35327"/>
    <cellStyle name="Note 2 2 5 2 5 7" xfId="35328"/>
    <cellStyle name="Note 2 2 5 2 5 8" xfId="35329"/>
    <cellStyle name="Note 2 2 5 2 6" xfId="35330"/>
    <cellStyle name="Note 2 2 5 2 6 2" xfId="35331"/>
    <cellStyle name="Note 2 2 5 2 6 2 2" xfId="35332"/>
    <cellStyle name="Note 2 2 5 2 6 3" xfId="35333"/>
    <cellStyle name="Note 2 2 5 2 6 3 2" xfId="35334"/>
    <cellStyle name="Note 2 2 5 2 6 4" xfId="35335"/>
    <cellStyle name="Note 2 2 5 2 6 4 2" xfId="35336"/>
    <cellStyle name="Note 2 2 5 2 6 5" xfId="35337"/>
    <cellStyle name="Note 2 2 5 2 6 5 2" xfId="35338"/>
    <cellStyle name="Note 2 2 5 2 6 6" xfId="35339"/>
    <cellStyle name="Note 2 2 5 2 6 6 2" xfId="35340"/>
    <cellStyle name="Note 2 2 5 2 6 7" xfId="35341"/>
    <cellStyle name="Note 2 2 5 2 6 8" xfId="35342"/>
    <cellStyle name="Note 2 2 5 2 7" xfId="35343"/>
    <cellStyle name="Note 2 2 5 2 7 2" xfId="35344"/>
    <cellStyle name="Note 2 2 5 2 7 3" xfId="35345"/>
    <cellStyle name="Note 2 2 5 2 7 4" xfId="35346"/>
    <cellStyle name="Note 2 2 5 2 7 5" xfId="35347"/>
    <cellStyle name="Note 2 2 5 2 7 6" xfId="35348"/>
    <cellStyle name="Note 2 2 5 2 7 7" xfId="35349"/>
    <cellStyle name="Note 2 2 5 2 7 8" xfId="35350"/>
    <cellStyle name="Note 2 2 5 2 8" xfId="35351"/>
    <cellStyle name="Note 2 2 5 2 8 2" xfId="35352"/>
    <cellStyle name="Note 2 2 5 2 8 3" xfId="35353"/>
    <cellStyle name="Note 2 2 5 2 8 4" xfId="35354"/>
    <cellStyle name="Note 2 2 5 2 8 5" xfId="35355"/>
    <cellStyle name="Note 2 2 5 2 8 6" xfId="35356"/>
    <cellStyle name="Note 2 2 5 2 8 7" xfId="35357"/>
    <cellStyle name="Note 2 2 5 2 8 8" xfId="35358"/>
    <cellStyle name="Note 2 2 5 2 9" xfId="35359"/>
    <cellStyle name="Note 2 2 5 3" xfId="35360"/>
    <cellStyle name="Note 2 2 5 3 10" xfId="35361"/>
    <cellStyle name="Note 2 2 5 3 11" xfId="35362"/>
    <cellStyle name="Note 2 2 5 3 12" xfId="35363"/>
    <cellStyle name="Note 2 2 5 3 13" xfId="35364"/>
    <cellStyle name="Note 2 2 5 3 14" xfId="35365"/>
    <cellStyle name="Note 2 2 5 3 2" xfId="35366"/>
    <cellStyle name="Note 2 2 5 3 2 2" xfId="35367"/>
    <cellStyle name="Note 2 2 5 3 2 2 2" xfId="35368"/>
    <cellStyle name="Note 2 2 5 3 2 2 2 2" xfId="35369"/>
    <cellStyle name="Note 2 2 5 3 2 2 3" xfId="35370"/>
    <cellStyle name="Note 2 2 5 3 2 2 3 2" xfId="35371"/>
    <cellStyle name="Note 2 2 5 3 2 2 4" xfId="35372"/>
    <cellStyle name="Note 2 2 5 3 2 2 4 2" xfId="35373"/>
    <cellStyle name="Note 2 2 5 3 2 2 5" xfId="35374"/>
    <cellStyle name="Note 2 2 5 3 2 3" xfId="35375"/>
    <cellStyle name="Note 2 2 5 3 2 3 2" xfId="35376"/>
    <cellStyle name="Note 2 2 5 3 2 3 2 2" xfId="35377"/>
    <cellStyle name="Note 2 2 5 3 2 3 3" xfId="35378"/>
    <cellStyle name="Note 2 2 5 3 2 3 3 2" xfId="35379"/>
    <cellStyle name="Note 2 2 5 3 2 3 4" xfId="35380"/>
    <cellStyle name="Note 2 2 5 3 2 3 4 2" xfId="35381"/>
    <cellStyle name="Note 2 2 5 3 2 3 5" xfId="35382"/>
    <cellStyle name="Note 2 2 5 3 2 3 5 2" xfId="35383"/>
    <cellStyle name="Note 2 2 5 3 2 3 6" xfId="35384"/>
    <cellStyle name="Note 2 2 5 3 2 3 6 2" xfId="35385"/>
    <cellStyle name="Note 2 2 5 3 2 3 7" xfId="35386"/>
    <cellStyle name="Note 2 2 5 3 2 4" xfId="35387"/>
    <cellStyle name="Note 2 2 5 3 2 4 2" xfId="35388"/>
    <cellStyle name="Note 2 2 5 3 2 4 2 2" xfId="35389"/>
    <cellStyle name="Note 2 2 5 3 2 4 3" xfId="35390"/>
    <cellStyle name="Note 2 2 5 3 2 4 3 2" xfId="35391"/>
    <cellStyle name="Note 2 2 5 3 2 4 4" xfId="35392"/>
    <cellStyle name="Note 2 2 5 3 2 4 4 2" xfId="35393"/>
    <cellStyle name="Note 2 2 5 3 2 4 5" xfId="35394"/>
    <cellStyle name="Note 2 2 5 3 2 4 5 2" xfId="35395"/>
    <cellStyle name="Note 2 2 5 3 2 4 6" xfId="35396"/>
    <cellStyle name="Note 2 2 5 3 2 4 6 2" xfId="35397"/>
    <cellStyle name="Note 2 2 5 3 2 4 7" xfId="35398"/>
    <cellStyle name="Note 2 2 5 3 2 5" xfId="35399"/>
    <cellStyle name="Note 2 2 5 3 2 5 2" xfId="35400"/>
    <cellStyle name="Note 2 2 5 3 2 6" xfId="35401"/>
    <cellStyle name="Note 2 2 5 3 2 6 2" xfId="35402"/>
    <cellStyle name="Note 2 2 5 3 2 7" xfId="35403"/>
    <cellStyle name="Note 2 2 5 3 2 8" xfId="35404"/>
    <cellStyle name="Note 2 2 5 3 3" xfId="35405"/>
    <cellStyle name="Note 2 2 5 3 3 2" xfId="35406"/>
    <cellStyle name="Note 2 2 5 3 3 2 2" xfId="35407"/>
    <cellStyle name="Note 2 2 5 3 3 2 2 2" xfId="35408"/>
    <cellStyle name="Note 2 2 5 3 3 2 3" xfId="35409"/>
    <cellStyle name="Note 2 2 5 3 3 2 3 2" xfId="35410"/>
    <cellStyle name="Note 2 2 5 3 3 2 4" xfId="35411"/>
    <cellStyle name="Note 2 2 5 3 3 2 4 2" xfId="35412"/>
    <cellStyle name="Note 2 2 5 3 3 2 5" xfId="35413"/>
    <cellStyle name="Note 2 2 5 3 3 2 5 2" xfId="35414"/>
    <cellStyle name="Note 2 2 5 3 3 2 6" xfId="35415"/>
    <cellStyle name="Note 2 2 5 3 3 2 6 2" xfId="35416"/>
    <cellStyle name="Note 2 2 5 3 3 2 7" xfId="35417"/>
    <cellStyle name="Note 2 2 5 3 3 3" xfId="35418"/>
    <cellStyle name="Note 2 2 5 3 3 3 2" xfId="35419"/>
    <cellStyle name="Note 2 2 5 3 3 3 2 2" xfId="35420"/>
    <cellStyle name="Note 2 2 5 3 3 3 3" xfId="35421"/>
    <cellStyle name="Note 2 2 5 3 3 3 3 2" xfId="35422"/>
    <cellStyle name="Note 2 2 5 3 3 3 4" xfId="35423"/>
    <cellStyle name="Note 2 2 5 3 3 3 4 2" xfId="35424"/>
    <cellStyle name="Note 2 2 5 3 3 3 5" xfId="35425"/>
    <cellStyle name="Note 2 2 5 3 3 3 5 2" xfId="35426"/>
    <cellStyle name="Note 2 2 5 3 3 3 6" xfId="35427"/>
    <cellStyle name="Note 2 2 5 3 3 3 6 2" xfId="35428"/>
    <cellStyle name="Note 2 2 5 3 3 3 7" xfId="35429"/>
    <cellStyle name="Note 2 2 5 3 3 4" xfId="35430"/>
    <cellStyle name="Note 2 2 5 3 3 4 2" xfId="35431"/>
    <cellStyle name="Note 2 2 5 3 3 4 2 2" xfId="35432"/>
    <cellStyle name="Note 2 2 5 3 3 4 3" xfId="35433"/>
    <cellStyle name="Note 2 2 5 3 3 4 3 2" xfId="35434"/>
    <cellStyle name="Note 2 2 5 3 3 4 4" xfId="35435"/>
    <cellStyle name="Note 2 2 5 3 3 4 4 2" xfId="35436"/>
    <cellStyle name="Note 2 2 5 3 3 4 5" xfId="35437"/>
    <cellStyle name="Note 2 2 5 3 3 5" xfId="35438"/>
    <cellStyle name="Note 2 2 5 3 4" xfId="35439"/>
    <cellStyle name="Note 2 2 5 3 4 2" xfId="35440"/>
    <cellStyle name="Note 2 2 5 3 4 2 2" xfId="35441"/>
    <cellStyle name="Note 2 2 5 3 4 2 2 2" xfId="35442"/>
    <cellStyle name="Note 2 2 5 3 4 2 3" xfId="35443"/>
    <cellStyle name="Note 2 2 5 3 4 2 3 2" xfId="35444"/>
    <cellStyle name="Note 2 2 5 3 4 2 4" xfId="35445"/>
    <cellStyle name="Note 2 2 5 3 4 2 4 2" xfId="35446"/>
    <cellStyle name="Note 2 2 5 3 4 2 5" xfId="35447"/>
    <cellStyle name="Note 2 2 5 3 4 2 5 2" xfId="35448"/>
    <cellStyle name="Note 2 2 5 3 4 2 6" xfId="35449"/>
    <cellStyle name="Note 2 2 5 3 4 2 6 2" xfId="35450"/>
    <cellStyle name="Note 2 2 5 3 4 2 7" xfId="35451"/>
    <cellStyle name="Note 2 2 5 3 4 3" xfId="35452"/>
    <cellStyle name="Note 2 2 5 3 4 3 2" xfId="35453"/>
    <cellStyle name="Note 2 2 5 3 4 3 2 2" xfId="35454"/>
    <cellStyle name="Note 2 2 5 3 4 3 3" xfId="35455"/>
    <cellStyle name="Note 2 2 5 3 4 3 3 2" xfId="35456"/>
    <cellStyle name="Note 2 2 5 3 4 3 4" xfId="35457"/>
    <cellStyle name="Note 2 2 5 3 4 3 4 2" xfId="35458"/>
    <cellStyle name="Note 2 2 5 3 4 3 5" xfId="35459"/>
    <cellStyle name="Note 2 2 5 3 4 4" xfId="35460"/>
    <cellStyle name="Note 2 2 5 3 5" xfId="35461"/>
    <cellStyle name="Note 2 2 5 3 5 2" xfId="35462"/>
    <cellStyle name="Note 2 2 5 3 5 2 2" xfId="35463"/>
    <cellStyle name="Note 2 2 5 3 5 3" xfId="35464"/>
    <cellStyle name="Note 2 2 5 3 5 3 2" xfId="35465"/>
    <cellStyle name="Note 2 2 5 3 5 4" xfId="35466"/>
    <cellStyle name="Note 2 2 5 3 5 4 2" xfId="35467"/>
    <cellStyle name="Note 2 2 5 3 5 5" xfId="35468"/>
    <cellStyle name="Note 2 2 5 3 5 5 2" xfId="35469"/>
    <cellStyle name="Note 2 2 5 3 5 6" xfId="35470"/>
    <cellStyle name="Note 2 2 5 3 5 6 2" xfId="35471"/>
    <cellStyle name="Note 2 2 5 3 5 7" xfId="35472"/>
    <cellStyle name="Note 2 2 5 3 6" xfId="35473"/>
    <cellStyle name="Note 2 2 5 3 6 2" xfId="35474"/>
    <cellStyle name="Note 2 2 5 3 7" xfId="35475"/>
    <cellStyle name="Note 2 2 5 3 7 2" xfId="35476"/>
    <cellStyle name="Note 2 2 5 3 8" xfId="35477"/>
    <cellStyle name="Note 2 2 5 3 9" xfId="35478"/>
    <cellStyle name="Note 2 2 5 4" xfId="35479"/>
    <cellStyle name="Note 2 2 5 4 2" xfId="35480"/>
    <cellStyle name="Note 2 2 5 4 2 2" xfId="35481"/>
    <cellStyle name="Note 2 2 5 4 2 2 2" xfId="35482"/>
    <cellStyle name="Note 2 2 5 4 2 3" xfId="35483"/>
    <cellStyle name="Note 2 2 5 4 2 3 2" xfId="35484"/>
    <cellStyle name="Note 2 2 5 4 2 4" xfId="35485"/>
    <cellStyle name="Note 2 2 5 4 2 4 2" xfId="35486"/>
    <cellStyle name="Note 2 2 5 4 2 5" xfId="35487"/>
    <cellStyle name="Note 2 2 5 4 3" xfId="35488"/>
    <cellStyle name="Note 2 2 5 4 3 2" xfId="35489"/>
    <cellStyle name="Note 2 2 5 4 3 2 2" xfId="35490"/>
    <cellStyle name="Note 2 2 5 4 3 3" xfId="35491"/>
    <cellStyle name="Note 2 2 5 4 3 3 2" xfId="35492"/>
    <cellStyle name="Note 2 2 5 4 3 4" xfId="35493"/>
    <cellStyle name="Note 2 2 5 4 3 4 2" xfId="35494"/>
    <cellStyle name="Note 2 2 5 4 3 5" xfId="35495"/>
    <cellStyle name="Note 2 2 5 4 3 5 2" xfId="35496"/>
    <cellStyle name="Note 2 2 5 4 3 6" xfId="35497"/>
    <cellStyle name="Note 2 2 5 4 3 6 2" xfId="35498"/>
    <cellStyle name="Note 2 2 5 4 3 7" xfId="35499"/>
    <cellStyle name="Note 2 2 5 4 4" xfId="35500"/>
    <cellStyle name="Note 2 2 5 4 4 2" xfId="35501"/>
    <cellStyle name="Note 2 2 5 4 4 2 2" xfId="35502"/>
    <cellStyle name="Note 2 2 5 4 4 3" xfId="35503"/>
    <cellStyle name="Note 2 2 5 4 4 3 2" xfId="35504"/>
    <cellStyle name="Note 2 2 5 4 4 4" xfId="35505"/>
    <cellStyle name="Note 2 2 5 4 4 4 2" xfId="35506"/>
    <cellStyle name="Note 2 2 5 4 4 5" xfId="35507"/>
    <cellStyle name="Note 2 2 5 4 4 5 2" xfId="35508"/>
    <cellStyle name="Note 2 2 5 4 4 6" xfId="35509"/>
    <cellStyle name="Note 2 2 5 4 4 6 2" xfId="35510"/>
    <cellStyle name="Note 2 2 5 4 4 7" xfId="35511"/>
    <cellStyle name="Note 2 2 5 4 5" xfId="35512"/>
    <cellStyle name="Note 2 2 5 4 5 2" xfId="35513"/>
    <cellStyle name="Note 2 2 5 4 6" xfId="35514"/>
    <cellStyle name="Note 2 2 5 4 6 2" xfId="35515"/>
    <cellStyle name="Note 2 2 5 4 7" xfId="35516"/>
    <cellStyle name="Note 2 2 5 4 8" xfId="35517"/>
    <cellStyle name="Note 2 2 5 5" xfId="35518"/>
    <cellStyle name="Note 2 2 5 5 2" xfId="35519"/>
    <cellStyle name="Note 2 2 5 5 2 2" xfId="35520"/>
    <cellStyle name="Note 2 2 5 5 2 2 2" xfId="35521"/>
    <cellStyle name="Note 2 2 5 5 2 3" xfId="35522"/>
    <cellStyle name="Note 2 2 5 5 2 3 2" xfId="35523"/>
    <cellStyle name="Note 2 2 5 5 2 4" xfId="35524"/>
    <cellStyle name="Note 2 2 5 5 2 4 2" xfId="35525"/>
    <cellStyle name="Note 2 2 5 5 2 5" xfId="35526"/>
    <cellStyle name="Note 2 2 5 5 2 5 2" xfId="35527"/>
    <cellStyle name="Note 2 2 5 5 2 6" xfId="35528"/>
    <cellStyle name="Note 2 2 5 5 2 6 2" xfId="35529"/>
    <cellStyle name="Note 2 2 5 5 2 7" xfId="35530"/>
    <cellStyle name="Note 2 2 5 5 3" xfId="35531"/>
    <cellStyle name="Note 2 2 5 5 3 2" xfId="35532"/>
    <cellStyle name="Note 2 2 5 5 3 2 2" xfId="35533"/>
    <cellStyle name="Note 2 2 5 5 3 3" xfId="35534"/>
    <cellStyle name="Note 2 2 5 5 3 3 2" xfId="35535"/>
    <cellStyle name="Note 2 2 5 5 3 4" xfId="35536"/>
    <cellStyle name="Note 2 2 5 5 3 4 2" xfId="35537"/>
    <cellStyle name="Note 2 2 5 5 3 5" xfId="35538"/>
    <cellStyle name="Note 2 2 5 5 3 5 2" xfId="35539"/>
    <cellStyle name="Note 2 2 5 5 3 6" xfId="35540"/>
    <cellStyle name="Note 2 2 5 5 3 6 2" xfId="35541"/>
    <cellStyle name="Note 2 2 5 5 3 7" xfId="35542"/>
    <cellStyle name="Note 2 2 5 5 4" xfId="35543"/>
    <cellStyle name="Note 2 2 5 5 4 2" xfId="35544"/>
    <cellStyle name="Note 2 2 5 5 4 2 2" xfId="35545"/>
    <cellStyle name="Note 2 2 5 5 4 3" xfId="35546"/>
    <cellStyle name="Note 2 2 5 5 4 3 2" xfId="35547"/>
    <cellStyle name="Note 2 2 5 5 4 4" xfId="35548"/>
    <cellStyle name="Note 2 2 5 5 4 4 2" xfId="35549"/>
    <cellStyle name="Note 2 2 5 5 4 5" xfId="35550"/>
    <cellStyle name="Note 2 2 5 5 5" xfId="35551"/>
    <cellStyle name="Note 2 2 5 5 5 2" xfId="35552"/>
    <cellStyle name="Note 2 2 5 5 6" xfId="35553"/>
    <cellStyle name="Note 2 2 5 5 7" xfId="35554"/>
    <cellStyle name="Note 2 2 5 5 8" xfId="35555"/>
    <cellStyle name="Note 2 2 5 6" xfId="35556"/>
    <cellStyle name="Note 2 2 5 6 2" xfId="35557"/>
    <cellStyle name="Note 2 2 5 6 2 2" xfId="35558"/>
    <cellStyle name="Note 2 2 5 6 2 2 2" xfId="35559"/>
    <cellStyle name="Note 2 2 5 6 2 3" xfId="35560"/>
    <cellStyle name="Note 2 2 5 6 2 3 2" xfId="35561"/>
    <cellStyle name="Note 2 2 5 6 2 4" xfId="35562"/>
    <cellStyle name="Note 2 2 5 6 2 4 2" xfId="35563"/>
    <cellStyle name="Note 2 2 5 6 2 5" xfId="35564"/>
    <cellStyle name="Note 2 2 5 6 2 5 2" xfId="35565"/>
    <cellStyle name="Note 2 2 5 6 2 6" xfId="35566"/>
    <cellStyle name="Note 2 2 5 6 2 6 2" xfId="35567"/>
    <cellStyle name="Note 2 2 5 6 2 7" xfId="35568"/>
    <cellStyle name="Note 2 2 5 6 3" xfId="35569"/>
    <cellStyle name="Note 2 2 5 6 3 2" xfId="35570"/>
    <cellStyle name="Note 2 2 5 6 3 2 2" xfId="35571"/>
    <cellStyle name="Note 2 2 5 6 3 3" xfId="35572"/>
    <cellStyle name="Note 2 2 5 6 3 3 2" xfId="35573"/>
    <cellStyle name="Note 2 2 5 6 3 4" xfId="35574"/>
    <cellStyle name="Note 2 2 5 6 3 4 2" xfId="35575"/>
    <cellStyle name="Note 2 2 5 6 3 5" xfId="35576"/>
    <cellStyle name="Note 2 2 5 6 4" xfId="35577"/>
    <cellStyle name="Note 2 2 5 6 4 2" xfId="35578"/>
    <cellStyle name="Note 2 2 5 6 5" xfId="35579"/>
    <cellStyle name="Note 2 2 5 6 5 2" xfId="35580"/>
    <cellStyle name="Note 2 2 5 6 6" xfId="35581"/>
    <cellStyle name="Note 2 2 5 6 6 2" xfId="35582"/>
    <cellStyle name="Note 2 2 5 6 7" xfId="35583"/>
    <cellStyle name="Note 2 2 5 6 8" xfId="35584"/>
    <cellStyle name="Note 2 2 5 7" xfId="35585"/>
    <cellStyle name="Note 2 2 5 7 2" xfId="35586"/>
    <cellStyle name="Note 2 2 5 7 2 2" xfId="35587"/>
    <cellStyle name="Note 2 2 5 7 3" xfId="35588"/>
    <cellStyle name="Note 2 2 5 7 3 2" xfId="35589"/>
    <cellStyle name="Note 2 2 5 7 4" xfId="35590"/>
    <cellStyle name="Note 2 2 5 7 4 2" xfId="35591"/>
    <cellStyle name="Note 2 2 5 7 5" xfId="35592"/>
    <cellStyle name="Note 2 2 5 7 5 2" xfId="35593"/>
    <cellStyle name="Note 2 2 5 7 6" xfId="35594"/>
    <cellStyle name="Note 2 2 5 7 6 2" xfId="35595"/>
    <cellStyle name="Note 2 2 5 7 7" xfId="35596"/>
    <cellStyle name="Note 2 2 5 7 8" xfId="35597"/>
    <cellStyle name="Note 2 2 5 8" xfId="35598"/>
    <cellStyle name="Note 2 2 5 8 2" xfId="35599"/>
    <cellStyle name="Note 2 2 5 8 3" xfId="35600"/>
    <cellStyle name="Note 2 2 5 8 4" xfId="35601"/>
    <cellStyle name="Note 2 2 5 8 5" xfId="35602"/>
    <cellStyle name="Note 2 2 5 8 6" xfId="35603"/>
    <cellStyle name="Note 2 2 5 8 7" xfId="35604"/>
    <cellStyle name="Note 2 2 5 8 8" xfId="35605"/>
    <cellStyle name="Note 2 2 5 9" xfId="35606"/>
    <cellStyle name="Note 2 2 5 9 2" xfId="35607"/>
    <cellStyle name="Note 2 2 5 9 3" xfId="35608"/>
    <cellStyle name="Note 2 2 5 9 4" xfId="35609"/>
    <cellStyle name="Note 2 2 5 9 5" xfId="35610"/>
    <cellStyle name="Note 2 2 5 9 6" xfId="35611"/>
    <cellStyle name="Note 2 2 5 9 7" xfId="35612"/>
    <cellStyle name="Note 2 2 5 9 8" xfId="35613"/>
    <cellStyle name="Note 2 2 6" xfId="35614"/>
    <cellStyle name="Note 2 2 6 10" xfId="35615"/>
    <cellStyle name="Note 2 2 6 11" xfId="35616"/>
    <cellStyle name="Note 2 2 6 12" xfId="35617"/>
    <cellStyle name="Note 2 2 6 13" xfId="35618"/>
    <cellStyle name="Note 2 2 6 14" xfId="35619"/>
    <cellStyle name="Note 2 2 6 2" xfId="35620"/>
    <cellStyle name="Note 2 2 6 2 10" xfId="35621"/>
    <cellStyle name="Note 2 2 6 2 11" xfId="35622"/>
    <cellStyle name="Note 2 2 6 2 12" xfId="35623"/>
    <cellStyle name="Note 2 2 6 2 2" xfId="35624"/>
    <cellStyle name="Note 2 2 6 2 2 10" xfId="35625"/>
    <cellStyle name="Note 2 2 6 2 2 11" xfId="35626"/>
    <cellStyle name="Note 2 2 6 2 2 12" xfId="35627"/>
    <cellStyle name="Note 2 2 6 2 2 13" xfId="35628"/>
    <cellStyle name="Note 2 2 6 2 2 2" xfId="35629"/>
    <cellStyle name="Note 2 2 6 2 2 2 2" xfId="35630"/>
    <cellStyle name="Note 2 2 6 2 2 2 2 2" xfId="35631"/>
    <cellStyle name="Note 2 2 6 2 2 2 2 2 2" xfId="35632"/>
    <cellStyle name="Note 2 2 6 2 2 2 2 3" xfId="35633"/>
    <cellStyle name="Note 2 2 6 2 2 2 2 3 2" xfId="35634"/>
    <cellStyle name="Note 2 2 6 2 2 2 2 4" xfId="35635"/>
    <cellStyle name="Note 2 2 6 2 2 2 2 4 2" xfId="35636"/>
    <cellStyle name="Note 2 2 6 2 2 2 2 5" xfId="35637"/>
    <cellStyle name="Note 2 2 6 2 2 2 3" xfId="35638"/>
    <cellStyle name="Note 2 2 6 2 2 2 3 2" xfId="35639"/>
    <cellStyle name="Note 2 2 6 2 2 2 3 2 2" xfId="35640"/>
    <cellStyle name="Note 2 2 6 2 2 2 3 3" xfId="35641"/>
    <cellStyle name="Note 2 2 6 2 2 2 3 3 2" xfId="35642"/>
    <cellStyle name="Note 2 2 6 2 2 2 3 4" xfId="35643"/>
    <cellStyle name="Note 2 2 6 2 2 2 3 4 2" xfId="35644"/>
    <cellStyle name="Note 2 2 6 2 2 2 3 5" xfId="35645"/>
    <cellStyle name="Note 2 2 6 2 2 2 3 5 2" xfId="35646"/>
    <cellStyle name="Note 2 2 6 2 2 2 3 6" xfId="35647"/>
    <cellStyle name="Note 2 2 6 2 2 2 3 6 2" xfId="35648"/>
    <cellStyle name="Note 2 2 6 2 2 2 3 7" xfId="35649"/>
    <cellStyle name="Note 2 2 6 2 2 2 4" xfId="35650"/>
    <cellStyle name="Note 2 2 6 2 2 2 4 2" xfId="35651"/>
    <cellStyle name="Note 2 2 6 2 2 2 4 2 2" xfId="35652"/>
    <cellStyle name="Note 2 2 6 2 2 2 4 3" xfId="35653"/>
    <cellStyle name="Note 2 2 6 2 2 2 4 3 2" xfId="35654"/>
    <cellStyle name="Note 2 2 6 2 2 2 4 4" xfId="35655"/>
    <cellStyle name="Note 2 2 6 2 2 2 4 4 2" xfId="35656"/>
    <cellStyle name="Note 2 2 6 2 2 2 4 5" xfId="35657"/>
    <cellStyle name="Note 2 2 6 2 2 2 4 5 2" xfId="35658"/>
    <cellStyle name="Note 2 2 6 2 2 2 4 6" xfId="35659"/>
    <cellStyle name="Note 2 2 6 2 2 2 4 6 2" xfId="35660"/>
    <cellStyle name="Note 2 2 6 2 2 2 4 7" xfId="35661"/>
    <cellStyle name="Note 2 2 6 2 2 2 5" xfId="35662"/>
    <cellStyle name="Note 2 2 6 2 2 2 5 2" xfId="35663"/>
    <cellStyle name="Note 2 2 6 2 2 2 6" xfId="35664"/>
    <cellStyle name="Note 2 2 6 2 2 2 6 2" xfId="35665"/>
    <cellStyle name="Note 2 2 6 2 2 2 7" xfId="35666"/>
    <cellStyle name="Note 2 2 6 2 2 2 8" xfId="35667"/>
    <cellStyle name="Note 2 2 6 2 2 3" xfId="35668"/>
    <cellStyle name="Note 2 2 6 2 2 3 2" xfId="35669"/>
    <cellStyle name="Note 2 2 6 2 2 3 2 2" xfId="35670"/>
    <cellStyle name="Note 2 2 6 2 2 3 2 2 2" xfId="35671"/>
    <cellStyle name="Note 2 2 6 2 2 3 2 3" xfId="35672"/>
    <cellStyle name="Note 2 2 6 2 2 3 2 3 2" xfId="35673"/>
    <cellStyle name="Note 2 2 6 2 2 3 2 4" xfId="35674"/>
    <cellStyle name="Note 2 2 6 2 2 3 2 4 2" xfId="35675"/>
    <cellStyle name="Note 2 2 6 2 2 3 2 5" xfId="35676"/>
    <cellStyle name="Note 2 2 6 2 2 3 2 5 2" xfId="35677"/>
    <cellStyle name="Note 2 2 6 2 2 3 2 6" xfId="35678"/>
    <cellStyle name="Note 2 2 6 2 2 3 2 6 2" xfId="35679"/>
    <cellStyle name="Note 2 2 6 2 2 3 2 7" xfId="35680"/>
    <cellStyle name="Note 2 2 6 2 2 3 3" xfId="35681"/>
    <cellStyle name="Note 2 2 6 2 2 3 3 2" xfId="35682"/>
    <cellStyle name="Note 2 2 6 2 2 3 3 2 2" xfId="35683"/>
    <cellStyle name="Note 2 2 6 2 2 3 3 3" xfId="35684"/>
    <cellStyle name="Note 2 2 6 2 2 3 3 3 2" xfId="35685"/>
    <cellStyle name="Note 2 2 6 2 2 3 3 4" xfId="35686"/>
    <cellStyle name="Note 2 2 6 2 2 3 3 4 2" xfId="35687"/>
    <cellStyle name="Note 2 2 6 2 2 3 3 5" xfId="35688"/>
    <cellStyle name="Note 2 2 6 2 2 3 3 5 2" xfId="35689"/>
    <cellStyle name="Note 2 2 6 2 2 3 3 6" xfId="35690"/>
    <cellStyle name="Note 2 2 6 2 2 3 3 6 2" xfId="35691"/>
    <cellStyle name="Note 2 2 6 2 2 3 3 7" xfId="35692"/>
    <cellStyle name="Note 2 2 6 2 2 3 4" xfId="35693"/>
    <cellStyle name="Note 2 2 6 2 2 3 4 2" xfId="35694"/>
    <cellStyle name="Note 2 2 6 2 2 3 4 2 2" xfId="35695"/>
    <cellStyle name="Note 2 2 6 2 2 3 4 3" xfId="35696"/>
    <cellStyle name="Note 2 2 6 2 2 3 4 3 2" xfId="35697"/>
    <cellStyle name="Note 2 2 6 2 2 3 4 4" xfId="35698"/>
    <cellStyle name="Note 2 2 6 2 2 3 4 4 2" xfId="35699"/>
    <cellStyle name="Note 2 2 6 2 2 3 4 5" xfId="35700"/>
    <cellStyle name="Note 2 2 6 2 2 3 5" xfId="35701"/>
    <cellStyle name="Note 2 2 6 2 2 4" xfId="35702"/>
    <cellStyle name="Note 2 2 6 2 2 4 2" xfId="35703"/>
    <cellStyle name="Note 2 2 6 2 2 4 2 2" xfId="35704"/>
    <cellStyle name="Note 2 2 6 2 2 4 2 2 2" xfId="35705"/>
    <cellStyle name="Note 2 2 6 2 2 4 2 3" xfId="35706"/>
    <cellStyle name="Note 2 2 6 2 2 4 2 3 2" xfId="35707"/>
    <cellStyle name="Note 2 2 6 2 2 4 2 4" xfId="35708"/>
    <cellStyle name="Note 2 2 6 2 2 4 2 4 2" xfId="35709"/>
    <cellStyle name="Note 2 2 6 2 2 4 2 5" xfId="35710"/>
    <cellStyle name="Note 2 2 6 2 2 4 2 5 2" xfId="35711"/>
    <cellStyle name="Note 2 2 6 2 2 4 2 6" xfId="35712"/>
    <cellStyle name="Note 2 2 6 2 2 4 2 6 2" xfId="35713"/>
    <cellStyle name="Note 2 2 6 2 2 4 2 7" xfId="35714"/>
    <cellStyle name="Note 2 2 6 2 2 4 3" xfId="35715"/>
    <cellStyle name="Note 2 2 6 2 2 4 3 2" xfId="35716"/>
    <cellStyle name="Note 2 2 6 2 2 4 3 2 2" xfId="35717"/>
    <cellStyle name="Note 2 2 6 2 2 4 3 3" xfId="35718"/>
    <cellStyle name="Note 2 2 6 2 2 4 3 3 2" xfId="35719"/>
    <cellStyle name="Note 2 2 6 2 2 4 3 4" xfId="35720"/>
    <cellStyle name="Note 2 2 6 2 2 4 3 4 2" xfId="35721"/>
    <cellStyle name="Note 2 2 6 2 2 4 3 5" xfId="35722"/>
    <cellStyle name="Note 2 2 6 2 2 4 4" xfId="35723"/>
    <cellStyle name="Note 2 2 6 2 2 5" xfId="35724"/>
    <cellStyle name="Note 2 2 6 2 2 5 2" xfId="35725"/>
    <cellStyle name="Note 2 2 6 2 2 5 2 2" xfId="35726"/>
    <cellStyle name="Note 2 2 6 2 2 5 3" xfId="35727"/>
    <cellStyle name="Note 2 2 6 2 2 5 3 2" xfId="35728"/>
    <cellStyle name="Note 2 2 6 2 2 5 4" xfId="35729"/>
    <cellStyle name="Note 2 2 6 2 2 5 4 2" xfId="35730"/>
    <cellStyle name="Note 2 2 6 2 2 5 5" xfId="35731"/>
    <cellStyle name="Note 2 2 6 2 2 5 5 2" xfId="35732"/>
    <cellStyle name="Note 2 2 6 2 2 5 6" xfId="35733"/>
    <cellStyle name="Note 2 2 6 2 2 5 6 2" xfId="35734"/>
    <cellStyle name="Note 2 2 6 2 2 5 7" xfId="35735"/>
    <cellStyle name="Note 2 2 6 2 2 6" xfId="35736"/>
    <cellStyle name="Note 2 2 6 2 2 6 2" xfId="35737"/>
    <cellStyle name="Note 2 2 6 2 2 7" xfId="35738"/>
    <cellStyle name="Note 2 2 6 2 2 7 2" xfId="35739"/>
    <cellStyle name="Note 2 2 6 2 2 8" xfId="35740"/>
    <cellStyle name="Note 2 2 6 2 2 9" xfId="35741"/>
    <cellStyle name="Note 2 2 6 2 3" xfId="35742"/>
    <cellStyle name="Note 2 2 6 2 3 2" xfId="35743"/>
    <cellStyle name="Note 2 2 6 2 3 2 2" xfId="35744"/>
    <cellStyle name="Note 2 2 6 2 3 2 2 2" xfId="35745"/>
    <cellStyle name="Note 2 2 6 2 3 2 3" xfId="35746"/>
    <cellStyle name="Note 2 2 6 2 3 2 3 2" xfId="35747"/>
    <cellStyle name="Note 2 2 6 2 3 2 4" xfId="35748"/>
    <cellStyle name="Note 2 2 6 2 3 2 4 2" xfId="35749"/>
    <cellStyle name="Note 2 2 6 2 3 2 5" xfId="35750"/>
    <cellStyle name="Note 2 2 6 2 3 3" xfId="35751"/>
    <cellStyle name="Note 2 2 6 2 3 3 2" xfId="35752"/>
    <cellStyle name="Note 2 2 6 2 3 3 2 2" xfId="35753"/>
    <cellStyle name="Note 2 2 6 2 3 3 3" xfId="35754"/>
    <cellStyle name="Note 2 2 6 2 3 3 3 2" xfId="35755"/>
    <cellStyle name="Note 2 2 6 2 3 3 4" xfId="35756"/>
    <cellStyle name="Note 2 2 6 2 3 3 4 2" xfId="35757"/>
    <cellStyle name="Note 2 2 6 2 3 3 5" xfId="35758"/>
    <cellStyle name="Note 2 2 6 2 3 3 5 2" xfId="35759"/>
    <cellStyle name="Note 2 2 6 2 3 3 6" xfId="35760"/>
    <cellStyle name="Note 2 2 6 2 3 3 6 2" xfId="35761"/>
    <cellStyle name="Note 2 2 6 2 3 3 7" xfId="35762"/>
    <cellStyle name="Note 2 2 6 2 3 4" xfId="35763"/>
    <cellStyle name="Note 2 2 6 2 3 4 2" xfId="35764"/>
    <cellStyle name="Note 2 2 6 2 3 4 2 2" xfId="35765"/>
    <cellStyle name="Note 2 2 6 2 3 4 3" xfId="35766"/>
    <cellStyle name="Note 2 2 6 2 3 4 3 2" xfId="35767"/>
    <cellStyle name="Note 2 2 6 2 3 4 4" xfId="35768"/>
    <cellStyle name="Note 2 2 6 2 3 4 4 2" xfId="35769"/>
    <cellStyle name="Note 2 2 6 2 3 4 5" xfId="35770"/>
    <cellStyle name="Note 2 2 6 2 3 4 5 2" xfId="35771"/>
    <cellStyle name="Note 2 2 6 2 3 4 6" xfId="35772"/>
    <cellStyle name="Note 2 2 6 2 3 4 6 2" xfId="35773"/>
    <cellStyle name="Note 2 2 6 2 3 4 7" xfId="35774"/>
    <cellStyle name="Note 2 2 6 2 3 5" xfId="35775"/>
    <cellStyle name="Note 2 2 6 2 3 5 2" xfId="35776"/>
    <cellStyle name="Note 2 2 6 2 3 6" xfId="35777"/>
    <cellStyle name="Note 2 2 6 2 3 6 2" xfId="35778"/>
    <cellStyle name="Note 2 2 6 2 3 7" xfId="35779"/>
    <cellStyle name="Note 2 2 6 2 3 8" xfId="35780"/>
    <cellStyle name="Note 2 2 6 2 4" xfId="35781"/>
    <cellStyle name="Note 2 2 6 2 4 2" xfId="35782"/>
    <cellStyle name="Note 2 2 6 2 4 2 2" xfId="35783"/>
    <cellStyle name="Note 2 2 6 2 4 2 2 2" xfId="35784"/>
    <cellStyle name="Note 2 2 6 2 4 2 3" xfId="35785"/>
    <cellStyle name="Note 2 2 6 2 4 2 3 2" xfId="35786"/>
    <cellStyle name="Note 2 2 6 2 4 2 4" xfId="35787"/>
    <cellStyle name="Note 2 2 6 2 4 2 4 2" xfId="35788"/>
    <cellStyle name="Note 2 2 6 2 4 2 5" xfId="35789"/>
    <cellStyle name="Note 2 2 6 2 4 2 5 2" xfId="35790"/>
    <cellStyle name="Note 2 2 6 2 4 2 6" xfId="35791"/>
    <cellStyle name="Note 2 2 6 2 4 2 6 2" xfId="35792"/>
    <cellStyle name="Note 2 2 6 2 4 2 7" xfId="35793"/>
    <cellStyle name="Note 2 2 6 2 4 3" xfId="35794"/>
    <cellStyle name="Note 2 2 6 2 4 3 2" xfId="35795"/>
    <cellStyle name="Note 2 2 6 2 4 3 2 2" xfId="35796"/>
    <cellStyle name="Note 2 2 6 2 4 3 3" xfId="35797"/>
    <cellStyle name="Note 2 2 6 2 4 3 3 2" xfId="35798"/>
    <cellStyle name="Note 2 2 6 2 4 3 4" xfId="35799"/>
    <cellStyle name="Note 2 2 6 2 4 3 4 2" xfId="35800"/>
    <cellStyle name="Note 2 2 6 2 4 3 5" xfId="35801"/>
    <cellStyle name="Note 2 2 6 2 4 3 5 2" xfId="35802"/>
    <cellStyle name="Note 2 2 6 2 4 3 6" xfId="35803"/>
    <cellStyle name="Note 2 2 6 2 4 3 6 2" xfId="35804"/>
    <cellStyle name="Note 2 2 6 2 4 3 7" xfId="35805"/>
    <cellStyle name="Note 2 2 6 2 4 4" xfId="35806"/>
    <cellStyle name="Note 2 2 6 2 4 4 2" xfId="35807"/>
    <cellStyle name="Note 2 2 6 2 4 4 2 2" xfId="35808"/>
    <cellStyle name="Note 2 2 6 2 4 4 3" xfId="35809"/>
    <cellStyle name="Note 2 2 6 2 4 4 3 2" xfId="35810"/>
    <cellStyle name="Note 2 2 6 2 4 4 4" xfId="35811"/>
    <cellStyle name="Note 2 2 6 2 4 4 4 2" xfId="35812"/>
    <cellStyle name="Note 2 2 6 2 4 4 5" xfId="35813"/>
    <cellStyle name="Note 2 2 6 2 4 5" xfId="35814"/>
    <cellStyle name="Note 2 2 6 2 4 5 2" xfId="35815"/>
    <cellStyle name="Note 2 2 6 2 4 6" xfId="35816"/>
    <cellStyle name="Note 2 2 6 2 4 7" xfId="35817"/>
    <cellStyle name="Note 2 2 6 2 4 8" xfId="35818"/>
    <cellStyle name="Note 2 2 6 2 5" xfId="35819"/>
    <cellStyle name="Note 2 2 6 2 5 2" xfId="35820"/>
    <cellStyle name="Note 2 2 6 2 5 2 2" xfId="35821"/>
    <cellStyle name="Note 2 2 6 2 5 2 2 2" xfId="35822"/>
    <cellStyle name="Note 2 2 6 2 5 2 3" xfId="35823"/>
    <cellStyle name="Note 2 2 6 2 5 2 3 2" xfId="35824"/>
    <cellStyle name="Note 2 2 6 2 5 2 4" xfId="35825"/>
    <cellStyle name="Note 2 2 6 2 5 2 4 2" xfId="35826"/>
    <cellStyle name="Note 2 2 6 2 5 2 5" xfId="35827"/>
    <cellStyle name="Note 2 2 6 2 5 2 5 2" xfId="35828"/>
    <cellStyle name="Note 2 2 6 2 5 2 6" xfId="35829"/>
    <cellStyle name="Note 2 2 6 2 5 2 6 2" xfId="35830"/>
    <cellStyle name="Note 2 2 6 2 5 2 7" xfId="35831"/>
    <cellStyle name="Note 2 2 6 2 5 3" xfId="35832"/>
    <cellStyle name="Note 2 2 6 2 5 3 2" xfId="35833"/>
    <cellStyle name="Note 2 2 6 2 5 3 2 2" xfId="35834"/>
    <cellStyle name="Note 2 2 6 2 5 3 3" xfId="35835"/>
    <cellStyle name="Note 2 2 6 2 5 3 3 2" xfId="35836"/>
    <cellStyle name="Note 2 2 6 2 5 3 4" xfId="35837"/>
    <cellStyle name="Note 2 2 6 2 5 3 4 2" xfId="35838"/>
    <cellStyle name="Note 2 2 6 2 5 3 5" xfId="35839"/>
    <cellStyle name="Note 2 2 6 2 5 4" xfId="35840"/>
    <cellStyle name="Note 2 2 6 2 5 4 2" xfId="35841"/>
    <cellStyle name="Note 2 2 6 2 5 5" xfId="35842"/>
    <cellStyle name="Note 2 2 6 2 5 5 2" xfId="35843"/>
    <cellStyle name="Note 2 2 6 2 5 6" xfId="35844"/>
    <cellStyle name="Note 2 2 6 2 5 6 2" xfId="35845"/>
    <cellStyle name="Note 2 2 6 2 5 7" xfId="35846"/>
    <cellStyle name="Note 2 2 6 2 5 8" xfId="35847"/>
    <cellStyle name="Note 2 2 6 2 6" xfId="35848"/>
    <cellStyle name="Note 2 2 6 2 6 2" xfId="35849"/>
    <cellStyle name="Note 2 2 6 2 6 2 2" xfId="35850"/>
    <cellStyle name="Note 2 2 6 2 6 3" xfId="35851"/>
    <cellStyle name="Note 2 2 6 2 6 3 2" xfId="35852"/>
    <cellStyle name="Note 2 2 6 2 6 4" xfId="35853"/>
    <cellStyle name="Note 2 2 6 2 6 4 2" xfId="35854"/>
    <cellStyle name="Note 2 2 6 2 6 5" xfId="35855"/>
    <cellStyle name="Note 2 2 6 2 6 5 2" xfId="35856"/>
    <cellStyle name="Note 2 2 6 2 6 6" xfId="35857"/>
    <cellStyle name="Note 2 2 6 2 6 6 2" xfId="35858"/>
    <cellStyle name="Note 2 2 6 2 6 7" xfId="35859"/>
    <cellStyle name="Note 2 2 6 2 6 8" xfId="35860"/>
    <cellStyle name="Note 2 2 6 2 7" xfId="35861"/>
    <cellStyle name="Note 2 2 6 2 7 2" xfId="35862"/>
    <cellStyle name="Note 2 2 6 2 7 3" xfId="35863"/>
    <cellStyle name="Note 2 2 6 2 7 4" xfId="35864"/>
    <cellStyle name="Note 2 2 6 2 7 5" xfId="35865"/>
    <cellStyle name="Note 2 2 6 2 7 6" xfId="35866"/>
    <cellStyle name="Note 2 2 6 2 7 7" xfId="35867"/>
    <cellStyle name="Note 2 2 6 2 7 8" xfId="35868"/>
    <cellStyle name="Note 2 2 6 2 8" xfId="35869"/>
    <cellStyle name="Note 2 2 6 2 8 2" xfId="35870"/>
    <cellStyle name="Note 2 2 6 2 8 3" xfId="35871"/>
    <cellStyle name="Note 2 2 6 2 8 4" xfId="35872"/>
    <cellStyle name="Note 2 2 6 2 8 5" xfId="35873"/>
    <cellStyle name="Note 2 2 6 2 8 6" xfId="35874"/>
    <cellStyle name="Note 2 2 6 2 8 7" xfId="35875"/>
    <cellStyle name="Note 2 2 6 2 8 8" xfId="35876"/>
    <cellStyle name="Note 2 2 6 2 9" xfId="35877"/>
    <cellStyle name="Note 2 2 6 3" xfId="35878"/>
    <cellStyle name="Note 2 2 6 3 10" xfId="35879"/>
    <cellStyle name="Note 2 2 6 3 11" xfId="35880"/>
    <cellStyle name="Note 2 2 6 3 12" xfId="35881"/>
    <cellStyle name="Note 2 2 6 3 13" xfId="35882"/>
    <cellStyle name="Note 2 2 6 3 14" xfId="35883"/>
    <cellStyle name="Note 2 2 6 3 2" xfId="35884"/>
    <cellStyle name="Note 2 2 6 3 2 2" xfId="35885"/>
    <cellStyle name="Note 2 2 6 3 2 2 2" xfId="35886"/>
    <cellStyle name="Note 2 2 6 3 2 2 2 2" xfId="35887"/>
    <cellStyle name="Note 2 2 6 3 2 2 3" xfId="35888"/>
    <cellStyle name="Note 2 2 6 3 2 2 3 2" xfId="35889"/>
    <cellStyle name="Note 2 2 6 3 2 2 4" xfId="35890"/>
    <cellStyle name="Note 2 2 6 3 2 2 4 2" xfId="35891"/>
    <cellStyle name="Note 2 2 6 3 2 2 5" xfId="35892"/>
    <cellStyle name="Note 2 2 6 3 2 3" xfId="35893"/>
    <cellStyle name="Note 2 2 6 3 2 3 2" xfId="35894"/>
    <cellStyle name="Note 2 2 6 3 2 3 2 2" xfId="35895"/>
    <cellStyle name="Note 2 2 6 3 2 3 3" xfId="35896"/>
    <cellStyle name="Note 2 2 6 3 2 3 3 2" xfId="35897"/>
    <cellStyle name="Note 2 2 6 3 2 3 4" xfId="35898"/>
    <cellStyle name="Note 2 2 6 3 2 3 4 2" xfId="35899"/>
    <cellStyle name="Note 2 2 6 3 2 3 5" xfId="35900"/>
    <cellStyle name="Note 2 2 6 3 2 3 5 2" xfId="35901"/>
    <cellStyle name="Note 2 2 6 3 2 3 6" xfId="35902"/>
    <cellStyle name="Note 2 2 6 3 2 3 6 2" xfId="35903"/>
    <cellStyle name="Note 2 2 6 3 2 3 7" xfId="35904"/>
    <cellStyle name="Note 2 2 6 3 2 4" xfId="35905"/>
    <cellStyle name="Note 2 2 6 3 2 4 2" xfId="35906"/>
    <cellStyle name="Note 2 2 6 3 2 4 2 2" xfId="35907"/>
    <cellStyle name="Note 2 2 6 3 2 4 3" xfId="35908"/>
    <cellStyle name="Note 2 2 6 3 2 4 3 2" xfId="35909"/>
    <cellStyle name="Note 2 2 6 3 2 4 4" xfId="35910"/>
    <cellStyle name="Note 2 2 6 3 2 4 4 2" xfId="35911"/>
    <cellStyle name="Note 2 2 6 3 2 4 5" xfId="35912"/>
    <cellStyle name="Note 2 2 6 3 2 4 5 2" xfId="35913"/>
    <cellStyle name="Note 2 2 6 3 2 4 6" xfId="35914"/>
    <cellStyle name="Note 2 2 6 3 2 4 6 2" xfId="35915"/>
    <cellStyle name="Note 2 2 6 3 2 4 7" xfId="35916"/>
    <cellStyle name="Note 2 2 6 3 2 5" xfId="35917"/>
    <cellStyle name="Note 2 2 6 3 2 5 2" xfId="35918"/>
    <cellStyle name="Note 2 2 6 3 2 6" xfId="35919"/>
    <cellStyle name="Note 2 2 6 3 2 6 2" xfId="35920"/>
    <cellStyle name="Note 2 2 6 3 2 7" xfId="35921"/>
    <cellStyle name="Note 2 2 6 3 2 8" xfId="35922"/>
    <cellStyle name="Note 2 2 6 3 3" xfId="35923"/>
    <cellStyle name="Note 2 2 6 3 3 2" xfId="35924"/>
    <cellStyle name="Note 2 2 6 3 3 2 2" xfId="35925"/>
    <cellStyle name="Note 2 2 6 3 3 2 2 2" xfId="35926"/>
    <cellStyle name="Note 2 2 6 3 3 2 3" xfId="35927"/>
    <cellStyle name="Note 2 2 6 3 3 2 3 2" xfId="35928"/>
    <cellStyle name="Note 2 2 6 3 3 2 4" xfId="35929"/>
    <cellStyle name="Note 2 2 6 3 3 2 4 2" xfId="35930"/>
    <cellStyle name="Note 2 2 6 3 3 2 5" xfId="35931"/>
    <cellStyle name="Note 2 2 6 3 3 2 5 2" xfId="35932"/>
    <cellStyle name="Note 2 2 6 3 3 2 6" xfId="35933"/>
    <cellStyle name="Note 2 2 6 3 3 2 6 2" xfId="35934"/>
    <cellStyle name="Note 2 2 6 3 3 2 7" xfId="35935"/>
    <cellStyle name="Note 2 2 6 3 3 3" xfId="35936"/>
    <cellStyle name="Note 2 2 6 3 3 3 2" xfId="35937"/>
    <cellStyle name="Note 2 2 6 3 3 3 2 2" xfId="35938"/>
    <cellStyle name="Note 2 2 6 3 3 3 3" xfId="35939"/>
    <cellStyle name="Note 2 2 6 3 3 3 3 2" xfId="35940"/>
    <cellStyle name="Note 2 2 6 3 3 3 4" xfId="35941"/>
    <cellStyle name="Note 2 2 6 3 3 3 4 2" xfId="35942"/>
    <cellStyle name="Note 2 2 6 3 3 3 5" xfId="35943"/>
    <cellStyle name="Note 2 2 6 3 3 3 5 2" xfId="35944"/>
    <cellStyle name="Note 2 2 6 3 3 3 6" xfId="35945"/>
    <cellStyle name="Note 2 2 6 3 3 3 6 2" xfId="35946"/>
    <cellStyle name="Note 2 2 6 3 3 3 7" xfId="35947"/>
    <cellStyle name="Note 2 2 6 3 3 4" xfId="35948"/>
    <cellStyle name="Note 2 2 6 3 3 4 2" xfId="35949"/>
    <cellStyle name="Note 2 2 6 3 3 4 2 2" xfId="35950"/>
    <cellStyle name="Note 2 2 6 3 3 4 3" xfId="35951"/>
    <cellStyle name="Note 2 2 6 3 3 4 3 2" xfId="35952"/>
    <cellStyle name="Note 2 2 6 3 3 4 4" xfId="35953"/>
    <cellStyle name="Note 2 2 6 3 3 4 4 2" xfId="35954"/>
    <cellStyle name="Note 2 2 6 3 3 4 5" xfId="35955"/>
    <cellStyle name="Note 2 2 6 3 3 5" xfId="35956"/>
    <cellStyle name="Note 2 2 6 3 4" xfId="35957"/>
    <cellStyle name="Note 2 2 6 3 4 2" xfId="35958"/>
    <cellStyle name="Note 2 2 6 3 4 2 2" xfId="35959"/>
    <cellStyle name="Note 2 2 6 3 4 2 2 2" xfId="35960"/>
    <cellStyle name="Note 2 2 6 3 4 2 3" xfId="35961"/>
    <cellStyle name="Note 2 2 6 3 4 2 3 2" xfId="35962"/>
    <cellStyle name="Note 2 2 6 3 4 2 4" xfId="35963"/>
    <cellStyle name="Note 2 2 6 3 4 2 4 2" xfId="35964"/>
    <cellStyle name="Note 2 2 6 3 4 2 5" xfId="35965"/>
    <cellStyle name="Note 2 2 6 3 4 2 5 2" xfId="35966"/>
    <cellStyle name="Note 2 2 6 3 4 2 6" xfId="35967"/>
    <cellStyle name="Note 2 2 6 3 4 2 6 2" xfId="35968"/>
    <cellStyle name="Note 2 2 6 3 4 2 7" xfId="35969"/>
    <cellStyle name="Note 2 2 6 3 4 3" xfId="35970"/>
    <cellStyle name="Note 2 2 6 3 4 3 2" xfId="35971"/>
    <cellStyle name="Note 2 2 6 3 4 3 2 2" xfId="35972"/>
    <cellStyle name="Note 2 2 6 3 4 3 3" xfId="35973"/>
    <cellStyle name="Note 2 2 6 3 4 3 3 2" xfId="35974"/>
    <cellStyle name="Note 2 2 6 3 4 3 4" xfId="35975"/>
    <cellStyle name="Note 2 2 6 3 4 3 4 2" xfId="35976"/>
    <cellStyle name="Note 2 2 6 3 4 3 5" xfId="35977"/>
    <cellStyle name="Note 2 2 6 3 4 4" xfId="35978"/>
    <cellStyle name="Note 2 2 6 3 5" xfId="35979"/>
    <cellStyle name="Note 2 2 6 3 5 2" xfId="35980"/>
    <cellStyle name="Note 2 2 6 3 5 2 2" xfId="35981"/>
    <cellStyle name="Note 2 2 6 3 5 3" xfId="35982"/>
    <cellStyle name="Note 2 2 6 3 5 3 2" xfId="35983"/>
    <cellStyle name="Note 2 2 6 3 5 4" xfId="35984"/>
    <cellStyle name="Note 2 2 6 3 5 4 2" xfId="35985"/>
    <cellStyle name="Note 2 2 6 3 5 5" xfId="35986"/>
    <cellStyle name="Note 2 2 6 3 5 5 2" xfId="35987"/>
    <cellStyle name="Note 2 2 6 3 5 6" xfId="35988"/>
    <cellStyle name="Note 2 2 6 3 5 6 2" xfId="35989"/>
    <cellStyle name="Note 2 2 6 3 5 7" xfId="35990"/>
    <cellStyle name="Note 2 2 6 3 6" xfId="35991"/>
    <cellStyle name="Note 2 2 6 3 6 2" xfId="35992"/>
    <cellStyle name="Note 2 2 6 3 7" xfId="35993"/>
    <cellStyle name="Note 2 2 6 3 7 2" xfId="35994"/>
    <cellStyle name="Note 2 2 6 3 8" xfId="35995"/>
    <cellStyle name="Note 2 2 6 3 9" xfId="35996"/>
    <cellStyle name="Note 2 2 6 4" xfId="35997"/>
    <cellStyle name="Note 2 2 6 4 2" xfId="35998"/>
    <cellStyle name="Note 2 2 6 4 2 2" xfId="35999"/>
    <cellStyle name="Note 2 2 6 4 2 2 2" xfId="36000"/>
    <cellStyle name="Note 2 2 6 4 2 3" xfId="36001"/>
    <cellStyle name="Note 2 2 6 4 2 3 2" xfId="36002"/>
    <cellStyle name="Note 2 2 6 4 2 4" xfId="36003"/>
    <cellStyle name="Note 2 2 6 4 2 4 2" xfId="36004"/>
    <cellStyle name="Note 2 2 6 4 2 5" xfId="36005"/>
    <cellStyle name="Note 2 2 6 4 3" xfId="36006"/>
    <cellStyle name="Note 2 2 6 4 3 2" xfId="36007"/>
    <cellStyle name="Note 2 2 6 4 3 2 2" xfId="36008"/>
    <cellStyle name="Note 2 2 6 4 3 3" xfId="36009"/>
    <cellStyle name="Note 2 2 6 4 3 3 2" xfId="36010"/>
    <cellStyle name="Note 2 2 6 4 3 4" xfId="36011"/>
    <cellStyle name="Note 2 2 6 4 3 4 2" xfId="36012"/>
    <cellStyle name="Note 2 2 6 4 3 5" xfId="36013"/>
    <cellStyle name="Note 2 2 6 4 3 5 2" xfId="36014"/>
    <cellStyle name="Note 2 2 6 4 3 6" xfId="36015"/>
    <cellStyle name="Note 2 2 6 4 3 6 2" xfId="36016"/>
    <cellStyle name="Note 2 2 6 4 3 7" xfId="36017"/>
    <cellStyle name="Note 2 2 6 4 4" xfId="36018"/>
    <cellStyle name="Note 2 2 6 4 4 2" xfId="36019"/>
    <cellStyle name="Note 2 2 6 4 4 2 2" xfId="36020"/>
    <cellStyle name="Note 2 2 6 4 4 3" xfId="36021"/>
    <cellStyle name="Note 2 2 6 4 4 3 2" xfId="36022"/>
    <cellStyle name="Note 2 2 6 4 4 4" xfId="36023"/>
    <cellStyle name="Note 2 2 6 4 4 4 2" xfId="36024"/>
    <cellStyle name="Note 2 2 6 4 4 5" xfId="36025"/>
    <cellStyle name="Note 2 2 6 4 4 5 2" xfId="36026"/>
    <cellStyle name="Note 2 2 6 4 4 6" xfId="36027"/>
    <cellStyle name="Note 2 2 6 4 4 6 2" xfId="36028"/>
    <cellStyle name="Note 2 2 6 4 4 7" xfId="36029"/>
    <cellStyle name="Note 2 2 6 4 5" xfId="36030"/>
    <cellStyle name="Note 2 2 6 4 5 2" xfId="36031"/>
    <cellStyle name="Note 2 2 6 4 6" xfId="36032"/>
    <cellStyle name="Note 2 2 6 4 6 2" xfId="36033"/>
    <cellStyle name="Note 2 2 6 4 7" xfId="36034"/>
    <cellStyle name="Note 2 2 6 4 8" xfId="36035"/>
    <cellStyle name="Note 2 2 6 5" xfId="36036"/>
    <cellStyle name="Note 2 2 6 5 2" xfId="36037"/>
    <cellStyle name="Note 2 2 6 5 2 2" xfId="36038"/>
    <cellStyle name="Note 2 2 6 5 2 2 2" xfId="36039"/>
    <cellStyle name="Note 2 2 6 5 2 3" xfId="36040"/>
    <cellStyle name="Note 2 2 6 5 2 3 2" xfId="36041"/>
    <cellStyle name="Note 2 2 6 5 2 4" xfId="36042"/>
    <cellStyle name="Note 2 2 6 5 2 4 2" xfId="36043"/>
    <cellStyle name="Note 2 2 6 5 2 5" xfId="36044"/>
    <cellStyle name="Note 2 2 6 5 2 5 2" xfId="36045"/>
    <cellStyle name="Note 2 2 6 5 2 6" xfId="36046"/>
    <cellStyle name="Note 2 2 6 5 2 6 2" xfId="36047"/>
    <cellStyle name="Note 2 2 6 5 2 7" xfId="36048"/>
    <cellStyle name="Note 2 2 6 5 3" xfId="36049"/>
    <cellStyle name="Note 2 2 6 5 3 2" xfId="36050"/>
    <cellStyle name="Note 2 2 6 5 3 2 2" xfId="36051"/>
    <cellStyle name="Note 2 2 6 5 3 3" xfId="36052"/>
    <cellStyle name="Note 2 2 6 5 3 3 2" xfId="36053"/>
    <cellStyle name="Note 2 2 6 5 3 4" xfId="36054"/>
    <cellStyle name="Note 2 2 6 5 3 4 2" xfId="36055"/>
    <cellStyle name="Note 2 2 6 5 3 5" xfId="36056"/>
    <cellStyle name="Note 2 2 6 5 3 5 2" xfId="36057"/>
    <cellStyle name="Note 2 2 6 5 3 6" xfId="36058"/>
    <cellStyle name="Note 2 2 6 5 3 6 2" xfId="36059"/>
    <cellStyle name="Note 2 2 6 5 3 7" xfId="36060"/>
    <cellStyle name="Note 2 2 6 5 4" xfId="36061"/>
    <cellStyle name="Note 2 2 6 5 4 2" xfId="36062"/>
    <cellStyle name="Note 2 2 6 5 4 2 2" xfId="36063"/>
    <cellStyle name="Note 2 2 6 5 4 3" xfId="36064"/>
    <cellStyle name="Note 2 2 6 5 4 3 2" xfId="36065"/>
    <cellStyle name="Note 2 2 6 5 4 4" xfId="36066"/>
    <cellStyle name="Note 2 2 6 5 4 4 2" xfId="36067"/>
    <cellStyle name="Note 2 2 6 5 4 5" xfId="36068"/>
    <cellStyle name="Note 2 2 6 5 5" xfId="36069"/>
    <cellStyle name="Note 2 2 6 5 5 2" xfId="36070"/>
    <cellStyle name="Note 2 2 6 5 6" xfId="36071"/>
    <cellStyle name="Note 2 2 6 5 7" xfId="36072"/>
    <cellStyle name="Note 2 2 6 5 8" xfId="36073"/>
    <cellStyle name="Note 2 2 6 6" xfId="36074"/>
    <cellStyle name="Note 2 2 6 6 2" xfId="36075"/>
    <cellStyle name="Note 2 2 6 6 2 2" xfId="36076"/>
    <cellStyle name="Note 2 2 6 6 2 2 2" xfId="36077"/>
    <cellStyle name="Note 2 2 6 6 2 3" xfId="36078"/>
    <cellStyle name="Note 2 2 6 6 2 3 2" xfId="36079"/>
    <cellStyle name="Note 2 2 6 6 2 4" xfId="36080"/>
    <cellStyle name="Note 2 2 6 6 2 4 2" xfId="36081"/>
    <cellStyle name="Note 2 2 6 6 2 5" xfId="36082"/>
    <cellStyle name="Note 2 2 6 6 2 5 2" xfId="36083"/>
    <cellStyle name="Note 2 2 6 6 2 6" xfId="36084"/>
    <cellStyle name="Note 2 2 6 6 2 6 2" xfId="36085"/>
    <cellStyle name="Note 2 2 6 6 2 7" xfId="36086"/>
    <cellStyle name="Note 2 2 6 6 3" xfId="36087"/>
    <cellStyle name="Note 2 2 6 6 3 2" xfId="36088"/>
    <cellStyle name="Note 2 2 6 6 3 2 2" xfId="36089"/>
    <cellStyle name="Note 2 2 6 6 3 3" xfId="36090"/>
    <cellStyle name="Note 2 2 6 6 3 3 2" xfId="36091"/>
    <cellStyle name="Note 2 2 6 6 3 4" xfId="36092"/>
    <cellStyle name="Note 2 2 6 6 3 4 2" xfId="36093"/>
    <cellStyle name="Note 2 2 6 6 3 5" xfId="36094"/>
    <cellStyle name="Note 2 2 6 6 4" xfId="36095"/>
    <cellStyle name="Note 2 2 6 6 4 2" xfId="36096"/>
    <cellStyle name="Note 2 2 6 6 5" xfId="36097"/>
    <cellStyle name="Note 2 2 6 6 5 2" xfId="36098"/>
    <cellStyle name="Note 2 2 6 6 6" xfId="36099"/>
    <cellStyle name="Note 2 2 6 6 6 2" xfId="36100"/>
    <cellStyle name="Note 2 2 6 6 7" xfId="36101"/>
    <cellStyle name="Note 2 2 6 6 8" xfId="36102"/>
    <cellStyle name="Note 2 2 6 7" xfId="36103"/>
    <cellStyle name="Note 2 2 6 7 2" xfId="36104"/>
    <cellStyle name="Note 2 2 6 7 2 2" xfId="36105"/>
    <cellStyle name="Note 2 2 6 7 3" xfId="36106"/>
    <cellStyle name="Note 2 2 6 7 3 2" xfId="36107"/>
    <cellStyle name="Note 2 2 6 7 4" xfId="36108"/>
    <cellStyle name="Note 2 2 6 7 4 2" xfId="36109"/>
    <cellStyle name="Note 2 2 6 7 5" xfId="36110"/>
    <cellStyle name="Note 2 2 6 7 5 2" xfId="36111"/>
    <cellStyle name="Note 2 2 6 7 6" xfId="36112"/>
    <cellStyle name="Note 2 2 6 7 6 2" xfId="36113"/>
    <cellStyle name="Note 2 2 6 7 7" xfId="36114"/>
    <cellStyle name="Note 2 2 6 7 8" xfId="36115"/>
    <cellStyle name="Note 2 2 6 8" xfId="36116"/>
    <cellStyle name="Note 2 2 6 8 2" xfId="36117"/>
    <cellStyle name="Note 2 2 6 8 3" xfId="36118"/>
    <cellStyle name="Note 2 2 6 8 4" xfId="36119"/>
    <cellStyle name="Note 2 2 6 8 5" xfId="36120"/>
    <cellStyle name="Note 2 2 6 8 6" xfId="36121"/>
    <cellStyle name="Note 2 2 6 8 7" xfId="36122"/>
    <cellStyle name="Note 2 2 6 8 8" xfId="36123"/>
    <cellStyle name="Note 2 2 6 9" xfId="36124"/>
    <cellStyle name="Note 2 2 6 9 2" xfId="36125"/>
    <cellStyle name="Note 2 2 6 9 3" xfId="36126"/>
    <cellStyle name="Note 2 2 6 9 4" xfId="36127"/>
    <cellStyle name="Note 2 2 6 9 5" xfId="36128"/>
    <cellStyle name="Note 2 2 6 9 6" xfId="36129"/>
    <cellStyle name="Note 2 2 6 9 7" xfId="36130"/>
    <cellStyle name="Note 2 2 6 9 8" xfId="36131"/>
    <cellStyle name="Note 2 2 7" xfId="36132"/>
    <cellStyle name="Note 2 2 7 10" xfId="36133"/>
    <cellStyle name="Note 2 2 7 11" xfId="36134"/>
    <cellStyle name="Note 2 2 7 12" xfId="36135"/>
    <cellStyle name="Note 2 2 7 13" xfId="36136"/>
    <cellStyle name="Note 2 2 7 14" xfId="36137"/>
    <cellStyle name="Note 2 2 7 2" xfId="36138"/>
    <cellStyle name="Note 2 2 7 2 10" xfId="36139"/>
    <cellStyle name="Note 2 2 7 2 11" xfId="36140"/>
    <cellStyle name="Note 2 2 7 2 12" xfId="36141"/>
    <cellStyle name="Note 2 2 7 2 2" xfId="36142"/>
    <cellStyle name="Note 2 2 7 2 2 10" xfId="36143"/>
    <cellStyle name="Note 2 2 7 2 2 11" xfId="36144"/>
    <cellStyle name="Note 2 2 7 2 2 12" xfId="36145"/>
    <cellStyle name="Note 2 2 7 2 2 13" xfId="36146"/>
    <cellStyle name="Note 2 2 7 2 2 2" xfId="36147"/>
    <cellStyle name="Note 2 2 7 2 2 2 2" xfId="36148"/>
    <cellStyle name="Note 2 2 7 2 2 2 2 2" xfId="36149"/>
    <cellStyle name="Note 2 2 7 2 2 2 2 2 2" xfId="36150"/>
    <cellStyle name="Note 2 2 7 2 2 2 2 3" xfId="36151"/>
    <cellStyle name="Note 2 2 7 2 2 2 2 3 2" xfId="36152"/>
    <cellStyle name="Note 2 2 7 2 2 2 2 4" xfId="36153"/>
    <cellStyle name="Note 2 2 7 2 2 2 2 4 2" xfId="36154"/>
    <cellStyle name="Note 2 2 7 2 2 2 2 5" xfId="36155"/>
    <cellStyle name="Note 2 2 7 2 2 2 3" xfId="36156"/>
    <cellStyle name="Note 2 2 7 2 2 2 3 2" xfId="36157"/>
    <cellStyle name="Note 2 2 7 2 2 2 3 2 2" xfId="36158"/>
    <cellStyle name="Note 2 2 7 2 2 2 3 3" xfId="36159"/>
    <cellStyle name="Note 2 2 7 2 2 2 3 3 2" xfId="36160"/>
    <cellStyle name="Note 2 2 7 2 2 2 3 4" xfId="36161"/>
    <cellStyle name="Note 2 2 7 2 2 2 3 4 2" xfId="36162"/>
    <cellStyle name="Note 2 2 7 2 2 2 3 5" xfId="36163"/>
    <cellStyle name="Note 2 2 7 2 2 2 3 5 2" xfId="36164"/>
    <cellStyle name="Note 2 2 7 2 2 2 3 6" xfId="36165"/>
    <cellStyle name="Note 2 2 7 2 2 2 3 6 2" xfId="36166"/>
    <cellStyle name="Note 2 2 7 2 2 2 3 7" xfId="36167"/>
    <cellStyle name="Note 2 2 7 2 2 2 4" xfId="36168"/>
    <cellStyle name="Note 2 2 7 2 2 2 4 2" xfId="36169"/>
    <cellStyle name="Note 2 2 7 2 2 2 4 2 2" xfId="36170"/>
    <cellStyle name="Note 2 2 7 2 2 2 4 3" xfId="36171"/>
    <cellStyle name="Note 2 2 7 2 2 2 4 3 2" xfId="36172"/>
    <cellStyle name="Note 2 2 7 2 2 2 4 4" xfId="36173"/>
    <cellStyle name="Note 2 2 7 2 2 2 4 4 2" xfId="36174"/>
    <cellStyle name="Note 2 2 7 2 2 2 4 5" xfId="36175"/>
    <cellStyle name="Note 2 2 7 2 2 2 4 5 2" xfId="36176"/>
    <cellStyle name="Note 2 2 7 2 2 2 4 6" xfId="36177"/>
    <cellStyle name="Note 2 2 7 2 2 2 4 6 2" xfId="36178"/>
    <cellStyle name="Note 2 2 7 2 2 2 4 7" xfId="36179"/>
    <cellStyle name="Note 2 2 7 2 2 2 5" xfId="36180"/>
    <cellStyle name="Note 2 2 7 2 2 2 5 2" xfId="36181"/>
    <cellStyle name="Note 2 2 7 2 2 2 6" xfId="36182"/>
    <cellStyle name="Note 2 2 7 2 2 2 6 2" xfId="36183"/>
    <cellStyle name="Note 2 2 7 2 2 2 7" xfId="36184"/>
    <cellStyle name="Note 2 2 7 2 2 2 8" xfId="36185"/>
    <cellStyle name="Note 2 2 7 2 2 3" xfId="36186"/>
    <cellStyle name="Note 2 2 7 2 2 3 2" xfId="36187"/>
    <cellStyle name="Note 2 2 7 2 2 3 2 2" xfId="36188"/>
    <cellStyle name="Note 2 2 7 2 2 3 2 2 2" xfId="36189"/>
    <cellStyle name="Note 2 2 7 2 2 3 2 3" xfId="36190"/>
    <cellStyle name="Note 2 2 7 2 2 3 2 3 2" xfId="36191"/>
    <cellStyle name="Note 2 2 7 2 2 3 2 4" xfId="36192"/>
    <cellStyle name="Note 2 2 7 2 2 3 2 4 2" xfId="36193"/>
    <cellStyle name="Note 2 2 7 2 2 3 2 5" xfId="36194"/>
    <cellStyle name="Note 2 2 7 2 2 3 2 5 2" xfId="36195"/>
    <cellStyle name="Note 2 2 7 2 2 3 2 6" xfId="36196"/>
    <cellStyle name="Note 2 2 7 2 2 3 2 6 2" xfId="36197"/>
    <cellStyle name="Note 2 2 7 2 2 3 2 7" xfId="36198"/>
    <cellStyle name="Note 2 2 7 2 2 3 3" xfId="36199"/>
    <cellStyle name="Note 2 2 7 2 2 3 3 2" xfId="36200"/>
    <cellStyle name="Note 2 2 7 2 2 3 3 2 2" xfId="36201"/>
    <cellStyle name="Note 2 2 7 2 2 3 3 3" xfId="36202"/>
    <cellStyle name="Note 2 2 7 2 2 3 3 3 2" xfId="36203"/>
    <cellStyle name="Note 2 2 7 2 2 3 3 4" xfId="36204"/>
    <cellStyle name="Note 2 2 7 2 2 3 3 4 2" xfId="36205"/>
    <cellStyle name="Note 2 2 7 2 2 3 3 5" xfId="36206"/>
    <cellStyle name="Note 2 2 7 2 2 3 3 5 2" xfId="36207"/>
    <cellStyle name="Note 2 2 7 2 2 3 3 6" xfId="36208"/>
    <cellStyle name="Note 2 2 7 2 2 3 3 6 2" xfId="36209"/>
    <cellStyle name="Note 2 2 7 2 2 3 3 7" xfId="36210"/>
    <cellStyle name="Note 2 2 7 2 2 3 4" xfId="36211"/>
    <cellStyle name="Note 2 2 7 2 2 3 4 2" xfId="36212"/>
    <cellStyle name="Note 2 2 7 2 2 3 4 2 2" xfId="36213"/>
    <cellStyle name="Note 2 2 7 2 2 3 4 3" xfId="36214"/>
    <cellStyle name="Note 2 2 7 2 2 3 4 3 2" xfId="36215"/>
    <cellStyle name="Note 2 2 7 2 2 3 4 4" xfId="36216"/>
    <cellStyle name="Note 2 2 7 2 2 3 4 4 2" xfId="36217"/>
    <cellStyle name="Note 2 2 7 2 2 3 4 5" xfId="36218"/>
    <cellStyle name="Note 2 2 7 2 2 3 5" xfId="36219"/>
    <cellStyle name="Note 2 2 7 2 2 4" xfId="36220"/>
    <cellStyle name="Note 2 2 7 2 2 4 2" xfId="36221"/>
    <cellStyle name="Note 2 2 7 2 2 4 2 2" xfId="36222"/>
    <cellStyle name="Note 2 2 7 2 2 4 2 2 2" xfId="36223"/>
    <cellStyle name="Note 2 2 7 2 2 4 2 3" xfId="36224"/>
    <cellStyle name="Note 2 2 7 2 2 4 2 3 2" xfId="36225"/>
    <cellStyle name="Note 2 2 7 2 2 4 2 4" xfId="36226"/>
    <cellStyle name="Note 2 2 7 2 2 4 2 4 2" xfId="36227"/>
    <cellStyle name="Note 2 2 7 2 2 4 2 5" xfId="36228"/>
    <cellStyle name="Note 2 2 7 2 2 4 2 5 2" xfId="36229"/>
    <cellStyle name="Note 2 2 7 2 2 4 2 6" xfId="36230"/>
    <cellStyle name="Note 2 2 7 2 2 4 2 6 2" xfId="36231"/>
    <cellStyle name="Note 2 2 7 2 2 4 2 7" xfId="36232"/>
    <cellStyle name="Note 2 2 7 2 2 4 3" xfId="36233"/>
    <cellStyle name="Note 2 2 7 2 2 4 3 2" xfId="36234"/>
    <cellStyle name="Note 2 2 7 2 2 4 3 2 2" xfId="36235"/>
    <cellStyle name="Note 2 2 7 2 2 4 3 3" xfId="36236"/>
    <cellStyle name="Note 2 2 7 2 2 4 3 3 2" xfId="36237"/>
    <cellStyle name="Note 2 2 7 2 2 4 3 4" xfId="36238"/>
    <cellStyle name="Note 2 2 7 2 2 4 3 4 2" xfId="36239"/>
    <cellStyle name="Note 2 2 7 2 2 4 3 5" xfId="36240"/>
    <cellStyle name="Note 2 2 7 2 2 4 4" xfId="36241"/>
    <cellStyle name="Note 2 2 7 2 2 5" xfId="36242"/>
    <cellStyle name="Note 2 2 7 2 2 5 2" xfId="36243"/>
    <cellStyle name="Note 2 2 7 2 2 5 2 2" xfId="36244"/>
    <cellStyle name="Note 2 2 7 2 2 5 3" xfId="36245"/>
    <cellStyle name="Note 2 2 7 2 2 5 3 2" xfId="36246"/>
    <cellStyle name="Note 2 2 7 2 2 5 4" xfId="36247"/>
    <cellStyle name="Note 2 2 7 2 2 5 4 2" xfId="36248"/>
    <cellStyle name="Note 2 2 7 2 2 5 5" xfId="36249"/>
    <cellStyle name="Note 2 2 7 2 2 5 5 2" xfId="36250"/>
    <cellStyle name="Note 2 2 7 2 2 5 6" xfId="36251"/>
    <cellStyle name="Note 2 2 7 2 2 5 6 2" xfId="36252"/>
    <cellStyle name="Note 2 2 7 2 2 5 7" xfId="36253"/>
    <cellStyle name="Note 2 2 7 2 2 6" xfId="36254"/>
    <cellStyle name="Note 2 2 7 2 2 6 2" xfId="36255"/>
    <cellStyle name="Note 2 2 7 2 2 7" xfId="36256"/>
    <cellStyle name="Note 2 2 7 2 2 7 2" xfId="36257"/>
    <cellStyle name="Note 2 2 7 2 2 8" xfId="36258"/>
    <cellStyle name="Note 2 2 7 2 2 9" xfId="36259"/>
    <cellStyle name="Note 2 2 7 2 3" xfId="36260"/>
    <cellStyle name="Note 2 2 7 2 3 2" xfId="36261"/>
    <cellStyle name="Note 2 2 7 2 3 2 2" xfId="36262"/>
    <cellStyle name="Note 2 2 7 2 3 2 2 2" xfId="36263"/>
    <cellStyle name="Note 2 2 7 2 3 2 3" xfId="36264"/>
    <cellStyle name="Note 2 2 7 2 3 2 3 2" xfId="36265"/>
    <cellStyle name="Note 2 2 7 2 3 2 4" xfId="36266"/>
    <cellStyle name="Note 2 2 7 2 3 2 4 2" xfId="36267"/>
    <cellStyle name="Note 2 2 7 2 3 2 5" xfId="36268"/>
    <cellStyle name="Note 2 2 7 2 3 3" xfId="36269"/>
    <cellStyle name="Note 2 2 7 2 3 3 2" xfId="36270"/>
    <cellStyle name="Note 2 2 7 2 3 3 2 2" xfId="36271"/>
    <cellStyle name="Note 2 2 7 2 3 3 3" xfId="36272"/>
    <cellStyle name="Note 2 2 7 2 3 3 3 2" xfId="36273"/>
    <cellStyle name="Note 2 2 7 2 3 3 4" xfId="36274"/>
    <cellStyle name="Note 2 2 7 2 3 3 4 2" xfId="36275"/>
    <cellStyle name="Note 2 2 7 2 3 3 5" xfId="36276"/>
    <cellStyle name="Note 2 2 7 2 3 3 5 2" xfId="36277"/>
    <cellStyle name="Note 2 2 7 2 3 3 6" xfId="36278"/>
    <cellStyle name="Note 2 2 7 2 3 3 6 2" xfId="36279"/>
    <cellStyle name="Note 2 2 7 2 3 3 7" xfId="36280"/>
    <cellStyle name="Note 2 2 7 2 3 4" xfId="36281"/>
    <cellStyle name="Note 2 2 7 2 3 4 2" xfId="36282"/>
    <cellStyle name="Note 2 2 7 2 3 4 2 2" xfId="36283"/>
    <cellStyle name="Note 2 2 7 2 3 4 3" xfId="36284"/>
    <cellStyle name="Note 2 2 7 2 3 4 3 2" xfId="36285"/>
    <cellStyle name="Note 2 2 7 2 3 4 4" xfId="36286"/>
    <cellStyle name="Note 2 2 7 2 3 4 4 2" xfId="36287"/>
    <cellStyle name="Note 2 2 7 2 3 4 5" xfId="36288"/>
    <cellStyle name="Note 2 2 7 2 3 4 5 2" xfId="36289"/>
    <cellStyle name="Note 2 2 7 2 3 4 6" xfId="36290"/>
    <cellStyle name="Note 2 2 7 2 3 4 6 2" xfId="36291"/>
    <cellStyle name="Note 2 2 7 2 3 4 7" xfId="36292"/>
    <cellStyle name="Note 2 2 7 2 3 5" xfId="36293"/>
    <cellStyle name="Note 2 2 7 2 3 5 2" xfId="36294"/>
    <cellStyle name="Note 2 2 7 2 3 6" xfId="36295"/>
    <cellStyle name="Note 2 2 7 2 3 6 2" xfId="36296"/>
    <cellStyle name="Note 2 2 7 2 3 7" xfId="36297"/>
    <cellStyle name="Note 2 2 7 2 3 8" xfId="36298"/>
    <cellStyle name="Note 2 2 7 2 4" xfId="36299"/>
    <cellStyle name="Note 2 2 7 2 4 2" xfId="36300"/>
    <cellStyle name="Note 2 2 7 2 4 2 2" xfId="36301"/>
    <cellStyle name="Note 2 2 7 2 4 2 2 2" xfId="36302"/>
    <cellStyle name="Note 2 2 7 2 4 2 3" xfId="36303"/>
    <cellStyle name="Note 2 2 7 2 4 2 3 2" xfId="36304"/>
    <cellStyle name="Note 2 2 7 2 4 2 4" xfId="36305"/>
    <cellStyle name="Note 2 2 7 2 4 2 4 2" xfId="36306"/>
    <cellStyle name="Note 2 2 7 2 4 2 5" xfId="36307"/>
    <cellStyle name="Note 2 2 7 2 4 2 5 2" xfId="36308"/>
    <cellStyle name="Note 2 2 7 2 4 2 6" xfId="36309"/>
    <cellStyle name="Note 2 2 7 2 4 2 6 2" xfId="36310"/>
    <cellStyle name="Note 2 2 7 2 4 2 7" xfId="36311"/>
    <cellStyle name="Note 2 2 7 2 4 3" xfId="36312"/>
    <cellStyle name="Note 2 2 7 2 4 3 2" xfId="36313"/>
    <cellStyle name="Note 2 2 7 2 4 3 2 2" xfId="36314"/>
    <cellStyle name="Note 2 2 7 2 4 3 3" xfId="36315"/>
    <cellStyle name="Note 2 2 7 2 4 3 3 2" xfId="36316"/>
    <cellStyle name="Note 2 2 7 2 4 3 4" xfId="36317"/>
    <cellStyle name="Note 2 2 7 2 4 3 4 2" xfId="36318"/>
    <cellStyle name="Note 2 2 7 2 4 3 5" xfId="36319"/>
    <cellStyle name="Note 2 2 7 2 4 3 5 2" xfId="36320"/>
    <cellStyle name="Note 2 2 7 2 4 3 6" xfId="36321"/>
    <cellStyle name="Note 2 2 7 2 4 3 6 2" xfId="36322"/>
    <cellStyle name="Note 2 2 7 2 4 3 7" xfId="36323"/>
    <cellStyle name="Note 2 2 7 2 4 4" xfId="36324"/>
    <cellStyle name="Note 2 2 7 2 4 4 2" xfId="36325"/>
    <cellStyle name="Note 2 2 7 2 4 4 2 2" xfId="36326"/>
    <cellStyle name="Note 2 2 7 2 4 4 3" xfId="36327"/>
    <cellStyle name="Note 2 2 7 2 4 4 3 2" xfId="36328"/>
    <cellStyle name="Note 2 2 7 2 4 4 4" xfId="36329"/>
    <cellStyle name="Note 2 2 7 2 4 4 4 2" xfId="36330"/>
    <cellStyle name="Note 2 2 7 2 4 4 5" xfId="36331"/>
    <cellStyle name="Note 2 2 7 2 4 5" xfId="36332"/>
    <cellStyle name="Note 2 2 7 2 4 5 2" xfId="36333"/>
    <cellStyle name="Note 2 2 7 2 4 6" xfId="36334"/>
    <cellStyle name="Note 2 2 7 2 4 7" xfId="36335"/>
    <cellStyle name="Note 2 2 7 2 4 8" xfId="36336"/>
    <cellStyle name="Note 2 2 7 2 5" xfId="36337"/>
    <cellStyle name="Note 2 2 7 2 5 2" xfId="36338"/>
    <cellStyle name="Note 2 2 7 2 5 2 2" xfId="36339"/>
    <cellStyle name="Note 2 2 7 2 5 2 2 2" xfId="36340"/>
    <cellStyle name="Note 2 2 7 2 5 2 3" xfId="36341"/>
    <cellStyle name="Note 2 2 7 2 5 2 3 2" xfId="36342"/>
    <cellStyle name="Note 2 2 7 2 5 2 4" xfId="36343"/>
    <cellStyle name="Note 2 2 7 2 5 2 4 2" xfId="36344"/>
    <cellStyle name="Note 2 2 7 2 5 2 5" xfId="36345"/>
    <cellStyle name="Note 2 2 7 2 5 2 5 2" xfId="36346"/>
    <cellStyle name="Note 2 2 7 2 5 2 6" xfId="36347"/>
    <cellStyle name="Note 2 2 7 2 5 2 6 2" xfId="36348"/>
    <cellStyle name="Note 2 2 7 2 5 2 7" xfId="36349"/>
    <cellStyle name="Note 2 2 7 2 5 3" xfId="36350"/>
    <cellStyle name="Note 2 2 7 2 5 3 2" xfId="36351"/>
    <cellStyle name="Note 2 2 7 2 5 3 2 2" xfId="36352"/>
    <cellStyle name="Note 2 2 7 2 5 3 3" xfId="36353"/>
    <cellStyle name="Note 2 2 7 2 5 3 3 2" xfId="36354"/>
    <cellStyle name="Note 2 2 7 2 5 3 4" xfId="36355"/>
    <cellStyle name="Note 2 2 7 2 5 3 4 2" xfId="36356"/>
    <cellStyle name="Note 2 2 7 2 5 3 5" xfId="36357"/>
    <cellStyle name="Note 2 2 7 2 5 4" xfId="36358"/>
    <cellStyle name="Note 2 2 7 2 5 4 2" xfId="36359"/>
    <cellStyle name="Note 2 2 7 2 5 5" xfId="36360"/>
    <cellStyle name="Note 2 2 7 2 5 5 2" xfId="36361"/>
    <cellStyle name="Note 2 2 7 2 5 6" xfId="36362"/>
    <cellStyle name="Note 2 2 7 2 5 6 2" xfId="36363"/>
    <cellStyle name="Note 2 2 7 2 5 7" xfId="36364"/>
    <cellStyle name="Note 2 2 7 2 5 8" xfId="36365"/>
    <cellStyle name="Note 2 2 7 2 6" xfId="36366"/>
    <cellStyle name="Note 2 2 7 2 6 2" xfId="36367"/>
    <cellStyle name="Note 2 2 7 2 6 2 2" xfId="36368"/>
    <cellStyle name="Note 2 2 7 2 6 3" xfId="36369"/>
    <cellStyle name="Note 2 2 7 2 6 3 2" xfId="36370"/>
    <cellStyle name="Note 2 2 7 2 6 4" xfId="36371"/>
    <cellStyle name="Note 2 2 7 2 6 4 2" xfId="36372"/>
    <cellStyle name="Note 2 2 7 2 6 5" xfId="36373"/>
    <cellStyle name="Note 2 2 7 2 6 5 2" xfId="36374"/>
    <cellStyle name="Note 2 2 7 2 6 6" xfId="36375"/>
    <cellStyle name="Note 2 2 7 2 6 6 2" xfId="36376"/>
    <cellStyle name="Note 2 2 7 2 6 7" xfId="36377"/>
    <cellStyle name="Note 2 2 7 2 6 8" xfId="36378"/>
    <cellStyle name="Note 2 2 7 2 7" xfId="36379"/>
    <cellStyle name="Note 2 2 7 2 7 2" xfId="36380"/>
    <cellStyle name="Note 2 2 7 2 7 3" xfId="36381"/>
    <cellStyle name="Note 2 2 7 2 7 4" xfId="36382"/>
    <cellStyle name="Note 2 2 7 2 7 5" xfId="36383"/>
    <cellStyle name="Note 2 2 7 2 7 6" xfId="36384"/>
    <cellStyle name="Note 2 2 7 2 7 7" xfId="36385"/>
    <cellStyle name="Note 2 2 7 2 7 8" xfId="36386"/>
    <cellStyle name="Note 2 2 7 2 8" xfId="36387"/>
    <cellStyle name="Note 2 2 7 2 8 2" xfId="36388"/>
    <cellStyle name="Note 2 2 7 2 8 3" xfId="36389"/>
    <cellStyle name="Note 2 2 7 2 8 4" xfId="36390"/>
    <cellStyle name="Note 2 2 7 2 8 5" xfId="36391"/>
    <cellStyle name="Note 2 2 7 2 8 6" xfId="36392"/>
    <cellStyle name="Note 2 2 7 2 8 7" xfId="36393"/>
    <cellStyle name="Note 2 2 7 2 8 8" xfId="36394"/>
    <cellStyle name="Note 2 2 7 2 9" xfId="36395"/>
    <cellStyle name="Note 2 2 7 3" xfId="36396"/>
    <cellStyle name="Note 2 2 7 3 10" xfId="36397"/>
    <cellStyle name="Note 2 2 7 3 11" xfId="36398"/>
    <cellStyle name="Note 2 2 7 3 12" xfId="36399"/>
    <cellStyle name="Note 2 2 7 3 13" xfId="36400"/>
    <cellStyle name="Note 2 2 7 3 14" xfId="36401"/>
    <cellStyle name="Note 2 2 7 3 2" xfId="36402"/>
    <cellStyle name="Note 2 2 7 3 2 2" xfId="36403"/>
    <cellStyle name="Note 2 2 7 3 2 2 2" xfId="36404"/>
    <cellStyle name="Note 2 2 7 3 2 2 2 2" xfId="36405"/>
    <cellStyle name="Note 2 2 7 3 2 2 3" xfId="36406"/>
    <cellStyle name="Note 2 2 7 3 2 2 3 2" xfId="36407"/>
    <cellStyle name="Note 2 2 7 3 2 2 4" xfId="36408"/>
    <cellStyle name="Note 2 2 7 3 2 2 4 2" xfId="36409"/>
    <cellStyle name="Note 2 2 7 3 2 2 5" xfId="36410"/>
    <cellStyle name="Note 2 2 7 3 2 3" xfId="36411"/>
    <cellStyle name="Note 2 2 7 3 2 3 2" xfId="36412"/>
    <cellStyle name="Note 2 2 7 3 2 3 2 2" xfId="36413"/>
    <cellStyle name="Note 2 2 7 3 2 3 3" xfId="36414"/>
    <cellStyle name="Note 2 2 7 3 2 3 3 2" xfId="36415"/>
    <cellStyle name="Note 2 2 7 3 2 3 4" xfId="36416"/>
    <cellStyle name="Note 2 2 7 3 2 3 4 2" xfId="36417"/>
    <cellStyle name="Note 2 2 7 3 2 3 5" xfId="36418"/>
    <cellStyle name="Note 2 2 7 3 2 3 5 2" xfId="36419"/>
    <cellStyle name="Note 2 2 7 3 2 3 6" xfId="36420"/>
    <cellStyle name="Note 2 2 7 3 2 3 6 2" xfId="36421"/>
    <cellStyle name="Note 2 2 7 3 2 3 7" xfId="36422"/>
    <cellStyle name="Note 2 2 7 3 2 4" xfId="36423"/>
    <cellStyle name="Note 2 2 7 3 2 4 2" xfId="36424"/>
    <cellStyle name="Note 2 2 7 3 2 4 2 2" xfId="36425"/>
    <cellStyle name="Note 2 2 7 3 2 4 3" xfId="36426"/>
    <cellStyle name="Note 2 2 7 3 2 4 3 2" xfId="36427"/>
    <cellStyle name="Note 2 2 7 3 2 4 4" xfId="36428"/>
    <cellStyle name="Note 2 2 7 3 2 4 4 2" xfId="36429"/>
    <cellStyle name="Note 2 2 7 3 2 4 5" xfId="36430"/>
    <cellStyle name="Note 2 2 7 3 2 4 5 2" xfId="36431"/>
    <cellStyle name="Note 2 2 7 3 2 4 6" xfId="36432"/>
    <cellStyle name="Note 2 2 7 3 2 4 6 2" xfId="36433"/>
    <cellStyle name="Note 2 2 7 3 2 4 7" xfId="36434"/>
    <cellStyle name="Note 2 2 7 3 2 5" xfId="36435"/>
    <cellStyle name="Note 2 2 7 3 2 5 2" xfId="36436"/>
    <cellStyle name="Note 2 2 7 3 2 6" xfId="36437"/>
    <cellStyle name="Note 2 2 7 3 2 6 2" xfId="36438"/>
    <cellStyle name="Note 2 2 7 3 2 7" xfId="36439"/>
    <cellStyle name="Note 2 2 7 3 2 8" xfId="36440"/>
    <cellStyle name="Note 2 2 7 3 3" xfId="36441"/>
    <cellStyle name="Note 2 2 7 3 3 2" xfId="36442"/>
    <cellStyle name="Note 2 2 7 3 3 2 2" xfId="36443"/>
    <cellStyle name="Note 2 2 7 3 3 2 2 2" xfId="36444"/>
    <cellStyle name="Note 2 2 7 3 3 2 3" xfId="36445"/>
    <cellStyle name="Note 2 2 7 3 3 2 3 2" xfId="36446"/>
    <cellStyle name="Note 2 2 7 3 3 2 4" xfId="36447"/>
    <cellStyle name="Note 2 2 7 3 3 2 4 2" xfId="36448"/>
    <cellStyle name="Note 2 2 7 3 3 2 5" xfId="36449"/>
    <cellStyle name="Note 2 2 7 3 3 2 5 2" xfId="36450"/>
    <cellStyle name="Note 2 2 7 3 3 2 6" xfId="36451"/>
    <cellStyle name="Note 2 2 7 3 3 2 6 2" xfId="36452"/>
    <cellStyle name="Note 2 2 7 3 3 2 7" xfId="36453"/>
    <cellStyle name="Note 2 2 7 3 3 3" xfId="36454"/>
    <cellStyle name="Note 2 2 7 3 3 3 2" xfId="36455"/>
    <cellStyle name="Note 2 2 7 3 3 3 2 2" xfId="36456"/>
    <cellStyle name="Note 2 2 7 3 3 3 3" xfId="36457"/>
    <cellStyle name="Note 2 2 7 3 3 3 3 2" xfId="36458"/>
    <cellStyle name="Note 2 2 7 3 3 3 4" xfId="36459"/>
    <cellStyle name="Note 2 2 7 3 3 3 4 2" xfId="36460"/>
    <cellStyle name="Note 2 2 7 3 3 3 5" xfId="36461"/>
    <cellStyle name="Note 2 2 7 3 3 3 5 2" xfId="36462"/>
    <cellStyle name="Note 2 2 7 3 3 3 6" xfId="36463"/>
    <cellStyle name="Note 2 2 7 3 3 3 6 2" xfId="36464"/>
    <cellStyle name="Note 2 2 7 3 3 3 7" xfId="36465"/>
    <cellStyle name="Note 2 2 7 3 3 4" xfId="36466"/>
    <cellStyle name="Note 2 2 7 3 3 4 2" xfId="36467"/>
    <cellStyle name="Note 2 2 7 3 3 4 2 2" xfId="36468"/>
    <cellStyle name="Note 2 2 7 3 3 4 3" xfId="36469"/>
    <cellStyle name="Note 2 2 7 3 3 4 3 2" xfId="36470"/>
    <cellStyle name="Note 2 2 7 3 3 4 4" xfId="36471"/>
    <cellStyle name="Note 2 2 7 3 3 4 4 2" xfId="36472"/>
    <cellStyle name="Note 2 2 7 3 3 4 5" xfId="36473"/>
    <cellStyle name="Note 2 2 7 3 3 5" xfId="36474"/>
    <cellStyle name="Note 2 2 7 3 4" xfId="36475"/>
    <cellStyle name="Note 2 2 7 3 4 2" xfId="36476"/>
    <cellStyle name="Note 2 2 7 3 4 2 2" xfId="36477"/>
    <cellStyle name="Note 2 2 7 3 4 2 2 2" xfId="36478"/>
    <cellStyle name="Note 2 2 7 3 4 2 3" xfId="36479"/>
    <cellStyle name="Note 2 2 7 3 4 2 3 2" xfId="36480"/>
    <cellStyle name="Note 2 2 7 3 4 2 4" xfId="36481"/>
    <cellStyle name="Note 2 2 7 3 4 2 4 2" xfId="36482"/>
    <cellStyle name="Note 2 2 7 3 4 2 5" xfId="36483"/>
    <cellStyle name="Note 2 2 7 3 4 2 5 2" xfId="36484"/>
    <cellStyle name="Note 2 2 7 3 4 2 6" xfId="36485"/>
    <cellStyle name="Note 2 2 7 3 4 2 6 2" xfId="36486"/>
    <cellStyle name="Note 2 2 7 3 4 2 7" xfId="36487"/>
    <cellStyle name="Note 2 2 7 3 4 3" xfId="36488"/>
    <cellStyle name="Note 2 2 7 3 4 3 2" xfId="36489"/>
    <cellStyle name="Note 2 2 7 3 4 3 2 2" xfId="36490"/>
    <cellStyle name="Note 2 2 7 3 4 3 3" xfId="36491"/>
    <cellStyle name="Note 2 2 7 3 4 3 3 2" xfId="36492"/>
    <cellStyle name="Note 2 2 7 3 4 3 4" xfId="36493"/>
    <cellStyle name="Note 2 2 7 3 4 3 4 2" xfId="36494"/>
    <cellStyle name="Note 2 2 7 3 4 3 5" xfId="36495"/>
    <cellStyle name="Note 2 2 7 3 4 4" xfId="36496"/>
    <cellStyle name="Note 2 2 7 3 5" xfId="36497"/>
    <cellStyle name="Note 2 2 7 3 5 2" xfId="36498"/>
    <cellStyle name="Note 2 2 7 3 5 2 2" xfId="36499"/>
    <cellStyle name="Note 2 2 7 3 5 3" xfId="36500"/>
    <cellStyle name="Note 2 2 7 3 5 3 2" xfId="36501"/>
    <cellStyle name="Note 2 2 7 3 5 4" xfId="36502"/>
    <cellStyle name="Note 2 2 7 3 5 4 2" xfId="36503"/>
    <cellStyle name="Note 2 2 7 3 5 5" xfId="36504"/>
    <cellStyle name="Note 2 2 7 3 5 5 2" xfId="36505"/>
    <cellStyle name="Note 2 2 7 3 5 6" xfId="36506"/>
    <cellStyle name="Note 2 2 7 3 5 6 2" xfId="36507"/>
    <cellStyle name="Note 2 2 7 3 5 7" xfId="36508"/>
    <cellStyle name="Note 2 2 7 3 6" xfId="36509"/>
    <cellStyle name="Note 2 2 7 3 6 2" xfId="36510"/>
    <cellStyle name="Note 2 2 7 3 7" xfId="36511"/>
    <cellStyle name="Note 2 2 7 3 7 2" xfId="36512"/>
    <cellStyle name="Note 2 2 7 3 8" xfId="36513"/>
    <cellStyle name="Note 2 2 7 3 9" xfId="36514"/>
    <cellStyle name="Note 2 2 7 4" xfId="36515"/>
    <cellStyle name="Note 2 2 7 4 2" xfId="36516"/>
    <cellStyle name="Note 2 2 7 4 2 2" xfId="36517"/>
    <cellStyle name="Note 2 2 7 4 2 2 2" xfId="36518"/>
    <cellStyle name="Note 2 2 7 4 2 3" xfId="36519"/>
    <cellStyle name="Note 2 2 7 4 2 3 2" xfId="36520"/>
    <cellStyle name="Note 2 2 7 4 2 4" xfId="36521"/>
    <cellStyle name="Note 2 2 7 4 2 4 2" xfId="36522"/>
    <cellStyle name="Note 2 2 7 4 2 5" xfId="36523"/>
    <cellStyle name="Note 2 2 7 4 3" xfId="36524"/>
    <cellStyle name="Note 2 2 7 4 3 2" xfId="36525"/>
    <cellStyle name="Note 2 2 7 4 3 2 2" xfId="36526"/>
    <cellStyle name="Note 2 2 7 4 3 3" xfId="36527"/>
    <cellStyle name="Note 2 2 7 4 3 3 2" xfId="36528"/>
    <cellStyle name="Note 2 2 7 4 3 4" xfId="36529"/>
    <cellStyle name="Note 2 2 7 4 3 4 2" xfId="36530"/>
    <cellStyle name="Note 2 2 7 4 3 5" xfId="36531"/>
    <cellStyle name="Note 2 2 7 4 3 5 2" xfId="36532"/>
    <cellStyle name="Note 2 2 7 4 3 6" xfId="36533"/>
    <cellStyle name="Note 2 2 7 4 3 6 2" xfId="36534"/>
    <cellStyle name="Note 2 2 7 4 3 7" xfId="36535"/>
    <cellStyle name="Note 2 2 7 4 4" xfId="36536"/>
    <cellStyle name="Note 2 2 7 4 4 2" xfId="36537"/>
    <cellStyle name="Note 2 2 7 4 4 2 2" xfId="36538"/>
    <cellStyle name="Note 2 2 7 4 4 3" xfId="36539"/>
    <cellStyle name="Note 2 2 7 4 4 3 2" xfId="36540"/>
    <cellStyle name="Note 2 2 7 4 4 4" xfId="36541"/>
    <cellStyle name="Note 2 2 7 4 4 4 2" xfId="36542"/>
    <cellStyle name="Note 2 2 7 4 4 5" xfId="36543"/>
    <cellStyle name="Note 2 2 7 4 4 5 2" xfId="36544"/>
    <cellStyle name="Note 2 2 7 4 4 6" xfId="36545"/>
    <cellStyle name="Note 2 2 7 4 4 6 2" xfId="36546"/>
    <cellStyle name="Note 2 2 7 4 4 7" xfId="36547"/>
    <cellStyle name="Note 2 2 7 4 5" xfId="36548"/>
    <cellStyle name="Note 2 2 7 4 5 2" xfId="36549"/>
    <cellStyle name="Note 2 2 7 4 6" xfId="36550"/>
    <cellStyle name="Note 2 2 7 4 6 2" xfId="36551"/>
    <cellStyle name="Note 2 2 7 4 7" xfId="36552"/>
    <cellStyle name="Note 2 2 7 4 8" xfId="36553"/>
    <cellStyle name="Note 2 2 7 5" xfId="36554"/>
    <cellStyle name="Note 2 2 7 5 2" xfId="36555"/>
    <cellStyle name="Note 2 2 7 5 2 2" xfId="36556"/>
    <cellStyle name="Note 2 2 7 5 2 2 2" xfId="36557"/>
    <cellStyle name="Note 2 2 7 5 2 3" xfId="36558"/>
    <cellStyle name="Note 2 2 7 5 2 3 2" xfId="36559"/>
    <cellStyle name="Note 2 2 7 5 2 4" xfId="36560"/>
    <cellStyle name="Note 2 2 7 5 2 4 2" xfId="36561"/>
    <cellStyle name="Note 2 2 7 5 2 5" xfId="36562"/>
    <cellStyle name="Note 2 2 7 5 2 5 2" xfId="36563"/>
    <cellStyle name="Note 2 2 7 5 2 6" xfId="36564"/>
    <cellStyle name="Note 2 2 7 5 2 6 2" xfId="36565"/>
    <cellStyle name="Note 2 2 7 5 2 7" xfId="36566"/>
    <cellStyle name="Note 2 2 7 5 3" xfId="36567"/>
    <cellStyle name="Note 2 2 7 5 3 2" xfId="36568"/>
    <cellStyle name="Note 2 2 7 5 3 2 2" xfId="36569"/>
    <cellStyle name="Note 2 2 7 5 3 3" xfId="36570"/>
    <cellStyle name="Note 2 2 7 5 3 3 2" xfId="36571"/>
    <cellStyle name="Note 2 2 7 5 3 4" xfId="36572"/>
    <cellStyle name="Note 2 2 7 5 3 4 2" xfId="36573"/>
    <cellStyle name="Note 2 2 7 5 3 5" xfId="36574"/>
    <cellStyle name="Note 2 2 7 5 3 5 2" xfId="36575"/>
    <cellStyle name="Note 2 2 7 5 3 6" xfId="36576"/>
    <cellStyle name="Note 2 2 7 5 3 6 2" xfId="36577"/>
    <cellStyle name="Note 2 2 7 5 3 7" xfId="36578"/>
    <cellStyle name="Note 2 2 7 5 4" xfId="36579"/>
    <cellStyle name="Note 2 2 7 5 4 2" xfId="36580"/>
    <cellStyle name="Note 2 2 7 5 4 2 2" xfId="36581"/>
    <cellStyle name="Note 2 2 7 5 4 3" xfId="36582"/>
    <cellStyle name="Note 2 2 7 5 4 3 2" xfId="36583"/>
    <cellStyle name="Note 2 2 7 5 4 4" xfId="36584"/>
    <cellStyle name="Note 2 2 7 5 4 4 2" xfId="36585"/>
    <cellStyle name="Note 2 2 7 5 4 5" xfId="36586"/>
    <cellStyle name="Note 2 2 7 5 5" xfId="36587"/>
    <cellStyle name="Note 2 2 7 5 5 2" xfId="36588"/>
    <cellStyle name="Note 2 2 7 5 6" xfId="36589"/>
    <cellStyle name="Note 2 2 7 5 7" xfId="36590"/>
    <cellStyle name="Note 2 2 7 5 8" xfId="36591"/>
    <cellStyle name="Note 2 2 7 6" xfId="36592"/>
    <cellStyle name="Note 2 2 7 6 2" xfId="36593"/>
    <cellStyle name="Note 2 2 7 6 2 2" xfId="36594"/>
    <cellStyle name="Note 2 2 7 6 2 2 2" xfId="36595"/>
    <cellStyle name="Note 2 2 7 6 2 3" xfId="36596"/>
    <cellStyle name="Note 2 2 7 6 2 3 2" xfId="36597"/>
    <cellStyle name="Note 2 2 7 6 2 4" xfId="36598"/>
    <cellStyle name="Note 2 2 7 6 2 4 2" xfId="36599"/>
    <cellStyle name="Note 2 2 7 6 2 5" xfId="36600"/>
    <cellStyle name="Note 2 2 7 6 2 5 2" xfId="36601"/>
    <cellStyle name="Note 2 2 7 6 2 6" xfId="36602"/>
    <cellStyle name="Note 2 2 7 6 2 6 2" xfId="36603"/>
    <cellStyle name="Note 2 2 7 6 2 7" xfId="36604"/>
    <cellStyle name="Note 2 2 7 6 3" xfId="36605"/>
    <cellStyle name="Note 2 2 7 6 3 2" xfId="36606"/>
    <cellStyle name="Note 2 2 7 6 3 2 2" xfId="36607"/>
    <cellStyle name="Note 2 2 7 6 3 3" xfId="36608"/>
    <cellStyle name="Note 2 2 7 6 3 3 2" xfId="36609"/>
    <cellStyle name="Note 2 2 7 6 3 4" xfId="36610"/>
    <cellStyle name="Note 2 2 7 6 3 4 2" xfId="36611"/>
    <cellStyle name="Note 2 2 7 6 3 5" xfId="36612"/>
    <cellStyle name="Note 2 2 7 6 4" xfId="36613"/>
    <cellStyle name="Note 2 2 7 6 4 2" xfId="36614"/>
    <cellStyle name="Note 2 2 7 6 5" xfId="36615"/>
    <cellStyle name="Note 2 2 7 6 5 2" xfId="36616"/>
    <cellStyle name="Note 2 2 7 6 6" xfId="36617"/>
    <cellStyle name="Note 2 2 7 6 6 2" xfId="36618"/>
    <cellStyle name="Note 2 2 7 6 7" xfId="36619"/>
    <cellStyle name="Note 2 2 7 6 8" xfId="36620"/>
    <cellStyle name="Note 2 2 7 7" xfId="36621"/>
    <cellStyle name="Note 2 2 7 7 2" xfId="36622"/>
    <cellStyle name="Note 2 2 7 7 2 2" xfId="36623"/>
    <cellStyle name="Note 2 2 7 7 3" xfId="36624"/>
    <cellStyle name="Note 2 2 7 7 3 2" xfId="36625"/>
    <cellStyle name="Note 2 2 7 7 4" xfId="36626"/>
    <cellStyle name="Note 2 2 7 7 4 2" xfId="36627"/>
    <cellStyle name="Note 2 2 7 7 5" xfId="36628"/>
    <cellStyle name="Note 2 2 7 7 5 2" xfId="36629"/>
    <cellStyle name="Note 2 2 7 7 6" xfId="36630"/>
    <cellStyle name="Note 2 2 7 7 6 2" xfId="36631"/>
    <cellStyle name="Note 2 2 7 7 7" xfId="36632"/>
    <cellStyle name="Note 2 2 7 7 8" xfId="36633"/>
    <cellStyle name="Note 2 2 7 8" xfId="36634"/>
    <cellStyle name="Note 2 2 7 8 2" xfId="36635"/>
    <cellStyle name="Note 2 2 7 8 3" xfId="36636"/>
    <cellStyle name="Note 2 2 7 8 4" xfId="36637"/>
    <cellStyle name="Note 2 2 7 8 5" xfId="36638"/>
    <cellStyle name="Note 2 2 7 8 6" xfId="36639"/>
    <cellStyle name="Note 2 2 7 8 7" xfId="36640"/>
    <cellStyle name="Note 2 2 7 8 8" xfId="36641"/>
    <cellStyle name="Note 2 2 7 9" xfId="36642"/>
    <cellStyle name="Note 2 2 7 9 2" xfId="36643"/>
    <cellStyle name="Note 2 2 7 9 3" xfId="36644"/>
    <cellStyle name="Note 2 2 7 9 4" xfId="36645"/>
    <cellStyle name="Note 2 2 7 9 5" xfId="36646"/>
    <cellStyle name="Note 2 2 7 9 6" xfId="36647"/>
    <cellStyle name="Note 2 2 7 9 7" xfId="36648"/>
    <cellStyle name="Note 2 2 7 9 8" xfId="36649"/>
    <cellStyle name="Note 2 2 8" xfId="36650"/>
    <cellStyle name="Note 2 2 8 10" xfId="36651"/>
    <cellStyle name="Note 2 2 8 11" xfId="36652"/>
    <cellStyle name="Note 2 2 8 12" xfId="36653"/>
    <cellStyle name="Note 2 2 8 13" xfId="36654"/>
    <cellStyle name="Note 2 2 8 14" xfId="36655"/>
    <cellStyle name="Note 2 2 8 2" xfId="36656"/>
    <cellStyle name="Note 2 2 8 2 10" xfId="36657"/>
    <cellStyle name="Note 2 2 8 2 11" xfId="36658"/>
    <cellStyle name="Note 2 2 8 2 12" xfId="36659"/>
    <cellStyle name="Note 2 2 8 2 2" xfId="36660"/>
    <cellStyle name="Note 2 2 8 2 2 10" xfId="36661"/>
    <cellStyle name="Note 2 2 8 2 2 11" xfId="36662"/>
    <cellStyle name="Note 2 2 8 2 2 12" xfId="36663"/>
    <cellStyle name="Note 2 2 8 2 2 13" xfId="36664"/>
    <cellStyle name="Note 2 2 8 2 2 2" xfId="36665"/>
    <cellStyle name="Note 2 2 8 2 2 2 2" xfId="36666"/>
    <cellStyle name="Note 2 2 8 2 2 2 2 2" xfId="36667"/>
    <cellStyle name="Note 2 2 8 2 2 2 2 2 2" xfId="36668"/>
    <cellStyle name="Note 2 2 8 2 2 2 2 3" xfId="36669"/>
    <cellStyle name="Note 2 2 8 2 2 2 2 3 2" xfId="36670"/>
    <cellStyle name="Note 2 2 8 2 2 2 2 4" xfId="36671"/>
    <cellStyle name="Note 2 2 8 2 2 2 2 4 2" xfId="36672"/>
    <cellStyle name="Note 2 2 8 2 2 2 2 5" xfId="36673"/>
    <cellStyle name="Note 2 2 8 2 2 2 3" xfId="36674"/>
    <cellStyle name="Note 2 2 8 2 2 2 3 2" xfId="36675"/>
    <cellStyle name="Note 2 2 8 2 2 2 3 2 2" xfId="36676"/>
    <cellStyle name="Note 2 2 8 2 2 2 3 3" xfId="36677"/>
    <cellStyle name="Note 2 2 8 2 2 2 3 3 2" xfId="36678"/>
    <cellStyle name="Note 2 2 8 2 2 2 3 4" xfId="36679"/>
    <cellStyle name="Note 2 2 8 2 2 2 3 4 2" xfId="36680"/>
    <cellStyle name="Note 2 2 8 2 2 2 3 5" xfId="36681"/>
    <cellStyle name="Note 2 2 8 2 2 2 3 5 2" xfId="36682"/>
    <cellStyle name="Note 2 2 8 2 2 2 3 6" xfId="36683"/>
    <cellStyle name="Note 2 2 8 2 2 2 3 6 2" xfId="36684"/>
    <cellStyle name="Note 2 2 8 2 2 2 3 7" xfId="36685"/>
    <cellStyle name="Note 2 2 8 2 2 2 4" xfId="36686"/>
    <cellStyle name="Note 2 2 8 2 2 2 4 2" xfId="36687"/>
    <cellStyle name="Note 2 2 8 2 2 2 4 2 2" xfId="36688"/>
    <cellStyle name="Note 2 2 8 2 2 2 4 3" xfId="36689"/>
    <cellStyle name="Note 2 2 8 2 2 2 4 3 2" xfId="36690"/>
    <cellStyle name="Note 2 2 8 2 2 2 4 4" xfId="36691"/>
    <cellStyle name="Note 2 2 8 2 2 2 4 4 2" xfId="36692"/>
    <cellStyle name="Note 2 2 8 2 2 2 4 5" xfId="36693"/>
    <cellStyle name="Note 2 2 8 2 2 2 4 5 2" xfId="36694"/>
    <cellStyle name="Note 2 2 8 2 2 2 4 6" xfId="36695"/>
    <cellStyle name="Note 2 2 8 2 2 2 4 6 2" xfId="36696"/>
    <cellStyle name="Note 2 2 8 2 2 2 4 7" xfId="36697"/>
    <cellStyle name="Note 2 2 8 2 2 2 5" xfId="36698"/>
    <cellStyle name="Note 2 2 8 2 2 2 5 2" xfId="36699"/>
    <cellStyle name="Note 2 2 8 2 2 2 6" xfId="36700"/>
    <cellStyle name="Note 2 2 8 2 2 2 6 2" xfId="36701"/>
    <cellStyle name="Note 2 2 8 2 2 2 7" xfId="36702"/>
    <cellStyle name="Note 2 2 8 2 2 2 8" xfId="36703"/>
    <cellStyle name="Note 2 2 8 2 2 3" xfId="36704"/>
    <cellStyle name="Note 2 2 8 2 2 3 2" xfId="36705"/>
    <cellStyle name="Note 2 2 8 2 2 3 2 2" xfId="36706"/>
    <cellStyle name="Note 2 2 8 2 2 3 2 2 2" xfId="36707"/>
    <cellStyle name="Note 2 2 8 2 2 3 2 3" xfId="36708"/>
    <cellStyle name="Note 2 2 8 2 2 3 2 3 2" xfId="36709"/>
    <cellStyle name="Note 2 2 8 2 2 3 2 4" xfId="36710"/>
    <cellStyle name="Note 2 2 8 2 2 3 2 4 2" xfId="36711"/>
    <cellStyle name="Note 2 2 8 2 2 3 2 5" xfId="36712"/>
    <cellStyle name="Note 2 2 8 2 2 3 2 5 2" xfId="36713"/>
    <cellStyle name="Note 2 2 8 2 2 3 2 6" xfId="36714"/>
    <cellStyle name="Note 2 2 8 2 2 3 2 6 2" xfId="36715"/>
    <cellStyle name="Note 2 2 8 2 2 3 2 7" xfId="36716"/>
    <cellStyle name="Note 2 2 8 2 2 3 3" xfId="36717"/>
    <cellStyle name="Note 2 2 8 2 2 3 3 2" xfId="36718"/>
    <cellStyle name="Note 2 2 8 2 2 3 3 2 2" xfId="36719"/>
    <cellStyle name="Note 2 2 8 2 2 3 3 3" xfId="36720"/>
    <cellStyle name="Note 2 2 8 2 2 3 3 3 2" xfId="36721"/>
    <cellStyle name="Note 2 2 8 2 2 3 3 4" xfId="36722"/>
    <cellStyle name="Note 2 2 8 2 2 3 3 4 2" xfId="36723"/>
    <cellStyle name="Note 2 2 8 2 2 3 3 5" xfId="36724"/>
    <cellStyle name="Note 2 2 8 2 2 3 3 5 2" xfId="36725"/>
    <cellStyle name="Note 2 2 8 2 2 3 3 6" xfId="36726"/>
    <cellStyle name="Note 2 2 8 2 2 3 3 6 2" xfId="36727"/>
    <cellStyle name="Note 2 2 8 2 2 3 3 7" xfId="36728"/>
    <cellStyle name="Note 2 2 8 2 2 3 4" xfId="36729"/>
    <cellStyle name="Note 2 2 8 2 2 3 4 2" xfId="36730"/>
    <cellStyle name="Note 2 2 8 2 2 3 4 2 2" xfId="36731"/>
    <cellStyle name="Note 2 2 8 2 2 3 4 3" xfId="36732"/>
    <cellStyle name="Note 2 2 8 2 2 3 4 3 2" xfId="36733"/>
    <cellStyle name="Note 2 2 8 2 2 3 4 4" xfId="36734"/>
    <cellStyle name="Note 2 2 8 2 2 3 4 4 2" xfId="36735"/>
    <cellStyle name="Note 2 2 8 2 2 3 4 5" xfId="36736"/>
    <cellStyle name="Note 2 2 8 2 2 3 5" xfId="36737"/>
    <cellStyle name="Note 2 2 8 2 2 4" xfId="36738"/>
    <cellStyle name="Note 2 2 8 2 2 4 2" xfId="36739"/>
    <cellStyle name="Note 2 2 8 2 2 4 2 2" xfId="36740"/>
    <cellStyle name="Note 2 2 8 2 2 4 2 2 2" xfId="36741"/>
    <cellStyle name="Note 2 2 8 2 2 4 2 3" xfId="36742"/>
    <cellStyle name="Note 2 2 8 2 2 4 2 3 2" xfId="36743"/>
    <cellStyle name="Note 2 2 8 2 2 4 2 4" xfId="36744"/>
    <cellStyle name="Note 2 2 8 2 2 4 2 4 2" xfId="36745"/>
    <cellStyle name="Note 2 2 8 2 2 4 2 5" xfId="36746"/>
    <cellStyle name="Note 2 2 8 2 2 4 2 5 2" xfId="36747"/>
    <cellStyle name="Note 2 2 8 2 2 4 2 6" xfId="36748"/>
    <cellStyle name="Note 2 2 8 2 2 4 2 6 2" xfId="36749"/>
    <cellStyle name="Note 2 2 8 2 2 4 2 7" xfId="36750"/>
    <cellStyle name="Note 2 2 8 2 2 4 3" xfId="36751"/>
    <cellStyle name="Note 2 2 8 2 2 4 3 2" xfId="36752"/>
    <cellStyle name="Note 2 2 8 2 2 4 3 2 2" xfId="36753"/>
    <cellStyle name="Note 2 2 8 2 2 4 3 3" xfId="36754"/>
    <cellStyle name="Note 2 2 8 2 2 4 3 3 2" xfId="36755"/>
    <cellStyle name="Note 2 2 8 2 2 4 3 4" xfId="36756"/>
    <cellStyle name="Note 2 2 8 2 2 4 3 4 2" xfId="36757"/>
    <cellStyle name="Note 2 2 8 2 2 4 3 5" xfId="36758"/>
    <cellStyle name="Note 2 2 8 2 2 4 4" xfId="36759"/>
    <cellStyle name="Note 2 2 8 2 2 5" xfId="36760"/>
    <cellStyle name="Note 2 2 8 2 2 5 2" xfId="36761"/>
    <cellStyle name="Note 2 2 8 2 2 5 2 2" xfId="36762"/>
    <cellStyle name="Note 2 2 8 2 2 5 3" xfId="36763"/>
    <cellStyle name="Note 2 2 8 2 2 5 3 2" xfId="36764"/>
    <cellStyle name="Note 2 2 8 2 2 5 4" xfId="36765"/>
    <cellStyle name="Note 2 2 8 2 2 5 4 2" xfId="36766"/>
    <cellStyle name="Note 2 2 8 2 2 5 5" xfId="36767"/>
    <cellStyle name="Note 2 2 8 2 2 5 5 2" xfId="36768"/>
    <cellStyle name="Note 2 2 8 2 2 5 6" xfId="36769"/>
    <cellStyle name="Note 2 2 8 2 2 5 6 2" xfId="36770"/>
    <cellStyle name="Note 2 2 8 2 2 5 7" xfId="36771"/>
    <cellStyle name="Note 2 2 8 2 2 6" xfId="36772"/>
    <cellStyle name="Note 2 2 8 2 2 6 2" xfId="36773"/>
    <cellStyle name="Note 2 2 8 2 2 7" xfId="36774"/>
    <cellStyle name="Note 2 2 8 2 2 7 2" xfId="36775"/>
    <cellStyle name="Note 2 2 8 2 2 8" xfId="36776"/>
    <cellStyle name="Note 2 2 8 2 2 9" xfId="36777"/>
    <cellStyle name="Note 2 2 8 2 3" xfId="36778"/>
    <cellStyle name="Note 2 2 8 2 3 2" xfId="36779"/>
    <cellStyle name="Note 2 2 8 2 3 2 2" xfId="36780"/>
    <cellStyle name="Note 2 2 8 2 3 2 2 2" xfId="36781"/>
    <cellStyle name="Note 2 2 8 2 3 2 3" xfId="36782"/>
    <cellStyle name="Note 2 2 8 2 3 2 3 2" xfId="36783"/>
    <cellStyle name="Note 2 2 8 2 3 2 4" xfId="36784"/>
    <cellStyle name="Note 2 2 8 2 3 2 4 2" xfId="36785"/>
    <cellStyle name="Note 2 2 8 2 3 2 5" xfId="36786"/>
    <cellStyle name="Note 2 2 8 2 3 3" xfId="36787"/>
    <cellStyle name="Note 2 2 8 2 3 3 2" xfId="36788"/>
    <cellStyle name="Note 2 2 8 2 3 3 2 2" xfId="36789"/>
    <cellStyle name="Note 2 2 8 2 3 3 3" xfId="36790"/>
    <cellStyle name="Note 2 2 8 2 3 3 3 2" xfId="36791"/>
    <cellStyle name="Note 2 2 8 2 3 3 4" xfId="36792"/>
    <cellStyle name="Note 2 2 8 2 3 3 4 2" xfId="36793"/>
    <cellStyle name="Note 2 2 8 2 3 3 5" xfId="36794"/>
    <cellStyle name="Note 2 2 8 2 3 3 5 2" xfId="36795"/>
    <cellStyle name="Note 2 2 8 2 3 3 6" xfId="36796"/>
    <cellStyle name="Note 2 2 8 2 3 3 6 2" xfId="36797"/>
    <cellStyle name="Note 2 2 8 2 3 3 7" xfId="36798"/>
    <cellStyle name="Note 2 2 8 2 3 4" xfId="36799"/>
    <cellStyle name="Note 2 2 8 2 3 4 2" xfId="36800"/>
    <cellStyle name="Note 2 2 8 2 3 4 2 2" xfId="36801"/>
    <cellStyle name="Note 2 2 8 2 3 4 3" xfId="36802"/>
    <cellStyle name="Note 2 2 8 2 3 4 3 2" xfId="36803"/>
    <cellStyle name="Note 2 2 8 2 3 4 4" xfId="36804"/>
    <cellStyle name="Note 2 2 8 2 3 4 4 2" xfId="36805"/>
    <cellStyle name="Note 2 2 8 2 3 4 5" xfId="36806"/>
    <cellStyle name="Note 2 2 8 2 3 4 5 2" xfId="36807"/>
    <cellStyle name="Note 2 2 8 2 3 4 6" xfId="36808"/>
    <cellStyle name="Note 2 2 8 2 3 4 6 2" xfId="36809"/>
    <cellStyle name="Note 2 2 8 2 3 4 7" xfId="36810"/>
    <cellStyle name="Note 2 2 8 2 3 5" xfId="36811"/>
    <cellStyle name="Note 2 2 8 2 3 5 2" xfId="36812"/>
    <cellStyle name="Note 2 2 8 2 3 6" xfId="36813"/>
    <cellStyle name="Note 2 2 8 2 3 6 2" xfId="36814"/>
    <cellStyle name="Note 2 2 8 2 3 7" xfId="36815"/>
    <cellStyle name="Note 2 2 8 2 3 8" xfId="36816"/>
    <cellStyle name="Note 2 2 8 2 4" xfId="36817"/>
    <cellStyle name="Note 2 2 8 2 4 2" xfId="36818"/>
    <cellStyle name="Note 2 2 8 2 4 2 2" xfId="36819"/>
    <cellStyle name="Note 2 2 8 2 4 2 2 2" xfId="36820"/>
    <cellStyle name="Note 2 2 8 2 4 2 3" xfId="36821"/>
    <cellStyle name="Note 2 2 8 2 4 2 3 2" xfId="36822"/>
    <cellStyle name="Note 2 2 8 2 4 2 4" xfId="36823"/>
    <cellStyle name="Note 2 2 8 2 4 2 4 2" xfId="36824"/>
    <cellStyle name="Note 2 2 8 2 4 2 5" xfId="36825"/>
    <cellStyle name="Note 2 2 8 2 4 2 5 2" xfId="36826"/>
    <cellStyle name="Note 2 2 8 2 4 2 6" xfId="36827"/>
    <cellStyle name="Note 2 2 8 2 4 2 6 2" xfId="36828"/>
    <cellStyle name="Note 2 2 8 2 4 2 7" xfId="36829"/>
    <cellStyle name="Note 2 2 8 2 4 3" xfId="36830"/>
    <cellStyle name="Note 2 2 8 2 4 3 2" xfId="36831"/>
    <cellStyle name="Note 2 2 8 2 4 3 2 2" xfId="36832"/>
    <cellStyle name="Note 2 2 8 2 4 3 3" xfId="36833"/>
    <cellStyle name="Note 2 2 8 2 4 3 3 2" xfId="36834"/>
    <cellStyle name="Note 2 2 8 2 4 3 4" xfId="36835"/>
    <cellStyle name="Note 2 2 8 2 4 3 4 2" xfId="36836"/>
    <cellStyle name="Note 2 2 8 2 4 3 5" xfId="36837"/>
    <cellStyle name="Note 2 2 8 2 4 3 5 2" xfId="36838"/>
    <cellStyle name="Note 2 2 8 2 4 3 6" xfId="36839"/>
    <cellStyle name="Note 2 2 8 2 4 3 6 2" xfId="36840"/>
    <cellStyle name="Note 2 2 8 2 4 3 7" xfId="36841"/>
    <cellStyle name="Note 2 2 8 2 4 4" xfId="36842"/>
    <cellStyle name="Note 2 2 8 2 4 4 2" xfId="36843"/>
    <cellStyle name="Note 2 2 8 2 4 4 2 2" xfId="36844"/>
    <cellStyle name="Note 2 2 8 2 4 4 3" xfId="36845"/>
    <cellStyle name="Note 2 2 8 2 4 4 3 2" xfId="36846"/>
    <cellStyle name="Note 2 2 8 2 4 4 4" xfId="36847"/>
    <cellStyle name="Note 2 2 8 2 4 4 4 2" xfId="36848"/>
    <cellStyle name="Note 2 2 8 2 4 4 5" xfId="36849"/>
    <cellStyle name="Note 2 2 8 2 4 5" xfId="36850"/>
    <cellStyle name="Note 2 2 8 2 4 5 2" xfId="36851"/>
    <cellStyle name="Note 2 2 8 2 4 6" xfId="36852"/>
    <cellStyle name="Note 2 2 8 2 4 7" xfId="36853"/>
    <cellStyle name="Note 2 2 8 2 4 8" xfId="36854"/>
    <cellStyle name="Note 2 2 8 2 5" xfId="36855"/>
    <cellStyle name="Note 2 2 8 2 5 2" xfId="36856"/>
    <cellStyle name="Note 2 2 8 2 5 2 2" xfId="36857"/>
    <cellStyle name="Note 2 2 8 2 5 2 2 2" xfId="36858"/>
    <cellStyle name="Note 2 2 8 2 5 2 3" xfId="36859"/>
    <cellStyle name="Note 2 2 8 2 5 2 3 2" xfId="36860"/>
    <cellStyle name="Note 2 2 8 2 5 2 4" xfId="36861"/>
    <cellStyle name="Note 2 2 8 2 5 2 4 2" xfId="36862"/>
    <cellStyle name="Note 2 2 8 2 5 2 5" xfId="36863"/>
    <cellStyle name="Note 2 2 8 2 5 2 5 2" xfId="36864"/>
    <cellStyle name="Note 2 2 8 2 5 2 6" xfId="36865"/>
    <cellStyle name="Note 2 2 8 2 5 2 6 2" xfId="36866"/>
    <cellStyle name="Note 2 2 8 2 5 2 7" xfId="36867"/>
    <cellStyle name="Note 2 2 8 2 5 3" xfId="36868"/>
    <cellStyle name="Note 2 2 8 2 5 3 2" xfId="36869"/>
    <cellStyle name="Note 2 2 8 2 5 3 2 2" xfId="36870"/>
    <cellStyle name="Note 2 2 8 2 5 3 3" xfId="36871"/>
    <cellStyle name="Note 2 2 8 2 5 3 3 2" xfId="36872"/>
    <cellStyle name="Note 2 2 8 2 5 3 4" xfId="36873"/>
    <cellStyle name="Note 2 2 8 2 5 3 4 2" xfId="36874"/>
    <cellStyle name="Note 2 2 8 2 5 3 5" xfId="36875"/>
    <cellStyle name="Note 2 2 8 2 5 4" xfId="36876"/>
    <cellStyle name="Note 2 2 8 2 5 4 2" xfId="36877"/>
    <cellStyle name="Note 2 2 8 2 5 5" xfId="36878"/>
    <cellStyle name="Note 2 2 8 2 5 5 2" xfId="36879"/>
    <cellStyle name="Note 2 2 8 2 5 6" xfId="36880"/>
    <cellStyle name="Note 2 2 8 2 5 6 2" xfId="36881"/>
    <cellStyle name="Note 2 2 8 2 5 7" xfId="36882"/>
    <cellStyle name="Note 2 2 8 2 5 8" xfId="36883"/>
    <cellStyle name="Note 2 2 8 2 6" xfId="36884"/>
    <cellStyle name="Note 2 2 8 2 6 2" xfId="36885"/>
    <cellStyle name="Note 2 2 8 2 6 2 2" xfId="36886"/>
    <cellStyle name="Note 2 2 8 2 6 3" xfId="36887"/>
    <cellStyle name="Note 2 2 8 2 6 3 2" xfId="36888"/>
    <cellStyle name="Note 2 2 8 2 6 4" xfId="36889"/>
    <cellStyle name="Note 2 2 8 2 6 4 2" xfId="36890"/>
    <cellStyle name="Note 2 2 8 2 6 5" xfId="36891"/>
    <cellStyle name="Note 2 2 8 2 6 5 2" xfId="36892"/>
    <cellStyle name="Note 2 2 8 2 6 6" xfId="36893"/>
    <cellStyle name="Note 2 2 8 2 6 6 2" xfId="36894"/>
    <cellStyle name="Note 2 2 8 2 6 7" xfId="36895"/>
    <cellStyle name="Note 2 2 8 2 6 8" xfId="36896"/>
    <cellStyle name="Note 2 2 8 2 7" xfId="36897"/>
    <cellStyle name="Note 2 2 8 2 7 2" xfId="36898"/>
    <cellStyle name="Note 2 2 8 2 7 3" xfId="36899"/>
    <cellStyle name="Note 2 2 8 2 7 4" xfId="36900"/>
    <cellStyle name="Note 2 2 8 2 7 5" xfId="36901"/>
    <cellStyle name="Note 2 2 8 2 7 6" xfId="36902"/>
    <cellStyle name="Note 2 2 8 2 7 7" xfId="36903"/>
    <cellStyle name="Note 2 2 8 2 7 8" xfId="36904"/>
    <cellStyle name="Note 2 2 8 2 8" xfId="36905"/>
    <cellStyle name="Note 2 2 8 2 8 2" xfId="36906"/>
    <cellStyle name="Note 2 2 8 2 8 3" xfId="36907"/>
    <cellStyle name="Note 2 2 8 2 8 4" xfId="36908"/>
    <cellStyle name="Note 2 2 8 2 8 5" xfId="36909"/>
    <cellStyle name="Note 2 2 8 2 8 6" xfId="36910"/>
    <cellStyle name="Note 2 2 8 2 8 7" xfId="36911"/>
    <cellStyle name="Note 2 2 8 2 8 8" xfId="36912"/>
    <cellStyle name="Note 2 2 8 2 9" xfId="36913"/>
    <cellStyle name="Note 2 2 8 3" xfId="36914"/>
    <cellStyle name="Note 2 2 8 3 10" xfId="36915"/>
    <cellStyle name="Note 2 2 8 3 11" xfId="36916"/>
    <cellStyle name="Note 2 2 8 3 12" xfId="36917"/>
    <cellStyle name="Note 2 2 8 3 13" xfId="36918"/>
    <cellStyle name="Note 2 2 8 3 14" xfId="36919"/>
    <cellStyle name="Note 2 2 8 3 2" xfId="36920"/>
    <cellStyle name="Note 2 2 8 3 2 2" xfId="36921"/>
    <cellStyle name="Note 2 2 8 3 2 2 2" xfId="36922"/>
    <cellStyle name="Note 2 2 8 3 2 2 2 2" xfId="36923"/>
    <cellStyle name="Note 2 2 8 3 2 2 3" xfId="36924"/>
    <cellStyle name="Note 2 2 8 3 2 2 3 2" xfId="36925"/>
    <cellStyle name="Note 2 2 8 3 2 2 4" xfId="36926"/>
    <cellStyle name="Note 2 2 8 3 2 2 4 2" xfId="36927"/>
    <cellStyle name="Note 2 2 8 3 2 2 5" xfId="36928"/>
    <cellStyle name="Note 2 2 8 3 2 3" xfId="36929"/>
    <cellStyle name="Note 2 2 8 3 2 3 2" xfId="36930"/>
    <cellStyle name="Note 2 2 8 3 2 3 2 2" xfId="36931"/>
    <cellStyle name="Note 2 2 8 3 2 3 3" xfId="36932"/>
    <cellStyle name="Note 2 2 8 3 2 3 3 2" xfId="36933"/>
    <cellStyle name="Note 2 2 8 3 2 3 4" xfId="36934"/>
    <cellStyle name="Note 2 2 8 3 2 3 4 2" xfId="36935"/>
    <cellStyle name="Note 2 2 8 3 2 3 5" xfId="36936"/>
    <cellStyle name="Note 2 2 8 3 2 3 5 2" xfId="36937"/>
    <cellStyle name="Note 2 2 8 3 2 3 6" xfId="36938"/>
    <cellStyle name="Note 2 2 8 3 2 3 6 2" xfId="36939"/>
    <cellStyle name="Note 2 2 8 3 2 3 7" xfId="36940"/>
    <cellStyle name="Note 2 2 8 3 2 4" xfId="36941"/>
    <cellStyle name="Note 2 2 8 3 2 4 2" xfId="36942"/>
    <cellStyle name="Note 2 2 8 3 2 4 2 2" xfId="36943"/>
    <cellStyle name="Note 2 2 8 3 2 4 3" xfId="36944"/>
    <cellStyle name="Note 2 2 8 3 2 4 3 2" xfId="36945"/>
    <cellStyle name="Note 2 2 8 3 2 4 4" xfId="36946"/>
    <cellStyle name="Note 2 2 8 3 2 4 4 2" xfId="36947"/>
    <cellStyle name="Note 2 2 8 3 2 4 5" xfId="36948"/>
    <cellStyle name="Note 2 2 8 3 2 4 5 2" xfId="36949"/>
    <cellStyle name="Note 2 2 8 3 2 4 6" xfId="36950"/>
    <cellStyle name="Note 2 2 8 3 2 4 6 2" xfId="36951"/>
    <cellStyle name="Note 2 2 8 3 2 4 7" xfId="36952"/>
    <cellStyle name="Note 2 2 8 3 2 5" xfId="36953"/>
    <cellStyle name="Note 2 2 8 3 2 5 2" xfId="36954"/>
    <cellStyle name="Note 2 2 8 3 2 6" xfId="36955"/>
    <cellStyle name="Note 2 2 8 3 2 6 2" xfId="36956"/>
    <cellStyle name="Note 2 2 8 3 2 7" xfId="36957"/>
    <cellStyle name="Note 2 2 8 3 2 8" xfId="36958"/>
    <cellStyle name="Note 2 2 8 3 3" xfId="36959"/>
    <cellStyle name="Note 2 2 8 3 3 2" xfId="36960"/>
    <cellStyle name="Note 2 2 8 3 3 2 2" xfId="36961"/>
    <cellStyle name="Note 2 2 8 3 3 2 2 2" xfId="36962"/>
    <cellStyle name="Note 2 2 8 3 3 2 3" xfId="36963"/>
    <cellStyle name="Note 2 2 8 3 3 2 3 2" xfId="36964"/>
    <cellStyle name="Note 2 2 8 3 3 2 4" xfId="36965"/>
    <cellStyle name="Note 2 2 8 3 3 2 4 2" xfId="36966"/>
    <cellStyle name="Note 2 2 8 3 3 2 5" xfId="36967"/>
    <cellStyle name="Note 2 2 8 3 3 2 5 2" xfId="36968"/>
    <cellStyle name="Note 2 2 8 3 3 2 6" xfId="36969"/>
    <cellStyle name="Note 2 2 8 3 3 2 6 2" xfId="36970"/>
    <cellStyle name="Note 2 2 8 3 3 2 7" xfId="36971"/>
    <cellStyle name="Note 2 2 8 3 3 3" xfId="36972"/>
    <cellStyle name="Note 2 2 8 3 3 3 2" xfId="36973"/>
    <cellStyle name="Note 2 2 8 3 3 3 2 2" xfId="36974"/>
    <cellStyle name="Note 2 2 8 3 3 3 3" xfId="36975"/>
    <cellStyle name="Note 2 2 8 3 3 3 3 2" xfId="36976"/>
    <cellStyle name="Note 2 2 8 3 3 3 4" xfId="36977"/>
    <cellStyle name="Note 2 2 8 3 3 3 4 2" xfId="36978"/>
    <cellStyle name="Note 2 2 8 3 3 3 5" xfId="36979"/>
    <cellStyle name="Note 2 2 8 3 3 3 5 2" xfId="36980"/>
    <cellStyle name="Note 2 2 8 3 3 3 6" xfId="36981"/>
    <cellStyle name="Note 2 2 8 3 3 3 6 2" xfId="36982"/>
    <cellStyle name="Note 2 2 8 3 3 3 7" xfId="36983"/>
    <cellStyle name="Note 2 2 8 3 3 4" xfId="36984"/>
    <cellStyle name="Note 2 2 8 3 3 4 2" xfId="36985"/>
    <cellStyle name="Note 2 2 8 3 3 4 2 2" xfId="36986"/>
    <cellStyle name="Note 2 2 8 3 3 4 3" xfId="36987"/>
    <cellStyle name="Note 2 2 8 3 3 4 3 2" xfId="36988"/>
    <cellStyle name="Note 2 2 8 3 3 4 4" xfId="36989"/>
    <cellStyle name="Note 2 2 8 3 3 4 4 2" xfId="36990"/>
    <cellStyle name="Note 2 2 8 3 3 4 5" xfId="36991"/>
    <cellStyle name="Note 2 2 8 3 3 5" xfId="36992"/>
    <cellStyle name="Note 2 2 8 3 4" xfId="36993"/>
    <cellStyle name="Note 2 2 8 3 4 2" xfId="36994"/>
    <cellStyle name="Note 2 2 8 3 4 2 2" xfId="36995"/>
    <cellStyle name="Note 2 2 8 3 4 2 2 2" xfId="36996"/>
    <cellStyle name="Note 2 2 8 3 4 2 3" xfId="36997"/>
    <cellStyle name="Note 2 2 8 3 4 2 3 2" xfId="36998"/>
    <cellStyle name="Note 2 2 8 3 4 2 4" xfId="36999"/>
    <cellStyle name="Note 2 2 8 3 4 2 4 2" xfId="37000"/>
    <cellStyle name="Note 2 2 8 3 4 2 5" xfId="37001"/>
    <cellStyle name="Note 2 2 8 3 4 2 5 2" xfId="37002"/>
    <cellStyle name="Note 2 2 8 3 4 2 6" xfId="37003"/>
    <cellStyle name="Note 2 2 8 3 4 2 6 2" xfId="37004"/>
    <cellStyle name="Note 2 2 8 3 4 2 7" xfId="37005"/>
    <cellStyle name="Note 2 2 8 3 4 3" xfId="37006"/>
    <cellStyle name="Note 2 2 8 3 4 3 2" xfId="37007"/>
    <cellStyle name="Note 2 2 8 3 4 3 2 2" xfId="37008"/>
    <cellStyle name="Note 2 2 8 3 4 3 3" xfId="37009"/>
    <cellStyle name="Note 2 2 8 3 4 3 3 2" xfId="37010"/>
    <cellStyle name="Note 2 2 8 3 4 3 4" xfId="37011"/>
    <cellStyle name="Note 2 2 8 3 4 3 4 2" xfId="37012"/>
    <cellStyle name="Note 2 2 8 3 4 3 5" xfId="37013"/>
    <cellStyle name="Note 2 2 8 3 4 4" xfId="37014"/>
    <cellStyle name="Note 2 2 8 3 5" xfId="37015"/>
    <cellStyle name="Note 2 2 8 3 5 2" xfId="37016"/>
    <cellStyle name="Note 2 2 8 3 5 2 2" xfId="37017"/>
    <cellStyle name="Note 2 2 8 3 5 3" xfId="37018"/>
    <cellStyle name="Note 2 2 8 3 5 3 2" xfId="37019"/>
    <cellStyle name="Note 2 2 8 3 5 4" xfId="37020"/>
    <cellStyle name="Note 2 2 8 3 5 4 2" xfId="37021"/>
    <cellStyle name="Note 2 2 8 3 5 5" xfId="37022"/>
    <cellStyle name="Note 2 2 8 3 5 5 2" xfId="37023"/>
    <cellStyle name="Note 2 2 8 3 5 6" xfId="37024"/>
    <cellStyle name="Note 2 2 8 3 5 6 2" xfId="37025"/>
    <cellStyle name="Note 2 2 8 3 5 7" xfId="37026"/>
    <cellStyle name="Note 2 2 8 3 6" xfId="37027"/>
    <cellStyle name="Note 2 2 8 3 6 2" xfId="37028"/>
    <cellStyle name="Note 2 2 8 3 7" xfId="37029"/>
    <cellStyle name="Note 2 2 8 3 7 2" xfId="37030"/>
    <cellStyle name="Note 2 2 8 3 8" xfId="37031"/>
    <cellStyle name="Note 2 2 8 3 9" xfId="37032"/>
    <cellStyle name="Note 2 2 8 4" xfId="37033"/>
    <cellStyle name="Note 2 2 8 4 2" xfId="37034"/>
    <cellStyle name="Note 2 2 8 4 2 2" xfId="37035"/>
    <cellStyle name="Note 2 2 8 4 2 2 2" xfId="37036"/>
    <cellStyle name="Note 2 2 8 4 2 3" xfId="37037"/>
    <cellStyle name="Note 2 2 8 4 2 3 2" xfId="37038"/>
    <cellStyle name="Note 2 2 8 4 2 4" xfId="37039"/>
    <cellStyle name="Note 2 2 8 4 2 4 2" xfId="37040"/>
    <cellStyle name="Note 2 2 8 4 2 5" xfId="37041"/>
    <cellStyle name="Note 2 2 8 4 3" xfId="37042"/>
    <cellStyle name="Note 2 2 8 4 3 2" xfId="37043"/>
    <cellStyle name="Note 2 2 8 4 3 2 2" xfId="37044"/>
    <cellStyle name="Note 2 2 8 4 3 3" xfId="37045"/>
    <cellStyle name="Note 2 2 8 4 3 3 2" xfId="37046"/>
    <cellStyle name="Note 2 2 8 4 3 4" xfId="37047"/>
    <cellStyle name="Note 2 2 8 4 3 4 2" xfId="37048"/>
    <cellStyle name="Note 2 2 8 4 3 5" xfId="37049"/>
    <cellStyle name="Note 2 2 8 4 3 5 2" xfId="37050"/>
    <cellStyle name="Note 2 2 8 4 3 6" xfId="37051"/>
    <cellStyle name="Note 2 2 8 4 3 6 2" xfId="37052"/>
    <cellStyle name="Note 2 2 8 4 3 7" xfId="37053"/>
    <cellStyle name="Note 2 2 8 4 4" xfId="37054"/>
    <cellStyle name="Note 2 2 8 4 4 2" xfId="37055"/>
    <cellStyle name="Note 2 2 8 4 4 2 2" xfId="37056"/>
    <cellStyle name="Note 2 2 8 4 4 3" xfId="37057"/>
    <cellStyle name="Note 2 2 8 4 4 3 2" xfId="37058"/>
    <cellStyle name="Note 2 2 8 4 4 4" xfId="37059"/>
    <cellStyle name="Note 2 2 8 4 4 4 2" xfId="37060"/>
    <cellStyle name="Note 2 2 8 4 4 5" xfId="37061"/>
    <cellStyle name="Note 2 2 8 4 4 5 2" xfId="37062"/>
    <cellStyle name="Note 2 2 8 4 4 6" xfId="37063"/>
    <cellStyle name="Note 2 2 8 4 4 6 2" xfId="37064"/>
    <cellStyle name="Note 2 2 8 4 4 7" xfId="37065"/>
    <cellStyle name="Note 2 2 8 4 5" xfId="37066"/>
    <cellStyle name="Note 2 2 8 4 5 2" xfId="37067"/>
    <cellStyle name="Note 2 2 8 4 6" xfId="37068"/>
    <cellStyle name="Note 2 2 8 4 6 2" xfId="37069"/>
    <cellStyle name="Note 2 2 8 4 7" xfId="37070"/>
    <cellStyle name="Note 2 2 8 4 8" xfId="37071"/>
    <cellStyle name="Note 2 2 8 5" xfId="37072"/>
    <cellStyle name="Note 2 2 8 5 2" xfId="37073"/>
    <cellStyle name="Note 2 2 8 5 2 2" xfId="37074"/>
    <cellStyle name="Note 2 2 8 5 2 2 2" xfId="37075"/>
    <cellStyle name="Note 2 2 8 5 2 3" xfId="37076"/>
    <cellStyle name="Note 2 2 8 5 2 3 2" xfId="37077"/>
    <cellStyle name="Note 2 2 8 5 2 4" xfId="37078"/>
    <cellStyle name="Note 2 2 8 5 2 4 2" xfId="37079"/>
    <cellStyle name="Note 2 2 8 5 2 5" xfId="37080"/>
    <cellStyle name="Note 2 2 8 5 2 5 2" xfId="37081"/>
    <cellStyle name="Note 2 2 8 5 2 6" xfId="37082"/>
    <cellStyle name="Note 2 2 8 5 2 6 2" xfId="37083"/>
    <cellStyle name="Note 2 2 8 5 2 7" xfId="37084"/>
    <cellStyle name="Note 2 2 8 5 3" xfId="37085"/>
    <cellStyle name="Note 2 2 8 5 3 2" xfId="37086"/>
    <cellStyle name="Note 2 2 8 5 3 2 2" xfId="37087"/>
    <cellStyle name="Note 2 2 8 5 3 3" xfId="37088"/>
    <cellStyle name="Note 2 2 8 5 3 3 2" xfId="37089"/>
    <cellStyle name="Note 2 2 8 5 3 4" xfId="37090"/>
    <cellStyle name="Note 2 2 8 5 3 4 2" xfId="37091"/>
    <cellStyle name="Note 2 2 8 5 3 5" xfId="37092"/>
    <cellStyle name="Note 2 2 8 5 3 5 2" xfId="37093"/>
    <cellStyle name="Note 2 2 8 5 3 6" xfId="37094"/>
    <cellStyle name="Note 2 2 8 5 3 6 2" xfId="37095"/>
    <cellStyle name="Note 2 2 8 5 3 7" xfId="37096"/>
    <cellStyle name="Note 2 2 8 5 4" xfId="37097"/>
    <cellStyle name="Note 2 2 8 5 4 2" xfId="37098"/>
    <cellStyle name="Note 2 2 8 5 4 2 2" xfId="37099"/>
    <cellStyle name="Note 2 2 8 5 4 3" xfId="37100"/>
    <cellStyle name="Note 2 2 8 5 4 3 2" xfId="37101"/>
    <cellStyle name="Note 2 2 8 5 4 4" xfId="37102"/>
    <cellStyle name="Note 2 2 8 5 4 4 2" xfId="37103"/>
    <cellStyle name="Note 2 2 8 5 4 5" xfId="37104"/>
    <cellStyle name="Note 2 2 8 5 5" xfId="37105"/>
    <cellStyle name="Note 2 2 8 5 5 2" xfId="37106"/>
    <cellStyle name="Note 2 2 8 5 6" xfId="37107"/>
    <cellStyle name="Note 2 2 8 5 7" xfId="37108"/>
    <cellStyle name="Note 2 2 8 5 8" xfId="37109"/>
    <cellStyle name="Note 2 2 8 6" xfId="37110"/>
    <cellStyle name="Note 2 2 8 6 2" xfId="37111"/>
    <cellStyle name="Note 2 2 8 6 2 2" xfId="37112"/>
    <cellStyle name="Note 2 2 8 6 2 2 2" xfId="37113"/>
    <cellStyle name="Note 2 2 8 6 2 3" xfId="37114"/>
    <cellStyle name="Note 2 2 8 6 2 3 2" xfId="37115"/>
    <cellStyle name="Note 2 2 8 6 2 4" xfId="37116"/>
    <cellStyle name="Note 2 2 8 6 2 4 2" xfId="37117"/>
    <cellStyle name="Note 2 2 8 6 2 5" xfId="37118"/>
    <cellStyle name="Note 2 2 8 6 2 5 2" xfId="37119"/>
    <cellStyle name="Note 2 2 8 6 2 6" xfId="37120"/>
    <cellStyle name="Note 2 2 8 6 2 6 2" xfId="37121"/>
    <cellStyle name="Note 2 2 8 6 2 7" xfId="37122"/>
    <cellStyle name="Note 2 2 8 6 3" xfId="37123"/>
    <cellStyle name="Note 2 2 8 6 3 2" xfId="37124"/>
    <cellStyle name="Note 2 2 8 6 3 2 2" xfId="37125"/>
    <cellStyle name="Note 2 2 8 6 3 3" xfId="37126"/>
    <cellStyle name="Note 2 2 8 6 3 3 2" xfId="37127"/>
    <cellStyle name="Note 2 2 8 6 3 4" xfId="37128"/>
    <cellStyle name="Note 2 2 8 6 3 4 2" xfId="37129"/>
    <cellStyle name="Note 2 2 8 6 3 5" xfId="37130"/>
    <cellStyle name="Note 2 2 8 6 4" xfId="37131"/>
    <cellStyle name="Note 2 2 8 6 4 2" xfId="37132"/>
    <cellStyle name="Note 2 2 8 6 5" xfId="37133"/>
    <cellStyle name="Note 2 2 8 6 5 2" xfId="37134"/>
    <cellStyle name="Note 2 2 8 6 6" xfId="37135"/>
    <cellStyle name="Note 2 2 8 6 6 2" xfId="37136"/>
    <cellStyle name="Note 2 2 8 6 7" xfId="37137"/>
    <cellStyle name="Note 2 2 8 6 8" xfId="37138"/>
    <cellStyle name="Note 2 2 8 7" xfId="37139"/>
    <cellStyle name="Note 2 2 8 7 2" xfId="37140"/>
    <cellStyle name="Note 2 2 8 7 2 2" xfId="37141"/>
    <cellStyle name="Note 2 2 8 7 3" xfId="37142"/>
    <cellStyle name="Note 2 2 8 7 3 2" xfId="37143"/>
    <cellStyle name="Note 2 2 8 7 4" xfId="37144"/>
    <cellStyle name="Note 2 2 8 7 4 2" xfId="37145"/>
    <cellStyle name="Note 2 2 8 7 5" xfId="37146"/>
    <cellStyle name="Note 2 2 8 7 5 2" xfId="37147"/>
    <cellStyle name="Note 2 2 8 7 6" xfId="37148"/>
    <cellStyle name="Note 2 2 8 7 6 2" xfId="37149"/>
    <cellStyle name="Note 2 2 8 7 7" xfId="37150"/>
    <cellStyle name="Note 2 2 8 7 8" xfId="37151"/>
    <cellStyle name="Note 2 2 8 8" xfId="37152"/>
    <cellStyle name="Note 2 2 8 8 2" xfId="37153"/>
    <cellStyle name="Note 2 2 8 8 3" xfId="37154"/>
    <cellStyle name="Note 2 2 8 8 4" xfId="37155"/>
    <cellStyle name="Note 2 2 8 8 5" xfId="37156"/>
    <cellStyle name="Note 2 2 8 8 6" xfId="37157"/>
    <cellStyle name="Note 2 2 8 8 7" xfId="37158"/>
    <cellStyle name="Note 2 2 8 8 8" xfId="37159"/>
    <cellStyle name="Note 2 2 8 9" xfId="37160"/>
    <cellStyle name="Note 2 2 8 9 2" xfId="37161"/>
    <cellStyle name="Note 2 2 8 9 3" xfId="37162"/>
    <cellStyle name="Note 2 2 8 9 4" xfId="37163"/>
    <cellStyle name="Note 2 2 8 9 5" xfId="37164"/>
    <cellStyle name="Note 2 2 8 9 6" xfId="37165"/>
    <cellStyle name="Note 2 2 8 9 7" xfId="37166"/>
    <cellStyle name="Note 2 2 8 9 8" xfId="37167"/>
    <cellStyle name="Note 2 2 9" xfId="37168"/>
    <cellStyle name="Note 2 2 9 10" xfId="37169"/>
    <cellStyle name="Note 2 2 9 11" xfId="37170"/>
    <cellStyle name="Note 2 2 9 12" xfId="37171"/>
    <cellStyle name="Note 2 2 9 13" xfId="37172"/>
    <cellStyle name="Note 2 2 9 14" xfId="37173"/>
    <cellStyle name="Note 2 2 9 2" xfId="37174"/>
    <cellStyle name="Note 2 2 9 2 10" xfId="37175"/>
    <cellStyle name="Note 2 2 9 2 11" xfId="37176"/>
    <cellStyle name="Note 2 2 9 2 12" xfId="37177"/>
    <cellStyle name="Note 2 2 9 2 2" xfId="37178"/>
    <cellStyle name="Note 2 2 9 2 2 10" xfId="37179"/>
    <cellStyle name="Note 2 2 9 2 2 11" xfId="37180"/>
    <cellStyle name="Note 2 2 9 2 2 12" xfId="37181"/>
    <cellStyle name="Note 2 2 9 2 2 13" xfId="37182"/>
    <cellStyle name="Note 2 2 9 2 2 2" xfId="37183"/>
    <cellStyle name="Note 2 2 9 2 2 2 2" xfId="37184"/>
    <cellStyle name="Note 2 2 9 2 2 2 2 2" xfId="37185"/>
    <cellStyle name="Note 2 2 9 2 2 2 2 2 2" xfId="37186"/>
    <cellStyle name="Note 2 2 9 2 2 2 2 3" xfId="37187"/>
    <cellStyle name="Note 2 2 9 2 2 2 2 3 2" xfId="37188"/>
    <cellStyle name="Note 2 2 9 2 2 2 2 4" xfId="37189"/>
    <cellStyle name="Note 2 2 9 2 2 2 2 4 2" xfId="37190"/>
    <cellStyle name="Note 2 2 9 2 2 2 2 5" xfId="37191"/>
    <cellStyle name="Note 2 2 9 2 2 2 3" xfId="37192"/>
    <cellStyle name="Note 2 2 9 2 2 2 3 2" xfId="37193"/>
    <cellStyle name="Note 2 2 9 2 2 2 3 2 2" xfId="37194"/>
    <cellStyle name="Note 2 2 9 2 2 2 3 3" xfId="37195"/>
    <cellStyle name="Note 2 2 9 2 2 2 3 3 2" xfId="37196"/>
    <cellStyle name="Note 2 2 9 2 2 2 3 4" xfId="37197"/>
    <cellStyle name="Note 2 2 9 2 2 2 3 4 2" xfId="37198"/>
    <cellStyle name="Note 2 2 9 2 2 2 3 5" xfId="37199"/>
    <cellStyle name="Note 2 2 9 2 2 2 3 5 2" xfId="37200"/>
    <cellStyle name="Note 2 2 9 2 2 2 3 6" xfId="37201"/>
    <cellStyle name="Note 2 2 9 2 2 2 3 6 2" xfId="37202"/>
    <cellStyle name="Note 2 2 9 2 2 2 3 7" xfId="37203"/>
    <cellStyle name="Note 2 2 9 2 2 2 4" xfId="37204"/>
    <cellStyle name="Note 2 2 9 2 2 2 4 2" xfId="37205"/>
    <cellStyle name="Note 2 2 9 2 2 2 4 2 2" xfId="37206"/>
    <cellStyle name="Note 2 2 9 2 2 2 4 3" xfId="37207"/>
    <cellStyle name="Note 2 2 9 2 2 2 4 3 2" xfId="37208"/>
    <cellStyle name="Note 2 2 9 2 2 2 4 4" xfId="37209"/>
    <cellStyle name="Note 2 2 9 2 2 2 4 4 2" xfId="37210"/>
    <cellStyle name="Note 2 2 9 2 2 2 4 5" xfId="37211"/>
    <cellStyle name="Note 2 2 9 2 2 2 4 5 2" xfId="37212"/>
    <cellStyle name="Note 2 2 9 2 2 2 4 6" xfId="37213"/>
    <cellStyle name="Note 2 2 9 2 2 2 4 6 2" xfId="37214"/>
    <cellStyle name="Note 2 2 9 2 2 2 4 7" xfId="37215"/>
    <cellStyle name="Note 2 2 9 2 2 2 5" xfId="37216"/>
    <cellStyle name="Note 2 2 9 2 2 2 5 2" xfId="37217"/>
    <cellStyle name="Note 2 2 9 2 2 2 6" xfId="37218"/>
    <cellStyle name="Note 2 2 9 2 2 2 6 2" xfId="37219"/>
    <cellStyle name="Note 2 2 9 2 2 2 7" xfId="37220"/>
    <cellStyle name="Note 2 2 9 2 2 2 8" xfId="37221"/>
    <cellStyle name="Note 2 2 9 2 2 3" xfId="37222"/>
    <cellStyle name="Note 2 2 9 2 2 3 2" xfId="37223"/>
    <cellStyle name="Note 2 2 9 2 2 3 2 2" xfId="37224"/>
    <cellStyle name="Note 2 2 9 2 2 3 2 2 2" xfId="37225"/>
    <cellStyle name="Note 2 2 9 2 2 3 2 3" xfId="37226"/>
    <cellStyle name="Note 2 2 9 2 2 3 2 3 2" xfId="37227"/>
    <cellStyle name="Note 2 2 9 2 2 3 2 4" xfId="37228"/>
    <cellStyle name="Note 2 2 9 2 2 3 2 4 2" xfId="37229"/>
    <cellStyle name="Note 2 2 9 2 2 3 2 5" xfId="37230"/>
    <cellStyle name="Note 2 2 9 2 2 3 2 5 2" xfId="37231"/>
    <cellStyle name="Note 2 2 9 2 2 3 2 6" xfId="37232"/>
    <cellStyle name="Note 2 2 9 2 2 3 2 6 2" xfId="37233"/>
    <cellStyle name="Note 2 2 9 2 2 3 2 7" xfId="37234"/>
    <cellStyle name="Note 2 2 9 2 2 3 3" xfId="37235"/>
    <cellStyle name="Note 2 2 9 2 2 3 3 2" xfId="37236"/>
    <cellStyle name="Note 2 2 9 2 2 3 3 2 2" xfId="37237"/>
    <cellStyle name="Note 2 2 9 2 2 3 3 3" xfId="37238"/>
    <cellStyle name="Note 2 2 9 2 2 3 3 3 2" xfId="37239"/>
    <cellStyle name="Note 2 2 9 2 2 3 3 4" xfId="37240"/>
    <cellStyle name="Note 2 2 9 2 2 3 3 4 2" xfId="37241"/>
    <cellStyle name="Note 2 2 9 2 2 3 3 5" xfId="37242"/>
    <cellStyle name="Note 2 2 9 2 2 3 3 5 2" xfId="37243"/>
    <cellStyle name="Note 2 2 9 2 2 3 3 6" xfId="37244"/>
    <cellStyle name="Note 2 2 9 2 2 3 3 6 2" xfId="37245"/>
    <cellStyle name="Note 2 2 9 2 2 3 3 7" xfId="37246"/>
    <cellStyle name="Note 2 2 9 2 2 3 4" xfId="37247"/>
    <cellStyle name="Note 2 2 9 2 2 3 4 2" xfId="37248"/>
    <cellStyle name="Note 2 2 9 2 2 3 4 2 2" xfId="37249"/>
    <cellStyle name="Note 2 2 9 2 2 3 4 3" xfId="37250"/>
    <cellStyle name="Note 2 2 9 2 2 3 4 3 2" xfId="37251"/>
    <cellStyle name="Note 2 2 9 2 2 3 4 4" xfId="37252"/>
    <cellStyle name="Note 2 2 9 2 2 3 4 4 2" xfId="37253"/>
    <cellStyle name="Note 2 2 9 2 2 3 4 5" xfId="37254"/>
    <cellStyle name="Note 2 2 9 2 2 3 5" xfId="37255"/>
    <cellStyle name="Note 2 2 9 2 2 4" xfId="37256"/>
    <cellStyle name="Note 2 2 9 2 2 4 2" xfId="37257"/>
    <cellStyle name="Note 2 2 9 2 2 4 2 2" xfId="37258"/>
    <cellStyle name="Note 2 2 9 2 2 4 2 2 2" xfId="37259"/>
    <cellStyle name="Note 2 2 9 2 2 4 2 3" xfId="37260"/>
    <cellStyle name="Note 2 2 9 2 2 4 2 3 2" xfId="37261"/>
    <cellStyle name="Note 2 2 9 2 2 4 2 4" xfId="37262"/>
    <cellStyle name="Note 2 2 9 2 2 4 2 4 2" xfId="37263"/>
    <cellStyle name="Note 2 2 9 2 2 4 2 5" xfId="37264"/>
    <cellStyle name="Note 2 2 9 2 2 4 2 5 2" xfId="37265"/>
    <cellStyle name="Note 2 2 9 2 2 4 2 6" xfId="37266"/>
    <cellStyle name="Note 2 2 9 2 2 4 2 6 2" xfId="37267"/>
    <cellStyle name="Note 2 2 9 2 2 4 2 7" xfId="37268"/>
    <cellStyle name="Note 2 2 9 2 2 4 3" xfId="37269"/>
    <cellStyle name="Note 2 2 9 2 2 4 3 2" xfId="37270"/>
    <cellStyle name="Note 2 2 9 2 2 4 3 2 2" xfId="37271"/>
    <cellStyle name="Note 2 2 9 2 2 4 3 3" xfId="37272"/>
    <cellStyle name="Note 2 2 9 2 2 4 3 3 2" xfId="37273"/>
    <cellStyle name="Note 2 2 9 2 2 4 3 4" xfId="37274"/>
    <cellStyle name="Note 2 2 9 2 2 4 3 4 2" xfId="37275"/>
    <cellStyle name="Note 2 2 9 2 2 4 3 5" xfId="37276"/>
    <cellStyle name="Note 2 2 9 2 2 4 4" xfId="37277"/>
    <cellStyle name="Note 2 2 9 2 2 5" xfId="37278"/>
    <cellStyle name="Note 2 2 9 2 2 5 2" xfId="37279"/>
    <cellStyle name="Note 2 2 9 2 2 5 2 2" xfId="37280"/>
    <cellStyle name="Note 2 2 9 2 2 5 3" xfId="37281"/>
    <cellStyle name="Note 2 2 9 2 2 5 3 2" xfId="37282"/>
    <cellStyle name="Note 2 2 9 2 2 5 4" xfId="37283"/>
    <cellStyle name="Note 2 2 9 2 2 5 4 2" xfId="37284"/>
    <cellStyle name="Note 2 2 9 2 2 5 5" xfId="37285"/>
    <cellStyle name="Note 2 2 9 2 2 5 5 2" xfId="37286"/>
    <cellStyle name="Note 2 2 9 2 2 5 6" xfId="37287"/>
    <cellStyle name="Note 2 2 9 2 2 5 6 2" xfId="37288"/>
    <cellStyle name="Note 2 2 9 2 2 5 7" xfId="37289"/>
    <cellStyle name="Note 2 2 9 2 2 6" xfId="37290"/>
    <cellStyle name="Note 2 2 9 2 2 6 2" xfId="37291"/>
    <cellStyle name="Note 2 2 9 2 2 7" xfId="37292"/>
    <cellStyle name="Note 2 2 9 2 2 7 2" xfId="37293"/>
    <cellStyle name="Note 2 2 9 2 2 8" xfId="37294"/>
    <cellStyle name="Note 2 2 9 2 2 9" xfId="37295"/>
    <cellStyle name="Note 2 2 9 2 3" xfId="37296"/>
    <cellStyle name="Note 2 2 9 2 3 2" xfId="37297"/>
    <cellStyle name="Note 2 2 9 2 3 2 2" xfId="37298"/>
    <cellStyle name="Note 2 2 9 2 3 2 2 2" xfId="37299"/>
    <cellStyle name="Note 2 2 9 2 3 2 3" xfId="37300"/>
    <cellStyle name="Note 2 2 9 2 3 2 3 2" xfId="37301"/>
    <cellStyle name="Note 2 2 9 2 3 2 4" xfId="37302"/>
    <cellStyle name="Note 2 2 9 2 3 2 4 2" xfId="37303"/>
    <cellStyle name="Note 2 2 9 2 3 2 5" xfId="37304"/>
    <cellStyle name="Note 2 2 9 2 3 3" xfId="37305"/>
    <cellStyle name="Note 2 2 9 2 3 3 2" xfId="37306"/>
    <cellStyle name="Note 2 2 9 2 3 3 2 2" xfId="37307"/>
    <cellStyle name="Note 2 2 9 2 3 3 3" xfId="37308"/>
    <cellStyle name="Note 2 2 9 2 3 3 3 2" xfId="37309"/>
    <cellStyle name="Note 2 2 9 2 3 3 4" xfId="37310"/>
    <cellStyle name="Note 2 2 9 2 3 3 4 2" xfId="37311"/>
    <cellStyle name="Note 2 2 9 2 3 3 5" xfId="37312"/>
    <cellStyle name="Note 2 2 9 2 3 3 5 2" xfId="37313"/>
    <cellStyle name="Note 2 2 9 2 3 3 6" xfId="37314"/>
    <cellStyle name="Note 2 2 9 2 3 3 6 2" xfId="37315"/>
    <cellStyle name="Note 2 2 9 2 3 3 7" xfId="37316"/>
    <cellStyle name="Note 2 2 9 2 3 4" xfId="37317"/>
    <cellStyle name="Note 2 2 9 2 3 4 2" xfId="37318"/>
    <cellStyle name="Note 2 2 9 2 3 4 2 2" xfId="37319"/>
    <cellStyle name="Note 2 2 9 2 3 4 3" xfId="37320"/>
    <cellStyle name="Note 2 2 9 2 3 4 3 2" xfId="37321"/>
    <cellStyle name="Note 2 2 9 2 3 4 4" xfId="37322"/>
    <cellStyle name="Note 2 2 9 2 3 4 4 2" xfId="37323"/>
    <cellStyle name="Note 2 2 9 2 3 4 5" xfId="37324"/>
    <cellStyle name="Note 2 2 9 2 3 4 5 2" xfId="37325"/>
    <cellStyle name="Note 2 2 9 2 3 4 6" xfId="37326"/>
    <cellStyle name="Note 2 2 9 2 3 4 6 2" xfId="37327"/>
    <cellStyle name="Note 2 2 9 2 3 4 7" xfId="37328"/>
    <cellStyle name="Note 2 2 9 2 3 5" xfId="37329"/>
    <cellStyle name="Note 2 2 9 2 3 5 2" xfId="37330"/>
    <cellStyle name="Note 2 2 9 2 3 6" xfId="37331"/>
    <cellStyle name="Note 2 2 9 2 3 6 2" xfId="37332"/>
    <cellStyle name="Note 2 2 9 2 3 7" xfId="37333"/>
    <cellStyle name="Note 2 2 9 2 3 8" xfId="37334"/>
    <cellStyle name="Note 2 2 9 2 4" xfId="37335"/>
    <cellStyle name="Note 2 2 9 2 4 2" xfId="37336"/>
    <cellStyle name="Note 2 2 9 2 4 2 2" xfId="37337"/>
    <cellStyle name="Note 2 2 9 2 4 2 2 2" xfId="37338"/>
    <cellStyle name="Note 2 2 9 2 4 2 3" xfId="37339"/>
    <cellStyle name="Note 2 2 9 2 4 2 3 2" xfId="37340"/>
    <cellStyle name="Note 2 2 9 2 4 2 4" xfId="37341"/>
    <cellStyle name="Note 2 2 9 2 4 2 4 2" xfId="37342"/>
    <cellStyle name="Note 2 2 9 2 4 2 5" xfId="37343"/>
    <cellStyle name="Note 2 2 9 2 4 2 5 2" xfId="37344"/>
    <cellStyle name="Note 2 2 9 2 4 2 6" xfId="37345"/>
    <cellStyle name="Note 2 2 9 2 4 2 6 2" xfId="37346"/>
    <cellStyle name="Note 2 2 9 2 4 2 7" xfId="37347"/>
    <cellStyle name="Note 2 2 9 2 4 3" xfId="37348"/>
    <cellStyle name="Note 2 2 9 2 4 3 2" xfId="37349"/>
    <cellStyle name="Note 2 2 9 2 4 3 2 2" xfId="37350"/>
    <cellStyle name="Note 2 2 9 2 4 3 3" xfId="37351"/>
    <cellStyle name="Note 2 2 9 2 4 3 3 2" xfId="37352"/>
    <cellStyle name="Note 2 2 9 2 4 3 4" xfId="37353"/>
    <cellStyle name="Note 2 2 9 2 4 3 4 2" xfId="37354"/>
    <cellStyle name="Note 2 2 9 2 4 3 5" xfId="37355"/>
    <cellStyle name="Note 2 2 9 2 4 3 5 2" xfId="37356"/>
    <cellStyle name="Note 2 2 9 2 4 3 6" xfId="37357"/>
    <cellStyle name="Note 2 2 9 2 4 3 6 2" xfId="37358"/>
    <cellStyle name="Note 2 2 9 2 4 3 7" xfId="37359"/>
    <cellStyle name="Note 2 2 9 2 4 4" xfId="37360"/>
    <cellStyle name="Note 2 2 9 2 4 4 2" xfId="37361"/>
    <cellStyle name="Note 2 2 9 2 4 4 2 2" xfId="37362"/>
    <cellStyle name="Note 2 2 9 2 4 4 3" xfId="37363"/>
    <cellStyle name="Note 2 2 9 2 4 4 3 2" xfId="37364"/>
    <cellStyle name="Note 2 2 9 2 4 4 4" xfId="37365"/>
    <cellStyle name="Note 2 2 9 2 4 4 4 2" xfId="37366"/>
    <cellStyle name="Note 2 2 9 2 4 4 5" xfId="37367"/>
    <cellStyle name="Note 2 2 9 2 4 5" xfId="37368"/>
    <cellStyle name="Note 2 2 9 2 4 5 2" xfId="37369"/>
    <cellStyle name="Note 2 2 9 2 4 6" xfId="37370"/>
    <cellStyle name="Note 2 2 9 2 4 7" xfId="37371"/>
    <cellStyle name="Note 2 2 9 2 4 8" xfId="37372"/>
    <cellStyle name="Note 2 2 9 2 5" xfId="37373"/>
    <cellStyle name="Note 2 2 9 2 5 2" xfId="37374"/>
    <cellStyle name="Note 2 2 9 2 5 2 2" xfId="37375"/>
    <cellStyle name="Note 2 2 9 2 5 2 2 2" xfId="37376"/>
    <cellStyle name="Note 2 2 9 2 5 2 3" xfId="37377"/>
    <cellStyle name="Note 2 2 9 2 5 2 3 2" xfId="37378"/>
    <cellStyle name="Note 2 2 9 2 5 2 4" xfId="37379"/>
    <cellStyle name="Note 2 2 9 2 5 2 4 2" xfId="37380"/>
    <cellStyle name="Note 2 2 9 2 5 2 5" xfId="37381"/>
    <cellStyle name="Note 2 2 9 2 5 2 5 2" xfId="37382"/>
    <cellStyle name="Note 2 2 9 2 5 2 6" xfId="37383"/>
    <cellStyle name="Note 2 2 9 2 5 2 6 2" xfId="37384"/>
    <cellStyle name="Note 2 2 9 2 5 2 7" xfId="37385"/>
    <cellStyle name="Note 2 2 9 2 5 3" xfId="37386"/>
    <cellStyle name="Note 2 2 9 2 5 3 2" xfId="37387"/>
    <cellStyle name="Note 2 2 9 2 5 3 2 2" xfId="37388"/>
    <cellStyle name="Note 2 2 9 2 5 3 3" xfId="37389"/>
    <cellStyle name="Note 2 2 9 2 5 3 3 2" xfId="37390"/>
    <cellStyle name="Note 2 2 9 2 5 3 4" xfId="37391"/>
    <cellStyle name="Note 2 2 9 2 5 3 4 2" xfId="37392"/>
    <cellStyle name="Note 2 2 9 2 5 3 5" xfId="37393"/>
    <cellStyle name="Note 2 2 9 2 5 4" xfId="37394"/>
    <cellStyle name="Note 2 2 9 2 5 4 2" xfId="37395"/>
    <cellStyle name="Note 2 2 9 2 5 5" xfId="37396"/>
    <cellStyle name="Note 2 2 9 2 5 5 2" xfId="37397"/>
    <cellStyle name="Note 2 2 9 2 5 6" xfId="37398"/>
    <cellStyle name="Note 2 2 9 2 5 6 2" xfId="37399"/>
    <cellStyle name="Note 2 2 9 2 5 7" xfId="37400"/>
    <cellStyle name="Note 2 2 9 2 5 8" xfId="37401"/>
    <cellStyle name="Note 2 2 9 2 6" xfId="37402"/>
    <cellStyle name="Note 2 2 9 2 6 2" xfId="37403"/>
    <cellStyle name="Note 2 2 9 2 6 2 2" xfId="37404"/>
    <cellStyle name="Note 2 2 9 2 6 3" xfId="37405"/>
    <cellStyle name="Note 2 2 9 2 6 3 2" xfId="37406"/>
    <cellStyle name="Note 2 2 9 2 6 4" xfId="37407"/>
    <cellStyle name="Note 2 2 9 2 6 4 2" xfId="37408"/>
    <cellStyle name="Note 2 2 9 2 6 5" xfId="37409"/>
    <cellStyle name="Note 2 2 9 2 6 5 2" xfId="37410"/>
    <cellStyle name="Note 2 2 9 2 6 6" xfId="37411"/>
    <cellStyle name="Note 2 2 9 2 6 6 2" xfId="37412"/>
    <cellStyle name="Note 2 2 9 2 6 7" xfId="37413"/>
    <cellStyle name="Note 2 2 9 2 6 8" xfId="37414"/>
    <cellStyle name="Note 2 2 9 2 7" xfId="37415"/>
    <cellStyle name="Note 2 2 9 2 7 2" xfId="37416"/>
    <cellStyle name="Note 2 2 9 2 7 3" xfId="37417"/>
    <cellStyle name="Note 2 2 9 2 7 4" xfId="37418"/>
    <cellStyle name="Note 2 2 9 2 7 5" xfId="37419"/>
    <cellStyle name="Note 2 2 9 2 7 6" xfId="37420"/>
    <cellStyle name="Note 2 2 9 2 7 7" xfId="37421"/>
    <cellStyle name="Note 2 2 9 2 7 8" xfId="37422"/>
    <cellStyle name="Note 2 2 9 2 8" xfId="37423"/>
    <cellStyle name="Note 2 2 9 2 8 2" xfId="37424"/>
    <cellStyle name="Note 2 2 9 2 8 3" xfId="37425"/>
    <cellStyle name="Note 2 2 9 2 8 4" xfId="37426"/>
    <cellStyle name="Note 2 2 9 2 8 5" xfId="37427"/>
    <cellStyle name="Note 2 2 9 2 8 6" xfId="37428"/>
    <cellStyle name="Note 2 2 9 2 8 7" xfId="37429"/>
    <cellStyle name="Note 2 2 9 2 8 8" xfId="37430"/>
    <cellStyle name="Note 2 2 9 2 9" xfId="37431"/>
    <cellStyle name="Note 2 2 9 3" xfId="37432"/>
    <cellStyle name="Note 2 2 9 3 10" xfId="37433"/>
    <cellStyle name="Note 2 2 9 3 11" xfId="37434"/>
    <cellStyle name="Note 2 2 9 3 12" xfId="37435"/>
    <cellStyle name="Note 2 2 9 3 13" xfId="37436"/>
    <cellStyle name="Note 2 2 9 3 14" xfId="37437"/>
    <cellStyle name="Note 2 2 9 3 2" xfId="37438"/>
    <cellStyle name="Note 2 2 9 3 2 2" xfId="37439"/>
    <cellStyle name="Note 2 2 9 3 2 2 2" xfId="37440"/>
    <cellStyle name="Note 2 2 9 3 2 2 2 2" xfId="37441"/>
    <cellStyle name="Note 2 2 9 3 2 2 3" xfId="37442"/>
    <cellStyle name="Note 2 2 9 3 2 2 3 2" xfId="37443"/>
    <cellStyle name="Note 2 2 9 3 2 2 4" xfId="37444"/>
    <cellStyle name="Note 2 2 9 3 2 2 4 2" xfId="37445"/>
    <cellStyle name="Note 2 2 9 3 2 2 5" xfId="37446"/>
    <cellStyle name="Note 2 2 9 3 2 3" xfId="37447"/>
    <cellStyle name="Note 2 2 9 3 2 3 2" xfId="37448"/>
    <cellStyle name="Note 2 2 9 3 2 3 2 2" xfId="37449"/>
    <cellStyle name="Note 2 2 9 3 2 3 3" xfId="37450"/>
    <cellStyle name="Note 2 2 9 3 2 3 3 2" xfId="37451"/>
    <cellStyle name="Note 2 2 9 3 2 3 4" xfId="37452"/>
    <cellStyle name="Note 2 2 9 3 2 3 4 2" xfId="37453"/>
    <cellStyle name="Note 2 2 9 3 2 3 5" xfId="37454"/>
    <cellStyle name="Note 2 2 9 3 2 3 5 2" xfId="37455"/>
    <cellStyle name="Note 2 2 9 3 2 3 6" xfId="37456"/>
    <cellStyle name="Note 2 2 9 3 2 3 6 2" xfId="37457"/>
    <cellStyle name="Note 2 2 9 3 2 3 7" xfId="37458"/>
    <cellStyle name="Note 2 2 9 3 2 4" xfId="37459"/>
    <cellStyle name="Note 2 2 9 3 2 4 2" xfId="37460"/>
    <cellStyle name="Note 2 2 9 3 2 4 2 2" xfId="37461"/>
    <cellStyle name="Note 2 2 9 3 2 4 3" xfId="37462"/>
    <cellStyle name="Note 2 2 9 3 2 4 3 2" xfId="37463"/>
    <cellStyle name="Note 2 2 9 3 2 4 4" xfId="37464"/>
    <cellStyle name="Note 2 2 9 3 2 4 4 2" xfId="37465"/>
    <cellStyle name="Note 2 2 9 3 2 4 5" xfId="37466"/>
    <cellStyle name="Note 2 2 9 3 2 4 5 2" xfId="37467"/>
    <cellStyle name="Note 2 2 9 3 2 4 6" xfId="37468"/>
    <cellStyle name="Note 2 2 9 3 2 4 6 2" xfId="37469"/>
    <cellStyle name="Note 2 2 9 3 2 4 7" xfId="37470"/>
    <cellStyle name="Note 2 2 9 3 2 5" xfId="37471"/>
    <cellStyle name="Note 2 2 9 3 2 5 2" xfId="37472"/>
    <cellStyle name="Note 2 2 9 3 2 6" xfId="37473"/>
    <cellStyle name="Note 2 2 9 3 2 6 2" xfId="37474"/>
    <cellStyle name="Note 2 2 9 3 2 7" xfId="37475"/>
    <cellStyle name="Note 2 2 9 3 2 8" xfId="37476"/>
    <cellStyle name="Note 2 2 9 3 3" xfId="37477"/>
    <cellStyle name="Note 2 2 9 3 3 2" xfId="37478"/>
    <cellStyle name="Note 2 2 9 3 3 2 2" xfId="37479"/>
    <cellStyle name="Note 2 2 9 3 3 2 2 2" xfId="37480"/>
    <cellStyle name="Note 2 2 9 3 3 2 3" xfId="37481"/>
    <cellStyle name="Note 2 2 9 3 3 2 3 2" xfId="37482"/>
    <cellStyle name="Note 2 2 9 3 3 2 4" xfId="37483"/>
    <cellStyle name="Note 2 2 9 3 3 2 4 2" xfId="37484"/>
    <cellStyle name="Note 2 2 9 3 3 2 5" xfId="37485"/>
    <cellStyle name="Note 2 2 9 3 3 2 5 2" xfId="37486"/>
    <cellStyle name="Note 2 2 9 3 3 2 6" xfId="37487"/>
    <cellStyle name="Note 2 2 9 3 3 2 6 2" xfId="37488"/>
    <cellStyle name="Note 2 2 9 3 3 2 7" xfId="37489"/>
    <cellStyle name="Note 2 2 9 3 3 3" xfId="37490"/>
    <cellStyle name="Note 2 2 9 3 3 3 2" xfId="37491"/>
    <cellStyle name="Note 2 2 9 3 3 3 2 2" xfId="37492"/>
    <cellStyle name="Note 2 2 9 3 3 3 3" xfId="37493"/>
    <cellStyle name="Note 2 2 9 3 3 3 3 2" xfId="37494"/>
    <cellStyle name="Note 2 2 9 3 3 3 4" xfId="37495"/>
    <cellStyle name="Note 2 2 9 3 3 3 4 2" xfId="37496"/>
    <cellStyle name="Note 2 2 9 3 3 3 5" xfId="37497"/>
    <cellStyle name="Note 2 2 9 3 3 3 5 2" xfId="37498"/>
    <cellStyle name="Note 2 2 9 3 3 3 6" xfId="37499"/>
    <cellStyle name="Note 2 2 9 3 3 3 6 2" xfId="37500"/>
    <cellStyle name="Note 2 2 9 3 3 3 7" xfId="37501"/>
    <cellStyle name="Note 2 2 9 3 3 4" xfId="37502"/>
    <cellStyle name="Note 2 2 9 3 3 4 2" xfId="37503"/>
    <cellStyle name="Note 2 2 9 3 3 4 2 2" xfId="37504"/>
    <cellStyle name="Note 2 2 9 3 3 4 3" xfId="37505"/>
    <cellStyle name="Note 2 2 9 3 3 4 3 2" xfId="37506"/>
    <cellStyle name="Note 2 2 9 3 3 4 4" xfId="37507"/>
    <cellStyle name="Note 2 2 9 3 3 4 4 2" xfId="37508"/>
    <cellStyle name="Note 2 2 9 3 3 4 5" xfId="37509"/>
    <cellStyle name="Note 2 2 9 3 3 5" xfId="37510"/>
    <cellStyle name="Note 2 2 9 3 4" xfId="37511"/>
    <cellStyle name="Note 2 2 9 3 4 2" xfId="37512"/>
    <cellStyle name="Note 2 2 9 3 4 2 2" xfId="37513"/>
    <cellStyle name="Note 2 2 9 3 4 2 2 2" xfId="37514"/>
    <cellStyle name="Note 2 2 9 3 4 2 3" xfId="37515"/>
    <cellStyle name="Note 2 2 9 3 4 2 3 2" xfId="37516"/>
    <cellStyle name="Note 2 2 9 3 4 2 4" xfId="37517"/>
    <cellStyle name="Note 2 2 9 3 4 2 4 2" xfId="37518"/>
    <cellStyle name="Note 2 2 9 3 4 2 5" xfId="37519"/>
    <cellStyle name="Note 2 2 9 3 4 2 5 2" xfId="37520"/>
    <cellStyle name="Note 2 2 9 3 4 2 6" xfId="37521"/>
    <cellStyle name="Note 2 2 9 3 4 2 6 2" xfId="37522"/>
    <cellStyle name="Note 2 2 9 3 4 2 7" xfId="37523"/>
    <cellStyle name="Note 2 2 9 3 4 3" xfId="37524"/>
    <cellStyle name="Note 2 2 9 3 4 3 2" xfId="37525"/>
    <cellStyle name="Note 2 2 9 3 4 3 2 2" xfId="37526"/>
    <cellStyle name="Note 2 2 9 3 4 3 3" xfId="37527"/>
    <cellStyle name="Note 2 2 9 3 4 3 3 2" xfId="37528"/>
    <cellStyle name="Note 2 2 9 3 4 3 4" xfId="37529"/>
    <cellStyle name="Note 2 2 9 3 4 3 4 2" xfId="37530"/>
    <cellStyle name="Note 2 2 9 3 4 3 5" xfId="37531"/>
    <cellStyle name="Note 2 2 9 3 4 4" xfId="37532"/>
    <cellStyle name="Note 2 2 9 3 5" xfId="37533"/>
    <cellStyle name="Note 2 2 9 3 5 2" xfId="37534"/>
    <cellStyle name="Note 2 2 9 3 5 2 2" xfId="37535"/>
    <cellStyle name="Note 2 2 9 3 5 3" xfId="37536"/>
    <cellStyle name="Note 2 2 9 3 5 3 2" xfId="37537"/>
    <cellStyle name="Note 2 2 9 3 5 4" xfId="37538"/>
    <cellStyle name="Note 2 2 9 3 5 4 2" xfId="37539"/>
    <cellStyle name="Note 2 2 9 3 5 5" xfId="37540"/>
    <cellStyle name="Note 2 2 9 3 5 5 2" xfId="37541"/>
    <cellStyle name="Note 2 2 9 3 5 6" xfId="37542"/>
    <cellStyle name="Note 2 2 9 3 5 6 2" xfId="37543"/>
    <cellStyle name="Note 2 2 9 3 5 7" xfId="37544"/>
    <cellStyle name="Note 2 2 9 3 6" xfId="37545"/>
    <cellStyle name="Note 2 2 9 3 6 2" xfId="37546"/>
    <cellStyle name="Note 2 2 9 3 7" xfId="37547"/>
    <cellStyle name="Note 2 2 9 3 7 2" xfId="37548"/>
    <cellStyle name="Note 2 2 9 3 8" xfId="37549"/>
    <cellStyle name="Note 2 2 9 3 9" xfId="37550"/>
    <cellStyle name="Note 2 2 9 4" xfId="37551"/>
    <cellStyle name="Note 2 2 9 4 2" xfId="37552"/>
    <cellStyle name="Note 2 2 9 4 2 2" xfId="37553"/>
    <cellStyle name="Note 2 2 9 4 2 2 2" xfId="37554"/>
    <cellStyle name="Note 2 2 9 4 2 3" xfId="37555"/>
    <cellStyle name="Note 2 2 9 4 2 3 2" xfId="37556"/>
    <cellStyle name="Note 2 2 9 4 2 4" xfId="37557"/>
    <cellStyle name="Note 2 2 9 4 2 4 2" xfId="37558"/>
    <cellStyle name="Note 2 2 9 4 2 5" xfId="37559"/>
    <cellStyle name="Note 2 2 9 4 3" xfId="37560"/>
    <cellStyle name="Note 2 2 9 4 3 2" xfId="37561"/>
    <cellStyle name="Note 2 2 9 4 3 2 2" xfId="37562"/>
    <cellStyle name="Note 2 2 9 4 3 3" xfId="37563"/>
    <cellStyle name="Note 2 2 9 4 3 3 2" xfId="37564"/>
    <cellStyle name="Note 2 2 9 4 3 4" xfId="37565"/>
    <cellStyle name="Note 2 2 9 4 3 4 2" xfId="37566"/>
    <cellStyle name="Note 2 2 9 4 3 5" xfId="37567"/>
    <cellStyle name="Note 2 2 9 4 3 5 2" xfId="37568"/>
    <cellStyle name="Note 2 2 9 4 3 6" xfId="37569"/>
    <cellStyle name="Note 2 2 9 4 3 6 2" xfId="37570"/>
    <cellStyle name="Note 2 2 9 4 3 7" xfId="37571"/>
    <cellStyle name="Note 2 2 9 4 4" xfId="37572"/>
    <cellStyle name="Note 2 2 9 4 4 2" xfId="37573"/>
    <cellStyle name="Note 2 2 9 4 4 2 2" xfId="37574"/>
    <cellStyle name="Note 2 2 9 4 4 3" xfId="37575"/>
    <cellStyle name="Note 2 2 9 4 4 3 2" xfId="37576"/>
    <cellStyle name="Note 2 2 9 4 4 4" xfId="37577"/>
    <cellStyle name="Note 2 2 9 4 4 4 2" xfId="37578"/>
    <cellStyle name="Note 2 2 9 4 4 5" xfId="37579"/>
    <cellStyle name="Note 2 2 9 4 4 5 2" xfId="37580"/>
    <cellStyle name="Note 2 2 9 4 4 6" xfId="37581"/>
    <cellStyle name="Note 2 2 9 4 4 6 2" xfId="37582"/>
    <cellStyle name="Note 2 2 9 4 4 7" xfId="37583"/>
    <cellStyle name="Note 2 2 9 4 5" xfId="37584"/>
    <cellStyle name="Note 2 2 9 4 5 2" xfId="37585"/>
    <cellStyle name="Note 2 2 9 4 6" xfId="37586"/>
    <cellStyle name="Note 2 2 9 4 6 2" xfId="37587"/>
    <cellStyle name="Note 2 2 9 4 7" xfId="37588"/>
    <cellStyle name="Note 2 2 9 4 8" xfId="37589"/>
    <cellStyle name="Note 2 2 9 5" xfId="37590"/>
    <cellStyle name="Note 2 2 9 5 2" xfId="37591"/>
    <cellStyle name="Note 2 2 9 5 2 2" xfId="37592"/>
    <cellStyle name="Note 2 2 9 5 2 2 2" xfId="37593"/>
    <cellStyle name="Note 2 2 9 5 2 3" xfId="37594"/>
    <cellStyle name="Note 2 2 9 5 2 3 2" xfId="37595"/>
    <cellStyle name="Note 2 2 9 5 2 4" xfId="37596"/>
    <cellStyle name="Note 2 2 9 5 2 4 2" xfId="37597"/>
    <cellStyle name="Note 2 2 9 5 2 5" xfId="37598"/>
    <cellStyle name="Note 2 2 9 5 2 5 2" xfId="37599"/>
    <cellStyle name="Note 2 2 9 5 2 6" xfId="37600"/>
    <cellStyle name="Note 2 2 9 5 2 6 2" xfId="37601"/>
    <cellStyle name="Note 2 2 9 5 2 7" xfId="37602"/>
    <cellStyle name="Note 2 2 9 5 3" xfId="37603"/>
    <cellStyle name="Note 2 2 9 5 3 2" xfId="37604"/>
    <cellStyle name="Note 2 2 9 5 3 2 2" xfId="37605"/>
    <cellStyle name="Note 2 2 9 5 3 3" xfId="37606"/>
    <cellStyle name="Note 2 2 9 5 3 3 2" xfId="37607"/>
    <cellStyle name="Note 2 2 9 5 3 4" xfId="37608"/>
    <cellStyle name="Note 2 2 9 5 3 4 2" xfId="37609"/>
    <cellStyle name="Note 2 2 9 5 3 5" xfId="37610"/>
    <cellStyle name="Note 2 2 9 5 3 5 2" xfId="37611"/>
    <cellStyle name="Note 2 2 9 5 3 6" xfId="37612"/>
    <cellStyle name="Note 2 2 9 5 3 6 2" xfId="37613"/>
    <cellStyle name="Note 2 2 9 5 3 7" xfId="37614"/>
    <cellStyle name="Note 2 2 9 5 4" xfId="37615"/>
    <cellStyle name="Note 2 2 9 5 4 2" xfId="37616"/>
    <cellStyle name="Note 2 2 9 5 4 2 2" xfId="37617"/>
    <cellStyle name="Note 2 2 9 5 4 3" xfId="37618"/>
    <cellStyle name="Note 2 2 9 5 4 3 2" xfId="37619"/>
    <cellStyle name="Note 2 2 9 5 4 4" xfId="37620"/>
    <cellStyle name="Note 2 2 9 5 4 4 2" xfId="37621"/>
    <cellStyle name="Note 2 2 9 5 4 5" xfId="37622"/>
    <cellStyle name="Note 2 2 9 5 5" xfId="37623"/>
    <cellStyle name="Note 2 2 9 5 5 2" xfId="37624"/>
    <cellStyle name="Note 2 2 9 5 6" xfId="37625"/>
    <cellStyle name="Note 2 2 9 5 7" xfId="37626"/>
    <cellStyle name="Note 2 2 9 5 8" xfId="37627"/>
    <cellStyle name="Note 2 2 9 6" xfId="37628"/>
    <cellStyle name="Note 2 2 9 6 2" xfId="37629"/>
    <cellStyle name="Note 2 2 9 6 2 2" xfId="37630"/>
    <cellStyle name="Note 2 2 9 6 2 2 2" xfId="37631"/>
    <cellStyle name="Note 2 2 9 6 2 3" xfId="37632"/>
    <cellStyle name="Note 2 2 9 6 2 3 2" xfId="37633"/>
    <cellStyle name="Note 2 2 9 6 2 4" xfId="37634"/>
    <cellStyle name="Note 2 2 9 6 2 4 2" xfId="37635"/>
    <cellStyle name="Note 2 2 9 6 2 5" xfId="37636"/>
    <cellStyle name="Note 2 2 9 6 2 5 2" xfId="37637"/>
    <cellStyle name="Note 2 2 9 6 2 6" xfId="37638"/>
    <cellStyle name="Note 2 2 9 6 2 6 2" xfId="37639"/>
    <cellStyle name="Note 2 2 9 6 2 7" xfId="37640"/>
    <cellStyle name="Note 2 2 9 6 3" xfId="37641"/>
    <cellStyle name="Note 2 2 9 6 3 2" xfId="37642"/>
    <cellStyle name="Note 2 2 9 6 3 2 2" xfId="37643"/>
    <cellStyle name="Note 2 2 9 6 3 3" xfId="37644"/>
    <cellStyle name="Note 2 2 9 6 3 3 2" xfId="37645"/>
    <cellStyle name="Note 2 2 9 6 3 4" xfId="37646"/>
    <cellStyle name="Note 2 2 9 6 3 4 2" xfId="37647"/>
    <cellStyle name="Note 2 2 9 6 3 5" xfId="37648"/>
    <cellStyle name="Note 2 2 9 6 4" xfId="37649"/>
    <cellStyle name="Note 2 2 9 6 4 2" xfId="37650"/>
    <cellStyle name="Note 2 2 9 6 5" xfId="37651"/>
    <cellStyle name="Note 2 2 9 6 5 2" xfId="37652"/>
    <cellStyle name="Note 2 2 9 6 6" xfId="37653"/>
    <cellStyle name="Note 2 2 9 6 6 2" xfId="37654"/>
    <cellStyle name="Note 2 2 9 6 7" xfId="37655"/>
    <cellStyle name="Note 2 2 9 6 8" xfId="37656"/>
    <cellStyle name="Note 2 2 9 7" xfId="37657"/>
    <cellStyle name="Note 2 2 9 7 2" xfId="37658"/>
    <cellStyle name="Note 2 2 9 7 2 2" xfId="37659"/>
    <cellStyle name="Note 2 2 9 7 3" xfId="37660"/>
    <cellStyle name="Note 2 2 9 7 3 2" xfId="37661"/>
    <cellStyle name="Note 2 2 9 7 4" xfId="37662"/>
    <cellStyle name="Note 2 2 9 7 4 2" xfId="37663"/>
    <cellStyle name="Note 2 2 9 7 5" xfId="37664"/>
    <cellStyle name="Note 2 2 9 7 5 2" xfId="37665"/>
    <cellStyle name="Note 2 2 9 7 6" xfId="37666"/>
    <cellStyle name="Note 2 2 9 7 6 2" xfId="37667"/>
    <cellStyle name="Note 2 2 9 7 7" xfId="37668"/>
    <cellStyle name="Note 2 2 9 7 8" xfId="37669"/>
    <cellStyle name="Note 2 2 9 8" xfId="37670"/>
    <cellStyle name="Note 2 2 9 8 2" xfId="37671"/>
    <cellStyle name="Note 2 2 9 8 3" xfId="37672"/>
    <cellStyle name="Note 2 2 9 8 4" xfId="37673"/>
    <cellStyle name="Note 2 2 9 8 5" xfId="37674"/>
    <cellStyle name="Note 2 2 9 8 6" xfId="37675"/>
    <cellStyle name="Note 2 2 9 8 7" xfId="37676"/>
    <cellStyle name="Note 2 2 9 8 8" xfId="37677"/>
    <cellStyle name="Note 2 2 9 9" xfId="37678"/>
    <cellStyle name="Note 2 2 9 9 2" xfId="37679"/>
    <cellStyle name="Note 2 2 9 9 3" xfId="37680"/>
    <cellStyle name="Note 2 2 9 9 4" xfId="37681"/>
    <cellStyle name="Note 2 2 9 9 5" xfId="37682"/>
    <cellStyle name="Note 2 2 9 9 6" xfId="37683"/>
    <cellStyle name="Note 2 2 9 9 7" xfId="37684"/>
    <cellStyle name="Note 2 2 9 9 8" xfId="37685"/>
    <cellStyle name="Note 2 20" xfId="37686"/>
    <cellStyle name="Note 2 20 10" xfId="37687"/>
    <cellStyle name="Note 2 20 11" xfId="37688"/>
    <cellStyle name="Note 2 20 12" xfId="37689"/>
    <cellStyle name="Note 2 20 13" xfId="37690"/>
    <cellStyle name="Note 2 20 14" xfId="37691"/>
    <cellStyle name="Note 2 20 2" xfId="37692"/>
    <cellStyle name="Note 2 20 2 10" xfId="37693"/>
    <cellStyle name="Note 2 20 2 11" xfId="37694"/>
    <cellStyle name="Note 2 20 2 12" xfId="37695"/>
    <cellStyle name="Note 2 20 2 13" xfId="37696"/>
    <cellStyle name="Note 2 20 2 14" xfId="37697"/>
    <cellStyle name="Note 2 20 2 15" xfId="37698"/>
    <cellStyle name="Note 2 20 2 2" xfId="37699"/>
    <cellStyle name="Note 2 20 2 2 2" xfId="37700"/>
    <cellStyle name="Note 2 20 2 2 2 2" xfId="37701"/>
    <cellStyle name="Note 2 20 2 2 2 2 2" xfId="37702"/>
    <cellStyle name="Note 2 20 2 2 2 3" xfId="37703"/>
    <cellStyle name="Note 2 20 2 2 2 3 2" xfId="37704"/>
    <cellStyle name="Note 2 20 2 2 2 4" xfId="37705"/>
    <cellStyle name="Note 2 20 2 2 2 4 2" xfId="37706"/>
    <cellStyle name="Note 2 20 2 2 2 5" xfId="37707"/>
    <cellStyle name="Note 2 20 2 2 3" xfId="37708"/>
    <cellStyle name="Note 2 20 2 2 3 2" xfId="37709"/>
    <cellStyle name="Note 2 20 2 2 3 2 2" xfId="37710"/>
    <cellStyle name="Note 2 20 2 2 3 3" xfId="37711"/>
    <cellStyle name="Note 2 20 2 2 3 3 2" xfId="37712"/>
    <cellStyle name="Note 2 20 2 2 3 4" xfId="37713"/>
    <cellStyle name="Note 2 20 2 2 3 4 2" xfId="37714"/>
    <cellStyle name="Note 2 20 2 2 3 5" xfId="37715"/>
    <cellStyle name="Note 2 20 2 2 3 5 2" xfId="37716"/>
    <cellStyle name="Note 2 20 2 2 3 6" xfId="37717"/>
    <cellStyle name="Note 2 20 2 2 3 6 2" xfId="37718"/>
    <cellStyle name="Note 2 20 2 2 3 7" xfId="37719"/>
    <cellStyle name="Note 2 20 2 2 4" xfId="37720"/>
    <cellStyle name="Note 2 20 2 2 4 2" xfId="37721"/>
    <cellStyle name="Note 2 20 2 2 4 2 2" xfId="37722"/>
    <cellStyle name="Note 2 20 2 2 4 3" xfId="37723"/>
    <cellStyle name="Note 2 20 2 2 4 3 2" xfId="37724"/>
    <cellStyle name="Note 2 20 2 2 4 4" xfId="37725"/>
    <cellStyle name="Note 2 20 2 2 4 4 2" xfId="37726"/>
    <cellStyle name="Note 2 20 2 2 4 5" xfId="37727"/>
    <cellStyle name="Note 2 20 2 2 4 5 2" xfId="37728"/>
    <cellStyle name="Note 2 20 2 2 4 6" xfId="37729"/>
    <cellStyle name="Note 2 20 2 2 4 6 2" xfId="37730"/>
    <cellStyle name="Note 2 20 2 2 4 7" xfId="37731"/>
    <cellStyle name="Note 2 20 2 2 5" xfId="37732"/>
    <cellStyle name="Note 2 20 2 2 5 2" xfId="37733"/>
    <cellStyle name="Note 2 20 2 2 6" xfId="37734"/>
    <cellStyle name="Note 2 20 2 2 6 2" xfId="37735"/>
    <cellStyle name="Note 2 20 2 2 7" xfId="37736"/>
    <cellStyle name="Note 2 20 2 2 8" xfId="37737"/>
    <cellStyle name="Note 2 20 2 3" xfId="37738"/>
    <cellStyle name="Note 2 20 2 3 2" xfId="37739"/>
    <cellStyle name="Note 2 20 2 3 2 2" xfId="37740"/>
    <cellStyle name="Note 2 20 2 3 2 2 2" xfId="37741"/>
    <cellStyle name="Note 2 20 2 3 2 3" xfId="37742"/>
    <cellStyle name="Note 2 20 2 3 2 3 2" xfId="37743"/>
    <cellStyle name="Note 2 20 2 3 2 4" xfId="37744"/>
    <cellStyle name="Note 2 20 2 3 2 4 2" xfId="37745"/>
    <cellStyle name="Note 2 20 2 3 2 5" xfId="37746"/>
    <cellStyle name="Note 2 20 2 3 2 5 2" xfId="37747"/>
    <cellStyle name="Note 2 20 2 3 2 6" xfId="37748"/>
    <cellStyle name="Note 2 20 2 3 2 6 2" xfId="37749"/>
    <cellStyle name="Note 2 20 2 3 2 7" xfId="37750"/>
    <cellStyle name="Note 2 20 2 3 3" xfId="37751"/>
    <cellStyle name="Note 2 20 2 3 3 2" xfId="37752"/>
    <cellStyle name="Note 2 20 2 3 3 2 2" xfId="37753"/>
    <cellStyle name="Note 2 20 2 3 3 3" xfId="37754"/>
    <cellStyle name="Note 2 20 2 3 3 3 2" xfId="37755"/>
    <cellStyle name="Note 2 20 2 3 3 4" xfId="37756"/>
    <cellStyle name="Note 2 20 2 3 3 4 2" xfId="37757"/>
    <cellStyle name="Note 2 20 2 3 3 5" xfId="37758"/>
    <cellStyle name="Note 2 20 2 3 3 5 2" xfId="37759"/>
    <cellStyle name="Note 2 20 2 3 3 6" xfId="37760"/>
    <cellStyle name="Note 2 20 2 3 3 6 2" xfId="37761"/>
    <cellStyle name="Note 2 20 2 3 3 7" xfId="37762"/>
    <cellStyle name="Note 2 20 2 3 4" xfId="37763"/>
    <cellStyle name="Note 2 20 2 3 4 2" xfId="37764"/>
    <cellStyle name="Note 2 20 2 3 4 2 2" xfId="37765"/>
    <cellStyle name="Note 2 20 2 3 4 3" xfId="37766"/>
    <cellStyle name="Note 2 20 2 3 4 3 2" xfId="37767"/>
    <cellStyle name="Note 2 20 2 3 4 4" xfId="37768"/>
    <cellStyle name="Note 2 20 2 3 4 4 2" xfId="37769"/>
    <cellStyle name="Note 2 20 2 3 4 5" xfId="37770"/>
    <cellStyle name="Note 2 20 2 3 5" xfId="37771"/>
    <cellStyle name="Note 2 20 2 4" xfId="37772"/>
    <cellStyle name="Note 2 20 2 4 2" xfId="37773"/>
    <cellStyle name="Note 2 20 2 4 2 2" xfId="37774"/>
    <cellStyle name="Note 2 20 2 4 2 2 2" xfId="37775"/>
    <cellStyle name="Note 2 20 2 4 2 3" xfId="37776"/>
    <cellStyle name="Note 2 20 2 4 2 3 2" xfId="37777"/>
    <cellStyle name="Note 2 20 2 4 2 4" xfId="37778"/>
    <cellStyle name="Note 2 20 2 4 2 4 2" xfId="37779"/>
    <cellStyle name="Note 2 20 2 4 2 5" xfId="37780"/>
    <cellStyle name="Note 2 20 2 4 2 5 2" xfId="37781"/>
    <cellStyle name="Note 2 20 2 4 2 6" xfId="37782"/>
    <cellStyle name="Note 2 20 2 4 2 6 2" xfId="37783"/>
    <cellStyle name="Note 2 20 2 4 2 7" xfId="37784"/>
    <cellStyle name="Note 2 20 2 4 3" xfId="37785"/>
    <cellStyle name="Note 2 20 2 4 3 2" xfId="37786"/>
    <cellStyle name="Note 2 20 2 4 3 2 2" xfId="37787"/>
    <cellStyle name="Note 2 20 2 4 3 3" xfId="37788"/>
    <cellStyle name="Note 2 20 2 4 3 3 2" xfId="37789"/>
    <cellStyle name="Note 2 20 2 4 3 4" xfId="37790"/>
    <cellStyle name="Note 2 20 2 4 3 4 2" xfId="37791"/>
    <cellStyle name="Note 2 20 2 4 3 5" xfId="37792"/>
    <cellStyle name="Note 2 20 2 4 4" xfId="37793"/>
    <cellStyle name="Note 2 20 2 5" xfId="37794"/>
    <cellStyle name="Note 2 20 2 5 2" xfId="37795"/>
    <cellStyle name="Note 2 20 2 5 2 2" xfId="37796"/>
    <cellStyle name="Note 2 20 2 5 3" xfId="37797"/>
    <cellStyle name="Note 2 20 2 5 3 2" xfId="37798"/>
    <cellStyle name="Note 2 20 2 5 4" xfId="37799"/>
    <cellStyle name="Note 2 20 2 5 4 2" xfId="37800"/>
    <cellStyle name="Note 2 20 2 5 5" xfId="37801"/>
    <cellStyle name="Note 2 20 2 5 5 2" xfId="37802"/>
    <cellStyle name="Note 2 20 2 5 6" xfId="37803"/>
    <cellStyle name="Note 2 20 2 5 6 2" xfId="37804"/>
    <cellStyle name="Note 2 20 2 5 7" xfId="37805"/>
    <cellStyle name="Note 2 20 2 6" xfId="37806"/>
    <cellStyle name="Note 2 20 2 6 2" xfId="37807"/>
    <cellStyle name="Note 2 20 2 7" xfId="37808"/>
    <cellStyle name="Note 2 20 2 7 2" xfId="37809"/>
    <cellStyle name="Note 2 20 2 8" xfId="37810"/>
    <cellStyle name="Note 2 20 2 9" xfId="37811"/>
    <cellStyle name="Note 2 20 3" xfId="37812"/>
    <cellStyle name="Note 2 20 3 2" xfId="37813"/>
    <cellStyle name="Note 2 20 3 2 2" xfId="37814"/>
    <cellStyle name="Note 2 20 3 2 2 2" xfId="37815"/>
    <cellStyle name="Note 2 20 3 2 3" xfId="37816"/>
    <cellStyle name="Note 2 20 3 2 3 2" xfId="37817"/>
    <cellStyle name="Note 2 20 3 2 4" xfId="37818"/>
    <cellStyle name="Note 2 20 3 2 4 2" xfId="37819"/>
    <cellStyle name="Note 2 20 3 2 5" xfId="37820"/>
    <cellStyle name="Note 2 20 3 3" xfId="37821"/>
    <cellStyle name="Note 2 20 3 3 2" xfId="37822"/>
    <cellStyle name="Note 2 20 3 3 2 2" xfId="37823"/>
    <cellStyle name="Note 2 20 3 3 3" xfId="37824"/>
    <cellStyle name="Note 2 20 3 3 3 2" xfId="37825"/>
    <cellStyle name="Note 2 20 3 3 4" xfId="37826"/>
    <cellStyle name="Note 2 20 3 3 4 2" xfId="37827"/>
    <cellStyle name="Note 2 20 3 3 5" xfId="37828"/>
    <cellStyle name="Note 2 20 3 3 5 2" xfId="37829"/>
    <cellStyle name="Note 2 20 3 3 6" xfId="37830"/>
    <cellStyle name="Note 2 20 3 3 6 2" xfId="37831"/>
    <cellStyle name="Note 2 20 3 3 7" xfId="37832"/>
    <cellStyle name="Note 2 20 3 4" xfId="37833"/>
    <cellStyle name="Note 2 20 3 4 2" xfId="37834"/>
    <cellStyle name="Note 2 20 3 4 2 2" xfId="37835"/>
    <cellStyle name="Note 2 20 3 4 3" xfId="37836"/>
    <cellStyle name="Note 2 20 3 4 3 2" xfId="37837"/>
    <cellStyle name="Note 2 20 3 4 4" xfId="37838"/>
    <cellStyle name="Note 2 20 3 4 4 2" xfId="37839"/>
    <cellStyle name="Note 2 20 3 4 5" xfId="37840"/>
    <cellStyle name="Note 2 20 3 4 5 2" xfId="37841"/>
    <cellStyle name="Note 2 20 3 4 6" xfId="37842"/>
    <cellStyle name="Note 2 20 3 4 6 2" xfId="37843"/>
    <cellStyle name="Note 2 20 3 4 7" xfId="37844"/>
    <cellStyle name="Note 2 20 3 5" xfId="37845"/>
    <cellStyle name="Note 2 20 3 5 2" xfId="37846"/>
    <cellStyle name="Note 2 20 3 6" xfId="37847"/>
    <cellStyle name="Note 2 20 3 6 2" xfId="37848"/>
    <cellStyle name="Note 2 20 3 7" xfId="37849"/>
    <cellStyle name="Note 2 20 3 8" xfId="37850"/>
    <cellStyle name="Note 2 20 4" xfId="37851"/>
    <cellStyle name="Note 2 20 4 2" xfId="37852"/>
    <cellStyle name="Note 2 20 4 2 2" xfId="37853"/>
    <cellStyle name="Note 2 20 4 2 2 2" xfId="37854"/>
    <cellStyle name="Note 2 20 4 2 3" xfId="37855"/>
    <cellStyle name="Note 2 20 4 2 3 2" xfId="37856"/>
    <cellStyle name="Note 2 20 4 2 4" xfId="37857"/>
    <cellStyle name="Note 2 20 4 2 4 2" xfId="37858"/>
    <cellStyle name="Note 2 20 4 2 5" xfId="37859"/>
    <cellStyle name="Note 2 20 4 2 5 2" xfId="37860"/>
    <cellStyle name="Note 2 20 4 2 6" xfId="37861"/>
    <cellStyle name="Note 2 20 4 2 6 2" xfId="37862"/>
    <cellStyle name="Note 2 20 4 2 7" xfId="37863"/>
    <cellStyle name="Note 2 20 4 3" xfId="37864"/>
    <cellStyle name="Note 2 20 4 3 2" xfId="37865"/>
    <cellStyle name="Note 2 20 4 3 2 2" xfId="37866"/>
    <cellStyle name="Note 2 20 4 3 3" xfId="37867"/>
    <cellStyle name="Note 2 20 4 3 3 2" xfId="37868"/>
    <cellStyle name="Note 2 20 4 3 4" xfId="37869"/>
    <cellStyle name="Note 2 20 4 3 4 2" xfId="37870"/>
    <cellStyle name="Note 2 20 4 3 5" xfId="37871"/>
    <cellStyle name="Note 2 20 4 3 5 2" xfId="37872"/>
    <cellStyle name="Note 2 20 4 3 6" xfId="37873"/>
    <cellStyle name="Note 2 20 4 3 6 2" xfId="37874"/>
    <cellStyle name="Note 2 20 4 3 7" xfId="37875"/>
    <cellStyle name="Note 2 20 4 4" xfId="37876"/>
    <cellStyle name="Note 2 20 4 4 2" xfId="37877"/>
    <cellStyle name="Note 2 20 4 4 2 2" xfId="37878"/>
    <cellStyle name="Note 2 20 4 4 3" xfId="37879"/>
    <cellStyle name="Note 2 20 4 4 3 2" xfId="37880"/>
    <cellStyle name="Note 2 20 4 4 4" xfId="37881"/>
    <cellStyle name="Note 2 20 4 4 4 2" xfId="37882"/>
    <cellStyle name="Note 2 20 4 4 5" xfId="37883"/>
    <cellStyle name="Note 2 20 4 5" xfId="37884"/>
    <cellStyle name="Note 2 20 4 5 2" xfId="37885"/>
    <cellStyle name="Note 2 20 4 6" xfId="37886"/>
    <cellStyle name="Note 2 20 4 7" xfId="37887"/>
    <cellStyle name="Note 2 20 4 8" xfId="37888"/>
    <cellStyle name="Note 2 20 5" xfId="37889"/>
    <cellStyle name="Note 2 20 5 2" xfId="37890"/>
    <cellStyle name="Note 2 20 5 2 2" xfId="37891"/>
    <cellStyle name="Note 2 20 5 2 2 2" xfId="37892"/>
    <cellStyle name="Note 2 20 5 2 3" xfId="37893"/>
    <cellStyle name="Note 2 20 5 2 3 2" xfId="37894"/>
    <cellStyle name="Note 2 20 5 2 4" xfId="37895"/>
    <cellStyle name="Note 2 20 5 2 4 2" xfId="37896"/>
    <cellStyle name="Note 2 20 5 2 5" xfId="37897"/>
    <cellStyle name="Note 2 20 5 2 5 2" xfId="37898"/>
    <cellStyle name="Note 2 20 5 2 6" xfId="37899"/>
    <cellStyle name="Note 2 20 5 2 6 2" xfId="37900"/>
    <cellStyle name="Note 2 20 5 2 7" xfId="37901"/>
    <cellStyle name="Note 2 20 5 3" xfId="37902"/>
    <cellStyle name="Note 2 20 5 3 2" xfId="37903"/>
    <cellStyle name="Note 2 20 5 3 2 2" xfId="37904"/>
    <cellStyle name="Note 2 20 5 3 3" xfId="37905"/>
    <cellStyle name="Note 2 20 5 3 3 2" xfId="37906"/>
    <cellStyle name="Note 2 20 5 3 4" xfId="37907"/>
    <cellStyle name="Note 2 20 5 3 4 2" xfId="37908"/>
    <cellStyle name="Note 2 20 5 3 5" xfId="37909"/>
    <cellStyle name="Note 2 20 5 4" xfId="37910"/>
    <cellStyle name="Note 2 20 5 4 2" xfId="37911"/>
    <cellStyle name="Note 2 20 5 5" xfId="37912"/>
    <cellStyle name="Note 2 20 5 5 2" xfId="37913"/>
    <cellStyle name="Note 2 20 5 6" xfId="37914"/>
    <cellStyle name="Note 2 20 5 6 2" xfId="37915"/>
    <cellStyle name="Note 2 20 5 7" xfId="37916"/>
    <cellStyle name="Note 2 20 5 8" xfId="37917"/>
    <cellStyle name="Note 2 20 6" xfId="37918"/>
    <cellStyle name="Note 2 20 6 2" xfId="37919"/>
    <cellStyle name="Note 2 20 6 2 2" xfId="37920"/>
    <cellStyle name="Note 2 20 6 3" xfId="37921"/>
    <cellStyle name="Note 2 20 6 3 2" xfId="37922"/>
    <cellStyle name="Note 2 20 6 4" xfId="37923"/>
    <cellStyle name="Note 2 20 6 4 2" xfId="37924"/>
    <cellStyle name="Note 2 20 6 5" xfId="37925"/>
    <cellStyle name="Note 2 20 6 5 2" xfId="37926"/>
    <cellStyle name="Note 2 20 6 6" xfId="37927"/>
    <cellStyle name="Note 2 20 6 6 2" xfId="37928"/>
    <cellStyle name="Note 2 20 6 7" xfId="37929"/>
    <cellStyle name="Note 2 20 6 8" xfId="37930"/>
    <cellStyle name="Note 2 20 7" xfId="37931"/>
    <cellStyle name="Note 2 20 7 2" xfId="37932"/>
    <cellStyle name="Note 2 20 7 3" xfId="37933"/>
    <cellStyle name="Note 2 20 7 4" xfId="37934"/>
    <cellStyle name="Note 2 20 7 5" xfId="37935"/>
    <cellStyle name="Note 2 20 7 6" xfId="37936"/>
    <cellStyle name="Note 2 20 7 7" xfId="37937"/>
    <cellStyle name="Note 2 20 7 8" xfId="37938"/>
    <cellStyle name="Note 2 20 8" xfId="37939"/>
    <cellStyle name="Note 2 20 8 2" xfId="37940"/>
    <cellStyle name="Note 2 20 8 3" xfId="37941"/>
    <cellStyle name="Note 2 20 8 4" xfId="37942"/>
    <cellStyle name="Note 2 20 8 5" xfId="37943"/>
    <cellStyle name="Note 2 20 8 6" xfId="37944"/>
    <cellStyle name="Note 2 20 8 7" xfId="37945"/>
    <cellStyle name="Note 2 20 8 8" xfId="37946"/>
    <cellStyle name="Note 2 20 9" xfId="37947"/>
    <cellStyle name="Note 2 21" xfId="37948"/>
    <cellStyle name="Note 2 21 10" xfId="37949"/>
    <cellStyle name="Note 2 21 11" xfId="37950"/>
    <cellStyle name="Note 2 21 12" xfId="37951"/>
    <cellStyle name="Note 2 21 13" xfId="37952"/>
    <cellStyle name="Note 2 21 14" xfId="37953"/>
    <cellStyle name="Note 2 21 15" xfId="37954"/>
    <cellStyle name="Note 2 21 16" xfId="37955"/>
    <cellStyle name="Note 2 21 17" xfId="37956"/>
    <cellStyle name="Note 2 21 2" xfId="37957"/>
    <cellStyle name="Note 2 21 2 2" xfId="37958"/>
    <cellStyle name="Note 2 21 2 2 2" xfId="37959"/>
    <cellStyle name="Note 2 21 2 2 2 2" xfId="37960"/>
    <cellStyle name="Note 2 21 2 2 3" xfId="37961"/>
    <cellStyle name="Note 2 21 2 2 3 2" xfId="37962"/>
    <cellStyle name="Note 2 21 2 2 4" xfId="37963"/>
    <cellStyle name="Note 2 21 2 2 4 2" xfId="37964"/>
    <cellStyle name="Note 2 21 2 2 5" xfId="37965"/>
    <cellStyle name="Note 2 21 2 3" xfId="37966"/>
    <cellStyle name="Note 2 21 2 3 2" xfId="37967"/>
    <cellStyle name="Note 2 21 2 3 2 2" xfId="37968"/>
    <cellStyle name="Note 2 21 2 3 3" xfId="37969"/>
    <cellStyle name="Note 2 21 2 3 3 2" xfId="37970"/>
    <cellStyle name="Note 2 21 2 3 4" xfId="37971"/>
    <cellStyle name="Note 2 21 2 3 4 2" xfId="37972"/>
    <cellStyle name="Note 2 21 2 3 5" xfId="37973"/>
    <cellStyle name="Note 2 21 2 3 5 2" xfId="37974"/>
    <cellStyle name="Note 2 21 2 3 6" xfId="37975"/>
    <cellStyle name="Note 2 21 2 3 6 2" xfId="37976"/>
    <cellStyle name="Note 2 21 2 3 7" xfId="37977"/>
    <cellStyle name="Note 2 21 2 4" xfId="37978"/>
    <cellStyle name="Note 2 21 2 4 2" xfId="37979"/>
    <cellStyle name="Note 2 21 2 4 2 2" xfId="37980"/>
    <cellStyle name="Note 2 21 2 4 3" xfId="37981"/>
    <cellStyle name="Note 2 21 2 4 3 2" xfId="37982"/>
    <cellStyle name="Note 2 21 2 4 4" xfId="37983"/>
    <cellStyle name="Note 2 21 2 4 4 2" xfId="37984"/>
    <cellStyle name="Note 2 21 2 4 5" xfId="37985"/>
    <cellStyle name="Note 2 21 2 4 5 2" xfId="37986"/>
    <cellStyle name="Note 2 21 2 4 6" xfId="37987"/>
    <cellStyle name="Note 2 21 2 4 6 2" xfId="37988"/>
    <cellStyle name="Note 2 21 2 4 7" xfId="37989"/>
    <cellStyle name="Note 2 21 2 5" xfId="37990"/>
    <cellStyle name="Note 2 21 2 5 2" xfId="37991"/>
    <cellStyle name="Note 2 21 2 6" xfId="37992"/>
    <cellStyle name="Note 2 21 2 6 2" xfId="37993"/>
    <cellStyle name="Note 2 21 2 7" xfId="37994"/>
    <cellStyle name="Note 2 21 2 8" xfId="37995"/>
    <cellStyle name="Note 2 21 3" xfId="37996"/>
    <cellStyle name="Note 2 21 3 2" xfId="37997"/>
    <cellStyle name="Note 2 21 3 2 2" xfId="37998"/>
    <cellStyle name="Note 2 21 3 2 2 2" xfId="37999"/>
    <cellStyle name="Note 2 21 3 2 3" xfId="38000"/>
    <cellStyle name="Note 2 21 3 2 3 2" xfId="38001"/>
    <cellStyle name="Note 2 21 3 2 4" xfId="38002"/>
    <cellStyle name="Note 2 21 3 2 4 2" xfId="38003"/>
    <cellStyle name="Note 2 21 3 2 5" xfId="38004"/>
    <cellStyle name="Note 2 21 3 2 5 2" xfId="38005"/>
    <cellStyle name="Note 2 21 3 2 6" xfId="38006"/>
    <cellStyle name="Note 2 21 3 2 6 2" xfId="38007"/>
    <cellStyle name="Note 2 21 3 2 7" xfId="38008"/>
    <cellStyle name="Note 2 21 3 3" xfId="38009"/>
    <cellStyle name="Note 2 21 3 3 2" xfId="38010"/>
    <cellStyle name="Note 2 21 3 3 2 2" xfId="38011"/>
    <cellStyle name="Note 2 21 3 3 3" xfId="38012"/>
    <cellStyle name="Note 2 21 3 3 3 2" xfId="38013"/>
    <cellStyle name="Note 2 21 3 3 4" xfId="38014"/>
    <cellStyle name="Note 2 21 3 3 4 2" xfId="38015"/>
    <cellStyle name="Note 2 21 3 3 5" xfId="38016"/>
    <cellStyle name="Note 2 21 3 3 5 2" xfId="38017"/>
    <cellStyle name="Note 2 21 3 3 6" xfId="38018"/>
    <cellStyle name="Note 2 21 3 3 6 2" xfId="38019"/>
    <cellStyle name="Note 2 21 3 3 7" xfId="38020"/>
    <cellStyle name="Note 2 21 3 4" xfId="38021"/>
    <cellStyle name="Note 2 21 3 4 2" xfId="38022"/>
    <cellStyle name="Note 2 21 3 4 2 2" xfId="38023"/>
    <cellStyle name="Note 2 21 3 4 3" xfId="38024"/>
    <cellStyle name="Note 2 21 3 4 3 2" xfId="38025"/>
    <cellStyle name="Note 2 21 3 4 4" xfId="38026"/>
    <cellStyle name="Note 2 21 3 4 4 2" xfId="38027"/>
    <cellStyle name="Note 2 21 3 4 5" xfId="38028"/>
    <cellStyle name="Note 2 21 3 5" xfId="38029"/>
    <cellStyle name="Note 2 21 4" xfId="38030"/>
    <cellStyle name="Note 2 21 4 2" xfId="38031"/>
    <cellStyle name="Note 2 21 4 2 2" xfId="38032"/>
    <cellStyle name="Note 2 21 4 2 2 2" xfId="38033"/>
    <cellStyle name="Note 2 21 4 2 3" xfId="38034"/>
    <cellStyle name="Note 2 21 4 2 3 2" xfId="38035"/>
    <cellStyle name="Note 2 21 4 2 4" xfId="38036"/>
    <cellStyle name="Note 2 21 4 2 4 2" xfId="38037"/>
    <cellStyle name="Note 2 21 4 2 5" xfId="38038"/>
    <cellStyle name="Note 2 21 4 2 5 2" xfId="38039"/>
    <cellStyle name="Note 2 21 4 2 6" xfId="38040"/>
    <cellStyle name="Note 2 21 4 2 6 2" xfId="38041"/>
    <cellStyle name="Note 2 21 4 2 7" xfId="38042"/>
    <cellStyle name="Note 2 21 4 3" xfId="38043"/>
    <cellStyle name="Note 2 21 4 3 2" xfId="38044"/>
    <cellStyle name="Note 2 21 4 3 2 2" xfId="38045"/>
    <cellStyle name="Note 2 21 4 3 3" xfId="38046"/>
    <cellStyle name="Note 2 21 4 3 3 2" xfId="38047"/>
    <cellStyle name="Note 2 21 4 3 4" xfId="38048"/>
    <cellStyle name="Note 2 21 4 3 4 2" xfId="38049"/>
    <cellStyle name="Note 2 21 4 3 5" xfId="38050"/>
    <cellStyle name="Note 2 21 4 4" xfId="38051"/>
    <cellStyle name="Note 2 21 5" xfId="38052"/>
    <cellStyle name="Note 2 21 5 2" xfId="38053"/>
    <cellStyle name="Note 2 21 5 2 2" xfId="38054"/>
    <cellStyle name="Note 2 21 5 3" xfId="38055"/>
    <cellStyle name="Note 2 21 5 3 2" xfId="38056"/>
    <cellStyle name="Note 2 21 5 4" xfId="38057"/>
    <cellStyle name="Note 2 21 5 4 2" xfId="38058"/>
    <cellStyle name="Note 2 21 5 5" xfId="38059"/>
    <cellStyle name="Note 2 21 5 5 2" xfId="38060"/>
    <cellStyle name="Note 2 21 5 6" xfId="38061"/>
    <cellStyle name="Note 2 21 5 6 2" xfId="38062"/>
    <cellStyle name="Note 2 21 5 7" xfId="38063"/>
    <cellStyle name="Note 2 21 6" xfId="38064"/>
    <cellStyle name="Note 2 21 6 2" xfId="38065"/>
    <cellStyle name="Note 2 21 7" xfId="38066"/>
    <cellStyle name="Note 2 21 7 2" xfId="38067"/>
    <cellStyle name="Note 2 21 8" xfId="38068"/>
    <cellStyle name="Note 2 21 9" xfId="38069"/>
    <cellStyle name="Note 2 22" xfId="38070"/>
    <cellStyle name="Note 2 22 2" xfId="38071"/>
    <cellStyle name="Note 2 22 2 2" xfId="38072"/>
    <cellStyle name="Note 2 22 2 2 2" xfId="38073"/>
    <cellStyle name="Note 2 22 2 3" xfId="38074"/>
    <cellStyle name="Note 2 22 2 3 2" xfId="38075"/>
    <cellStyle name="Note 2 22 2 4" xfId="38076"/>
    <cellStyle name="Note 2 22 2 4 2" xfId="38077"/>
    <cellStyle name="Note 2 22 2 5" xfId="38078"/>
    <cellStyle name="Note 2 22 3" xfId="38079"/>
    <cellStyle name="Note 2 22 3 2" xfId="38080"/>
    <cellStyle name="Note 2 22 3 2 2" xfId="38081"/>
    <cellStyle name="Note 2 22 3 3" xfId="38082"/>
    <cellStyle name="Note 2 22 3 3 2" xfId="38083"/>
    <cellStyle name="Note 2 22 3 4" xfId="38084"/>
    <cellStyle name="Note 2 22 3 4 2" xfId="38085"/>
    <cellStyle name="Note 2 22 3 5" xfId="38086"/>
    <cellStyle name="Note 2 22 3 5 2" xfId="38087"/>
    <cellStyle name="Note 2 22 3 6" xfId="38088"/>
    <cellStyle name="Note 2 22 3 6 2" xfId="38089"/>
    <cellStyle name="Note 2 22 3 7" xfId="38090"/>
    <cellStyle name="Note 2 22 4" xfId="38091"/>
    <cellStyle name="Note 2 22 4 2" xfId="38092"/>
    <cellStyle name="Note 2 22 4 2 2" xfId="38093"/>
    <cellStyle name="Note 2 22 4 3" xfId="38094"/>
    <cellStyle name="Note 2 22 4 3 2" xfId="38095"/>
    <cellStyle name="Note 2 22 4 4" xfId="38096"/>
    <cellStyle name="Note 2 22 4 4 2" xfId="38097"/>
    <cellStyle name="Note 2 22 4 5" xfId="38098"/>
    <cellStyle name="Note 2 22 4 5 2" xfId="38099"/>
    <cellStyle name="Note 2 22 4 6" xfId="38100"/>
    <cellStyle name="Note 2 22 4 6 2" xfId="38101"/>
    <cellStyle name="Note 2 22 4 7" xfId="38102"/>
    <cellStyle name="Note 2 22 5" xfId="38103"/>
    <cellStyle name="Note 2 22 5 2" xfId="38104"/>
    <cellStyle name="Note 2 22 5 2 2" xfId="38105"/>
    <cellStyle name="Note 2 22 5 3" xfId="38106"/>
    <cellStyle name="Note 2 22 5 3 2" xfId="38107"/>
    <cellStyle name="Note 2 22 5 4" xfId="38108"/>
    <cellStyle name="Note 2 22 5 4 2" xfId="38109"/>
    <cellStyle name="Note 2 22 5 5" xfId="38110"/>
    <cellStyle name="Note 2 22 6" xfId="38111"/>
    <cellStyle name="Note 2 22 6 2" xfId="38112"/>
    <cellStyle name="Note 2 22 7" xfId="38113"/>
    <cellStyle name="Note 2 22 8" xfId="38114"/>
    <cellStyle name="Note 2 23" xfId="38115"/>
    <cellStyle name="Note 2 23 2" xfId="38116"/>
    <cellStyle name="Note 2 23 2 2" xfId="38117"/>
    <cellStyle name="Note 2 23 2 2 2" xfId="38118"/>
    <cellStyle name="Note 2 23 2 3" xfId="38119"/>
    <cellStyle name="Note 2 23 2 3 2" xfId="38120"/>
    <cellStyle name="Note 2 23 2 4" xfId="38121"/>
    <cellStyle name="Note 2 23 2 4 2" xfId="38122"/>
    <cellStyle name="Note 2 23 2 5" xfId="38123"/>
    <cellStyle name="Note 2 23 2 5 2" xfId="38124"/>
    <cellStyle name="Note 2 23 2 6" xfId="38125"/>
    <cellStyle name="Note 2 23 2 6 2" xfId="38126"/>
    <cellStyle name="Note 2 23 2 7" xfId="38127"/>
    <cellStyle name="Note 2 23 3" xfId="38128"/>
    <cellStyle name="Note 2 23 3 2" xfId="38129"/>
    <cellStyle name="Note 2 23 3 2 2" xfId="38130"/>
    <cellStyle name="Note 2 23 3 3" xfId="38131"/>
    <cellStyle name="Note 2 23 3 3 2" xfId="38132"/>
    <cellStyle name="Note 2 23 3 4" xfId="38133"/>
    <cellStyle name="Note 2 23 3 4 2" xfId="38134"/>
    <cellStyle name="Note 2 23 3 5" xfId="38135"/>
    <cellStyle name="Note 2 23 3 5 2" xfId="38136"/>
    <cellStyle name="Note 2 23 3 6" xfId="38137"/>
    <cellStyle name="Note 2 23 3 6 2" xfId="38138"/>
    <cellStyle name="Note 2 23 3 7" xfId="38139"/>
    <cellStyle name="Note 2 23 4" xfId="38140"/>
    <cellStyle name="Note 2 23 4 2" xfId="38141"/>
    <cellStyle name="Note 2 23 4 2 2" xfId="38142"/>
    <cellStyle name="Note 2 23 4 3" xfId="38143"/>
    <cellStyle name="Note 2 23 4 3 2" xfId="38144"/>
    <cellStyle name="Note 2 23 4 4" xfId="38145"/>
    <cellStyle name="Note 2 23 4 4 2" xfId="38146"/>
    <cellStyle name="Note 2 23 4 5" xfId="38147"/>
    <cellStyle name="Note 2 23 5" xfId="38148"/>
    <cellStyle name="Note 2 23 5 2" xfId="38149"/>
    <cellStyle name="Note 2 23 6" xfId="38150"/>
    <cellStyle name="Note 2 23 7" xfId="38151"/>
    <cellStyle name="Note 2 23 8" xfId="38152"/>
    <cellStyle name="Note 2 24" xfId="38153"/>
    <cellStyle name="Note 2 24 2" xfId="38154"/>
    <cellStyle name="Note 2 24 2 2" xfId="38155"/>
    <cellStyle name="Note 2 24 2 2 2" xfId="38156"/>
    <cellStyle name="Note 2 24 2 3" xfId="38157"/>
    <cellStyle name="Note 2 24 2 3 2" xfId="38158"/>
    <cellStyle name="Note 2 24 2 4" xfId="38159"/>
    <cellStyle name="Note 2 24 2 4 2" xfId="38160"/>
    <cellStyle name="Note 2 24 2 5" xfId="38161"/>
    <cellStyle name="Note 2 24 2 5 2" xfId="38162"/>
    <cellStyle name="Note 2 24 2 6" xfId="38163"/>
    <cellStyle name="Note 2 24 2 6 2" xfId="38164"/>
    <cellStyle name="Note 2 24 2 7" xfId="38165"/>
    <cellStyle name="Note 2 24 3" xfId="38166"/>
    <cellStyle name="Note 2 24 3 2" xfId="38167"/>
    <cellStyle name="Note 2 24 3 2 2" xfId="38168"/>
    <cellStyle name="Note 2 24 3 3" xfId="38169"/>
    <cellStyle name="Note 2 24 3 3 2" xfId="38170"/>
    <cellStyle name="Note 2 24 3 4" xfId="38171"/>
    <cellStyle name="Note 2 24 3 4 2" xfId="38172"/>
    <cellStyle name="Note 2 24 3 5" xfId="38173"/>
    <cellStyle name="Note 2 24 3 5 2" xfId="38174"/>
    <cellStyle name="Note 2 24 3 6" xfId="38175"/>
    <cellStyle name="Note 2 24 3 6 2" xfId="38176"/>
    <cellStyle name="Note 2 24 3 7" xfId="38177"/>
    <cellStyle name="Note 2 24 4" xfId="38178"/>
    <cellStyle name="Note 2 24 4 2" xfId="38179"/>
    <cellStyle name="Note 2 24 4 2 2" xfId="38180"/>
    <cellStyle name="Note 2 24 4 3" xfId="38181"/>
    <cellStyle name="Note 2 24 4 3 2" xfId="38182"/>
    <cellStyle name="Note 2 24 4 4" xfId="38183"/>
    <cellStyle name="Note 2 24 4 4 2" xfId="38184"/>
    <cellStyle name="Note 2 24 4 5" xfId="38185"/>
    <cellStyle name="Note 2 24 5" xfId="38186"/>
    <cellStyle name="Note 2 24 5 2" xfId="38187"/>
    <cellStyle name="Note 2 24 6" xfId="38188"/>
    <cellStyle name="Note 2 24 6 2" xfId="38189"/>
    <cellStyle name="Note 2 24 7" xfId="38190"/>
    <cellStyle name="Note 2 24 8" xfId="38191"/>
    <cellStyle name="Note 2 25" xfId="38192"/>
    <cellStyle name="Note 2 25 2" xfId="38193"/>
    <cellStyle name="Note 2 25 2 2" xfId="38194"/>
    <cellStyle name="Note 2 25 2 2 2" xfId="38195"/>
    <cellStyle name="Note 2 25 2 3" xfId="38196"/>
    <cellStyle name="Note 2 25 2 3 2" xfId="38197"/>
    <cellStyle name="Note 2 25 2 4" xfId="38198"/>
    <cellStyle name="Note 2 25 2 4 2" xfId="38199"/>
    <cellStyle name="Note 2 25 2 5" xfId="38200"/>
    <cellStyle name="Note 2 25 2 5 2" xfId="38201"/>
    <cellStyle name="Note 2 25 2 6" xfId="38202"/>
    <cellStyle name="Note 2 25 2 6 2" xfId="38203"/>
    <cellStyle name="Note 2 25 2 7" xfId="38204"/>
    <cellStyle name="Note 2 25 3" xfId="38205"/>
    <cellStyle name="Note 2 25 3 2" xfId="38206"/>
    <cellStyle name="Note 2 25 3 2 2" xfId="38207"/>
    <cellStyle name="Note 2 25 3 3" xfId="38208"/>
    <cellStyle name="Note 2 25 3 3 2" xfId="38209"/>
    <cellStyle name="Note 2 25 3 4" xfId="38210"/>
    <cellStyle name="Note 2 25 3 4 2" xfId="38211"/>
    <cellStyle name="Note 2 25 3 5" xfId="38212"/>
    <cellStyle name="Note 2 25 4" xfId="38213"/>
    <cellStyle name="Note 2 25 5" xfId="38214"/>
    <cellStyle name="Note 2 25 6" xfId="38215"/>
    <cellStyle name="Note 2 25 7" xfId="38216"/>
    <cellStyle name="Note 2 25 8" xfId="38217"/>
    <cellStyle name="Note 2 26" xfId="38218"/>
    <cellStyle name="Note 2 26 2" xfId="38219"/>
    <cellStyle name="Note 2 26 2 2" xfId="38220"/>
    <cellStyle name="Note 2 26 3" xfId="38221"/>
    <cellStyle name="Note 2 26 3 2" xfId="38222"/>
    <cellStyle name="Note 2 26 4" xfId="38223"/>
    <cellStyle name="Note 2 26 4 2" xfId="38224"/>
    <cellStyle name="Note 2 26 5" xfId="38225"/>
    <cellStyle name="Note 2 26 5 2" xfId="38226"/>
    <cellStyle name="Note 2 26 6" xfId="38227"/>
    <cellStyle name="Note 2 26 7" xfId="38228"/>
    <cellStyle name="Note 2 26 8" xfId="38229"/>
    <cellStyle name="Note 2 27" xfId="38230"/>
    <cellStyle name="Note 2 27 2" xfId="38231"/>
    <cellStyle name="Note 2 27 2 2" xfId="38232"/>
    <cellStyle name="Note 2 27 3" xfId="38233"/>
    <cellStyle name="Note 2 27 3 2" xfId="38234"/>
    <cellStyle name="Note 2 27 4" xfId="38235"/>
    <cellStyle name="Note 2 27 4 2" xfId="38236"/>
    <cellStyle name="Note 2 27 5" xfId="38237"/>
    <cellStyle name="Note 2 27 5 2" xfId="38238"/>
    <cellStyle name="Note 2 27 6" xfId="38239"/>
    <cellStyle name="Note 2 27 6 2" xfId="38240"/>
    <cellStyle name="Note 2 27 7" xfId="38241"/>
    <cellStyle name="Note 2 27 8" xfId="38242"/>
    <cellStyle name="Note 2 28" xfId="38243"/>
    <cellStyle name="Note 2 28 2" xfId="38244"/>
    <cellStyle name="Note 2 28 2 2" xfId="38245"/>
    <cellStyle name="Note 2 28 3" xfId="38246"/>
    <cellStyle name="Note 2 28 3 2" xfId="38247"/>
    <cellStyle name="Note 2 28 4" xfId="38248"/>
    <cellStyle name="Note 2 28 4 2" xfId="38249"/>
    <cellStyle name="Note 2 28 5" xfId="38250"/>
    <cellStyle name="Note 2 28 5 2" xfId="38251"/>
    <cellStyle name="Note 2 28 6" xfId="38252"/>
    <cellStyle name="Note 2 28 6 2" xfId="38253"/>
    <cellStyle name="Note 2 28 7" xfId="38254"/>
    <cellStyle name="Note 2 29" xfId="38255"/>
    <cellStyle name="Note 2 3" xfId="38256"/>
    <cellStyle name="Note 2 3 10" xfId="38257"/>
    <cellStyle name="Note 2 3 11" xfId="38258"/>
    <cellStyle name="Note 2 3 12" xfId="38259"/>
    <cellStyle name="Note 2 3 13" xfId="38260"/>
    <cellStyle name="Note 2 3 14" xfId="38261"/>
    <cellStyle name="Note 2 3 15" xfId="38262"/>
    <cellStyle name="Note 2 3 16" xfId="38263"/>
    <cellStyle name="Note 2 3 2" xfId="38264"/>
    <cellStyle name="Note 2 3 2 10" xfId="38265"/>
    <cellStyle name="Note 2 3 2 11" xfId="38266"/>
    <cellStyle name="Note 2 3 2 12" xfId="38267"/>
    <cellStyle name="Note 2 3 2 2" xfId="38268"/>
    <cellStyle name="Note 2 3 2 2 10" xfId="38269"/>
    <cellStyle name="Note 2 3 2 2 11" xfId="38270"/>
    <cellStyle name="Note 2 3 2 2 12" xfId="38271"/>
    <cellStyle name="Note 2 3 2 2 13" xfId="38272"/>
    <cellStyle name="Note 2 3 2 2 2" xfId="38273"/>
    <cellStyle name="Note 2 3 2 2 2 2" xfId="38274"/>
    <cellStyle name="Note 2 3 2 2 2 2 2" xfId="38275"/>
    <cellStyle name="Note 2 3 2 2 2 2 2 2" xfId="38276"/>
    <cellStyle name="Note 2 3 2 2 2 2 3" xfId="38277"/>
    <cellStyle name="Note 2 3 2 2 2 2 3 2" xfId="38278"/>
    <cellStyle name="Note 2 3 2 2 2 2 4" xfId="38279"/>
    <cellStyle name="Note 2 3 2 2 2 2 4 2" xfId="38280"/>
    <cellStyle name="Note 2 3 2 2 2 2 5" xfId="38281"/>
    <cellStyle name="Note 2 3 2 2 2 3" xfId="38282"/>
    <cellStyle name="Note 2 3 2 2 2 3 2" xfId="38283"/>
    <cellStyle name="Note 2 3 2 2 2 3 2 2" xfId="38284"/>
    <cellStyle name="Note 2 3 2 2 2 3 3" xfId="38285"/>
    <cellStyle name="Note 2 3 2 2 2 3 3 2" xfId="38286"/>
    <cellStyle name="Note 2 3 2 2 2 3 4" xfId="38287"/>
    <cellStyle name="Note 2 3 2 2 2 3 4 2" xfId="38288"/>
    <cellStyle name="Note 2 3 2 2 2 3 5" xfId="38289"/>
    <cellStyle name="Note 2 3 2 2 2 3 5 2" xfId="38290"/>
    <cellStyle name="Note 2 3 2 2 2 3 6" xfId="38291"/>
    <cellStyle name="Note 2 3 2 2 2 3 6 2" xfId="38292"/>
    <cellStyle name="Note 2 3 2 2 2 3 7" xfId="38293"/>
    <cellStyle name="Note 2 3 2 2 2 4" xfId="38294"/>
    <cellStyle name="Note 2 3 2 2 2 4 2" xfId="38295"/>
    <cellStyle name="Note 2 3 2 2 2 4 2 2" xfId="38296"/>
    <cellStyle name="Note 2 3 2 2 2 4 3" xfId="38297"/>
    <cellStyle name="Note 2 3 2 2 2 4 3 2" xfId="38298"/>
    <cellStyle name="Note 2 3 2 2 2 4 4" xfId="38299"/>
    <cellStyle name="Note 2 3 2 2 2 4 4 2" xfId="38300"/>
    <cellStyle name="Note 2 3 2 2 2 4 5" xfId="38301"/>
    <cellStyle name="Note 2 3 2 2 2 4 5 2" xfId="38302"/>
    <cellStyle name="Note 2 3 2 2 2 4 6" xfId="38303"/>
    <cellStyle name="Note 2 3 2 2 2 4 6 2" xfId="38304"/>
    <cellStyle name="Note 2 3 2 2 2 4 7" xfId="38305"/>
    <cellStyle name="Note 2 3 2 2 2 5" xfId="38306"/>
    <cellStyle name="Note 2 3 2 2 2 5 2" xfId="38307"/>
    <cellStyle name="Note 2 3 2 2 2 6" xfId="38308"/>
    <cellStyle name="Note 2 3 2 2 2 6 2" xfId="38309"/>
    <cellStyle name="Note 2 3 2 2 2 7" xfId="38310"/>
    <cellStyle name="Note 2 3 2 2 2 8" xfId="38311"/>
    <cellStyle name="Note 2 3 2 2 3" xfId="38312"/>
    <cellStyle name="Note 2 3 2 2 3 2" xfId="38313"/>
    <cellStyle name="Note 2 3 2 2 3 2 2" xfId="38314"/>
    <cellStyle name="Note 2 3 2 2 3 2 2 2" xfId="38315"/>
    <cellStyle name="Note 2 3 2 2 3 2 3" xfId="38316"/>
    <cellStyle name="Note 2 3 2 2 3 2 3 2" xfId="38317"/>
    <cellStyle name="Note 2 3 2 2 3 2 4" xfId="38318"/>
    <cellStyle name="Note 2 3 2 2 3 2 4 2" xfId="38319"/>
    <cellStyle name="Note 2 3 2 2 3 2 5" xfId="38320"/>
    <cellStyle name="Note 2 3 2 2 3 2 5 2" xfId="38321"/>
    <cellStyle name="Note 2 3 2 2 3 2 6" xfId="38322"/>
    <cellStyle name="Note 2 3 2 2 3 2 6 2" xfId="38323"/>
    <cellStyle name="Note 2 3 2 2 3 2 7" xfId="38324"/>
    <cellStyle name="Note 2 3 2 2 3 3" xfId="38325"/>
    <cellStyle name="Note 2 3 2 2 3 3 2" xfId="38326"/>
    <cellStyle name="Note 2 3 2 2 3 3 2 2" xfId="38327"/>
    <cellStyle name="Note 2 3 2 2 3 3 3" xfId="38328"/>
    <cellStyle name="Note 2 3 2 2 3 3 3 2" xfId="38329"/>
    <cellStyle name="Note 2 3 2 2 3 3 4" xfId="38330"/>
    <cellStyle name="Note 2 3 2 2 3 3 4 2" xfId="38331"/>
    <cellStyle name="Note 2 3 2 2 3 3 5" xfId="38332"/>
    <cellStyle name="Note 2 3 2 2 3 3 5 2" xfId="38333"/>
    <cellStyle name="Note 2 3 2 2 3 3 6" xfId="38334"/>
    <cellStyle name="Note 2 3 2 2 3 3 6 2" xfId="38335"/>
    <cellStyle name="Note 2 3 2 2 3 3 7" xfId="38336"/>
    <cellStyle name="Note 2 3 2 2 3 4" xfId="38337"/>
    <cellStyle name="Note 2 3 2 2 3 4 2" xfId="38338"/>
    <cellStyle name="Note 2 3 2 2 3 4 2 2" xfId="38339"/>
    <cellStyle name="Note 2 3 2 2 3 4 3" xfId="38340"/>
    <cellStyle name="Note 2 3 2 2 3 4 3 2" xfId="38341"/>
    <cellStyle name="Note 2 3 2 2 3 4 4" xfId="38342"/>
    <cellStyle name="Note 2 3 2 2 3 4 4 2" xfId="38343"/>
    <cellStyle name="Note 2 3 2 2 3 4 5" xfId="38344"/>
    <cellStyle name="Note 2 3 2 2 3 5" xfId="38345"/>
    <cellStyle name="Note 2 3 2 2 4" xfId="38346"/>
    <cellStyle name="Note 2 3 2 2 4 2" xfId="38347"/>
    <cellStyle name="Note 2 3 2 2 4 2 2" xfId="38348"/>
    <cellStyle name="Note 2 3 2 2 4 2 2 2" xfId="38349"/>
    <cellStyle name="Note 2 3 2 2 4 2 3" xfId="38350"/>
    <cellStyle name="Note 2 3 2 2 4 2 3 2" xfId="38351"/>
    <cellStyle name="Note 2 3 2 2 4 2 4" xfId="38352"/>
    <cellStyle name="Note 2 3 2 2 4 2 4 2" xfId="38353"/>
    <cellStyle name="Note 2 3 2 2 4 2 5" xfId="38354"/>
    <cellStyle name="Note 2 3 2 2 4 2 5 2" xfId="38355"/>
    <cellStyle name="Note 2 3 2 2 4 2 6" xfId="38356"/>
    <cellStyle name="Note 2 3 2 2 4 2 6 2" xfId="38357"/>
    <cellStyle name="Note 2 3 2 2 4 2 7" xfId="38358"/>
    <cellStyle name="Note 2 3 2 2 4 3" xfId="38359"/>
    <cellStyle name="Note 2 3 2 2 4 3 2" xfId="38360"/>
    <cellStyle name="Note 2 3 2 2 4 3 2 2" xfId="38361"/>
    <cellStyle name="Note 2 3 2 2 4 3 3" xfId="38362"/>
    <cellStyle name="Note 2 3 2 2 4 3 3 2" xfId="38363"/>
    <cellStyle name="Note 2 3 2 2 4 3 4" xfId="38364"/>
    <cellStyle name="Note 2 3 2 2 4 3 4 2" xfId="38365"/>
    <cellStyle name="Note 2 3 2 2 4 3 5" xfId="38366"/>
    <cellStyle name="Note 2 3 2 2 4 4" xfId="38367"/>
    <cellStyle name="Note 2 3 2 2 5" xfId="38368"/>
    <cellStyle name="Note 2 3 2 2 5 2" xfId="38369"/>
    <cellStyle name="Note 2 3 2 2 5 2 2" xfId="38370"/>
    <cellStyle name="Note 2 3 2 2 5 3" xfId="38371"/>
    <cellStyle name="Note 2 3 2 2 5 3 2" xfId="38372"/>
    <cellStyle name="Note 2 3 2 2 5 4" xfId="38373"/>
    <cellStyle name="Note 2 3 2 2 5 4 2" xfId="38374"/>
    <cellStyle name="Note 2 3 2 2 5 5" xfId="38375"/>
    <cellStyle name="Note 2 3 2 2 5 5 2" xfId="38376"/>
    <cellStyle name="Note 2 3 2 2 5 6" xfId="38377"/>
    <cellStyle name="Note 2 3 2 2 5 6 2" xfId="38378"/>
    <cellStyle name="Note 2 3 2 2 5 7" xfId="38379"/>
    <cellStyle name="Note 2 3 2 2 6" xfId="38380"/>
    <cellStyle name="Note 2 3 2 2 6 2" xfId="38381"/>
    <cellStyle name="Note 2 3 2 2 7" xfId="38382"/>
    <cellStyle name="Note 2 3 2 2 7 2" xfId="38383"/>
    <cellStyle name="Note 2 3 2 2 8" xfId="38384"/>
    <cellStyle name="Note 2 3 2 2 9" xfId="38385"/>
    <cellStyle name="Note 2 3 2 3" xfId="38386"/>
    <cellStyle name="Note 2 3 2 3 2" xfId="38387"/>
    <cellStyle name="Note 2 3 2 3 2 2" xfId="38388"/>
    <cellStyle name="Note 2 3 2 3 2 2 2" xfId="38389"/>
    <cellStyle name="Note 2 3 2 3 2 3" xfId="38390"/>
    <cellStyle name="Note 2 3 2 3 2 3 2" xfId="38391"/>
    <cellStyle name="Note 2 3 2 3 2 4" xfId="38392"/>
    <cellStyle name="Note 2 3 2 3 2 4 2" xfId="38393"/>
    <cellStyle name="Note 2 3 2 3 2 5" xfId="38394"/>
    <cellStyle name="Note 2 3 2 3 3" xfId="38395"/>
    <cellStyle name="Note 2 3 2 3 3 2" xfId="38396"/>
    <cellStyle name="Note 2 3 2 3 3 2 2" xfId="38397"/>
    <cellStyle name="Note 2 3 2 3 3 3" xfId="38398"/>
    <cellStyle name="Note 2 3 2 3 3 3 2" xfId="38399"/>
    <cellStyle name="Note 2 3 2 3 3 4" xfId="38400"/>
    <cellStyle name="Note 2 3 2 3 3 4 2" xfId="38401"/>
    <cellStyle name="Note 2 3 2 3 3 5" xfId="38402"/>
    <cellStyle name="Note 2 3 2 3 3 5 2" xfId="38403"/>
    <cellStyle name="Note 2 3 2 3 3 6" xfId="38404"/>
    <cellStyle name="Note 2 3 2 3 3 6 2" xfId="38405"/>
    <cellStyle name="Note 2 3 2 3 3 7" xfId="38406"/>
    <cellStyle name="Note 2 3 2 3 4" xfId="38407"/>
    <cellStyle name="Note 2 3 2 3 4 2" xfId="38408"/>
    <cellStyle name="Note 2 3 2 3 4 2 2" xfId="38409"/>
    <cellStyle name="Note 2 3 2 3 4 3" xfId="38410"/>
    <cellStyle name="Note 2 3 2 3 4 3 2" xfId="38411"/>
    <cellStyle name="Note 2 3 2 3 4 4" xfId="38412"/>
    <cellStyle name="Note 2 3 2 3 4 4 2" xfId="38413"/>
    <cellStyle name="Note 2 3 2 3 4 5" xfId="38414"/>
    <cellStyle name="Note 2 3 2 3 4 5 2" xfId="38415"/>
    <cellStyle name="Note 2 3 2 3 4 6" xfId="38416"/>
    <cellStyle name="Note 2 3 2 3 4 6 2" xfId="38417"/>
    <cellStyle name="Note 2 3 2 3 4 7" xfId="38418"/>
    <cellStyle name="Note 2 3 2 3 5" xfId="38419"/>
    <cellStyle name="Note 2 3 2 3 5 2" xfId="38420"/>
    <cellStyle name="Note 2 3 2 3 6" xfId="38421"/>
    <cellStyle name="Note 2 3 2 3 6 2" xfId="38422"/>
    <cellStyle name="Note 2 3 2 3 7" xfId="38423"/>
    <cellStyle name="Note 2 3 2 3 8" xfId="38424"/>
    <cellStyle name="Note 2 3 2 4" xfId="38425"/>
    <cellStyle name="Note 2 3 2 4 2" xfId="38426"/>
    <cellStyle name="Note 2 3 2 4 2 2" xfId="38427"/>
    <cellStyle name="Note 2 3 2 4 2 2 2" xfId="38428"/>
    <cellStyle name="Note 2 3 2 4 2 3" xfId="38429"/>
    <cellStyle name="Note 2 3 2 4 2 3 2" xfId="38430"/>
    <cellStyle name="Note 2 3 2 4 2 4" xfId="38431"/>
    <cellStyle name="Note 2 3 2 4 2 4 2" xfId="38432"/>
    <cellStyle name="Note 2 3 2 4 2 5" xfId="38433"/>
    <cellStyle name="Note 2 3 2 4 2 5 2" xfId="38434"/>
    <cellStyle name="Note 2 3 2 4 2 6" xfId="38435"/>
    <cellStyle name="Note 2 3 2 4 2 6 2" xfId="38436"/>
    <cellStyle name="Note 2 3 2 4 2 7" xfId="38437"/>
    <cellStyle name="Note 2 3 2 4 3" xfId="38438"/>
    <cellStyle name="Note 2 3 2 4 3 2" xfId="38439"/>
    <cellStyle name="Note 2 3 2 4 3 2 2" xfId="38440"/>
    <cellStyle name="Note 2 3 2 4 3 3" xfId="38441"/>
    <cellStyle name="Note 2 3 2 4 3 3 2" xfId="38442"/>
    <cellStyle name="Note 2 3 2 4 3 4" xfId="38443"/>
    <cellStyle name="Note 2 3 2 4 3 4 2" xfId="38444"/>
    <cellStyle name="Note 2 3 2 4 3 5" xfId="38445"/>
    <cellStyle name="Note 2 3 2 4 3 5 2" xfId="38446"/>
    <cellStyle name="Note 2 3 2 4 3 6" xfId="38447"/>
    <cellStyle name="Note 2 3 2 4 3 6 2" xfId="38448"/>
    <cellStyle name="Note 2 3 2 4 3 7" xfId="38449"/>
    <cellStyle name="Note 2 3 2 4 4" xfId="38450"/>
    <cellStyle name="Note 2 3 2 4 4 2" xfId="38451"/>
    <cellStyle name="Note 2 3 2 4 4 2 2" xfId="38452"/>
    <cellStyle name="Note 2 3 2 4 4 3" xfId="38453"/>
    <cellStyle name="Note 2 3 2 4 4 3 2" xfId="38454"/>
    <cellStyle name="Note 2 3 2 4 4 4" xfId="38455"/>
    <cellStyle name="Note 2 3 2 4 4 4 2" xfId="38456"/>
    <cellStyle name="Note 2 3 2 4 4 5" xfId="38457"/>
    <cellStyle name="Note 2 3 2 4 5" xfId="38458"/>
    <cellStyle name="Note 2 3 2 4 5 2" xfId="38459"/>
    <cellStyle name="Note 2 3 2 4 6" xfId="38460"/>
    <cellStyle name="Note 2 3 2 4 7" xfId="38461"/>
    <cellStyle name="Note 2 3 2 4 8" xfId="38462"/>
    <cellStyle name="Note 2 3 2 5" xfId="38463"/>
    <cellStyle name="Note 2 3 2 5 2" xfId="38464"/>
    <cellStyle name="Note 2 3 2 5 2 2" xfId="38465"/>
    <cellStyle name="Note 2 3 2 5 2 2 2" xfId="38466"/>
    <cellStyle name="Note 2 3 2 5 2 3" xfId="38467"/>
    <cellStyle name="Note 2 3 2 5 2 3 2" xfId="38468"/>
    <cellStyle name="Note 2 3 2 5 2 4" xfId="38469"/>
    <cellStyle name="Note 2 3 2 5 2 4 2" xfId="38470"/>
    <cellStyle name="Note 2 3 2 5 2 5" xfId="38471"/>
    <cellStyle name="Note 2 3 2 5 2 5 2" xfId="38472"/>
    <cellStyle name="Note 2 3 2 5 2 6" xfId="38473"/>
    <cellStyle name="Note 2 3 2 5 2 6 2" xfId="38474"/>
    <cellStyle name="Note 2 3 2 5 2 7" xfId="38475"/>
    <cellStyle name="Note 2 3 2 5 3" xfId="38476"/>
    <cellStyle name="Note 2 3 2 5 3 2" xfId="38477"/>
    <cellStyle name="Note 2 3 2 5 3 2 2" xfId="38478"/>
    <cellStyle name="Note 2 3 2 5 3 3" xfId="38479"/>
    <cellStyle name="Note 2 3 2 5 3 3 2" xfId="38480"/>
    <cellStyle name="Note 2 3 2 5 3 4" xfId="38481"/>
    <cellStyle name="Note 2 3 2 5 3 4 2" xfId="38482"/>
    <cellStyle name="Note 2 3 2 5 3 5" xfId="38483"/>
    <cellStyle name="Note 2 3 2 5 4" xfId="38484"/>
    <cellStyle name="Note 2 3 2 5 4 2" xfId="38485"/>
    <cellStyle name="Note 2 3 2 5 5" xfId="38486"/>
    <cellStyle name="Note 2 3 2 5 5 2" xfId="38487"/>
    <cellStyle name="Note 2 3 2 5 6" xfId="38488"/>
    <cellStyle name="Note 2 3 2 5 6 2" xfId="38489"/>
    <cellStyle name="Note 2 3 2 5 7" xfId="38490"/>
    <cellStyle name="Note 2 3 2 5 8" xfId="38491"/>
    <cellStyle name="Note 2 3 2 6" xfId="38492"/>
    <cellStyle name="Note 2 3 2 6 2" xfId="38493"/>
    <cellStyle name="Note 2 3 2 6 2 2" xfId="38494"/>
    <cellStyle name="Note 2 3 2 6 3" xfId="38495"/>
    <cellStyle name="Note 2 3 2 6 3 2" xfId="38496"/>
    <cellStyle name="Note 2 3 2 6 4" xfId="38497"/>
    <cellStyle name="Note 2 3 2 6 4 2" xfId="38498"/>
    <cellStyle name="Note 2 3 2 6 5" xfId="38499"/>
    <cellStyle name="Note 2 3 2 6 5 2" xfId="38500"/>
    <cellStyle name="Note 2 3 2 6 6" xfId="38501"/>
    <cellStyle name="Note 2 3 2 6 6 2" xfId="38502"/>
    <cellStyle name="Note 2 3 2 6 7" xfId="38503"/>
    <cellStyle name="Note 2 3 2 6 8" xfId="38504"/>
    <cellStyle name="Note 2 3 2 7" xfId="38505"/>
    <cellStyle name="Note 2 3 2 7 2" xfId="38506"/>
    <cellStyle name="Note 2 3 2 7 3" xfId="38507"/>
    <cellStyle name="Note 2 3 2 7 4" xfId="38508"/>
    <cellStyle name="Note 2 3 2 7 5" xfId="38509"/>
    <cellStyle name="Note 2 3 2 7 6" xfId="38510"/>
    <cellStyle name="Note 2 3 2 7 7" xfId="38511"/>
    <cellStyle name="Note 2 3 2 7 8" xfId="38512"/>
    <cellStyle name="Note 2 3 2 8" xfId="38513"/>
    <cellStyle name="Note 2 3 2 8 2" xfId="38514"/>
    <cellStyle name="Note 2 3 2 8 3" xfId="38515"/>
    <cellStyle name="Note 2 3 2 8 4" xfId="38516"/>
    <cellStyle name="Note 2 3 2 8 5" xfId="38517"/>
    <cellStyle name="Note 2 3 2 8 6" xfId="38518"/>
    <cellStyle name="Note 2 3 2 8 7" xfId="38519"/>
    <cellStyle name="Note 2 3 2 8 8" xfId="38520"/>
    <cellStyle name="Note 2 3 2 9" xfId="38521"/>
    <cellStyle name="Note 2 3 3" xfId="38522"/>
    <cellStyle name="Note 2 3 3 10" xfId="38523"/>
    <cellStyle name="Note 2 3 3 11" xfId="38524"/>
    <cellStyle name="Note 2 3 3 12" xfId="38525"/>
    <cellStyle name="Note 2 3 3 13" xfId="38526"/>
    <cellStyle name="Note 2 3 3 14" xfId="38527"/>
    <cellStyle name="Note 2 3 3 2" xfId="38528"/>
    <cellStyle name="Note 2 3 3 2 2" xfId="38529"/>
    <cellStyle name="Note 2 3 3 2 2 2" xfId="38530"/>
    <cellStyle name="Note 2 3 3 2 2 2 2" xfId="38531"/>
    <cellStyle name="Note 2 3 3 2 2 3" xfId="38532"/>
    <cellStyle name="Note 2 3 3 2 2 3 2" xfId="38533"/>
    <cellStyle name="Note 2 3 3 2 2 4" xfId="38534"/>
    <cellStyle name="Note 2 3 3 2 2 4 2" xfId="38535"/>
    <cellStyle name="Note 2 3 3 2 2 5" xfId="38536"/>
    <cellStyle name="Note 2 3 3 2 3" xfId="38537"/>
    <cellStyle name="Note 2 3 3 2 3 2" xfId="38538"/>
    <cellStyle name="Note 2 3 3 2 3 2 2" xfId="38539"/>
    <cellStyle name="Note 2 3 3 2 3 3" xfId="38540"/>
    <cellStyle name="Note 2 3 3 2 3 3 2" xfId="38541"/>
    <cellStyle name="Note 2 3 3 2 3 4" xfId="38542"/>
    <cellStyle name="Note 2 3 3 2 3 4 2" xfId="38543"/>
    <cellStyle name="Note 2 3 3 2 3 5" xfId="38544"/>
    <cellStyle name="Note 2 3 3 2 3 5 2" xfId="38545"/>
    <cellStyle name="Note 2 3 3 2 3 6" xfId="38546"/>
    <cellStyle name="Note 2 3 3 2 3 6 2" xfId="38547"/>
    <cellStyle name="Note 2 3 3 2 3 7" xfId="38548"/>
    <cellStyle name="Note 2 3 3 2 4" xfId="38549"/>
    <cellStyle name="Note 2 3 3 2 4 2" xfId="38550"/>
    <cellStyle name="Note 2 3 3 2 4 2 2" xfId="38551"/>
    <cellStyle name="Note 2 3 3 2 4 3" xfId="38552"/>
    <cellStyle name="Note 2 3 3 2 4 3 2" xfId="38553"/>
    <cellStyle name="Note 2 3 3 2 4 4" xfId="38554"/>
    <cellStyle name="Note 2 3 3 2 4 4 2" xfId="38555"/>
    <cellStyle name="Note 2 3 3 2 4 5" xfId="38556"/>
    <cellStyle name="Note 2 3 3 2 4 5 2" xfId="38557"/>
    <cellStyle name="Note 2 3 3 2 4 6" xfId="38558"/>
    <cellStyle name="Note 2 3 3 2 4 6 2" xfId="38559"/>
    <cellStyle name="Note 2 3 3 2 4 7" xfId="38560"/>
    <cellStyle name="Note 2 3 3 2 5" xfId="38561"/>
    <cellStyle name="Note 2 3 3 2 5 2" xfId="38562"/>
    <cellStyle name="Note 2 3 3 2 6" xfId="38563"/>
    <cellStyle name="Note 2 3 3 2 6 2" xfId="38564"/>
    <cellStyle name="Note 2 3 3 2 7" xfId="38565"/>
    <cellStyle name="Note 2 3 3 2 8" xfId="38566"/>
    <cellStyle name="Note 2 3 3 3" xfId="38567"/>
    <cellStyle name="Note 2 3 3 3 2" xfId="38568"/>
    <cellStyle name="Note 2 3 3 3 2 2" xfId="38569"/>
    <cellStyle name="Note 2 3 3 3 2 2 2" xfId="38570"/>
    <cellStyle name="Note 2 3 3 3 2 3" xfId="38571"/>
    <cellStyle name="Note 2 3 3 3 2 3 2" xfId="38572"/>
    <cellStyle name="Note 2 3 3 3 2 4" xfId="38573"/>
    <cellStyle name="Note 2 3 3 3 2 4 2" xfId="38574"/>
    <cellStyle name="Note 2 3 3 3 2 5" xfId="38575"/>
    <cellStyle name="Note 2 3 3 3 2 5 2" xfId="38576"/>
    <cellStyle name="Note 2 3 3 3 2 6" xfId="38577"/>
    <cellStyle name="Note 2 3 3 3 2 6 2" xfId="38578"/>
    <cellStyle name="Note 2 3 3 3 2 7" xfId="38579"/>
    <cellStyle name="Note 2 3 3 3 3" xfId="38580"/>
    <cellStyle name="Note 2 3 3 3 3 2" xfId="38581"/>
    <cellStyle name="Note 2 3 3 3 3 2 2" xfId="38582"/>
    <cellStyle name="Note 2 3 3 3 3 3" xfId="38583"/>
    <cellStyle name="Note 2 3 3 3 3 3 2" xfId="38584"/>
    <cellStyle name="Note 2 3 3 3 3 4" xfId="38585"/>
    <cellStyle name="Note 2 3 3 3 3 4 2" xfId="38586"/>
    <cellStyle name="Note 2 3 3 3 3 5" xfId="38587"/>
    <cellStyle name="Note 2 3 3 3 3 5 2" xfId="38588"/>
    <cellStyle name="Note 2 3 3 3 3 6" xfId="38589"/>
    <cellStyle name="Note 2 3 3 3 3 6 2" xfId="38590"/>
    <cellStyle name="Note 2 3 3 3 3 7" xfId="38591"/>
    <cellStyle name="Note 2 3 3 3 4" xfId="38592"/>
    <cellStyle name="Note 2 3 3 3 4 2" xfId="38593"/>
    <cellStyle name="Note 2 3 3 3 4 2 2" xfId="38594"/>
    <cellStyle name="Note 2 3 3 3 4 3" xfId="38595"/>
    <cellStyle name="Note 2 3 3 3 4 3 2" xfId="38596"/>
    <cellStyle name="Note 2 3 3 3 4 4" xfId="38597"/>
    <cellStyle name="Note 2 3 3 3 4 4 2" xfId="38598"/>
    <cellStyle name="Note 2 3 3 3 4 5" xfId="38599"/>
    <cellStyle name="Note 2 3 3 3 5" xfId="38600"/>
    <cellStyle name="Note 2 3 3 4" xfId="38601"/>
    <cellStyle name="Note 2 3 3 4 2" xfId="38602"/>
    <cellStyle name="Note 2 3 3 4 2 2" xfId="38603"/>
    <cellStyle name="Note 2 3 3 4 2 2 2" xfId="38604"/>
    <cellStyle name="Note 2 3 3 4 2 3" xfId="38605"/>
    <cellStyle name="Note 2 3 3 4 2 3 2" xfId="38606"/>
    <cellStyle name="Note 2 3 3 4 2 4" xfId="38607"/>
    <cellStyle name="Note 2 3 3 4 2 4 2" xfId="38608"/>
    <cellStyle name="Note 2 3 3 4 2 5" xfId="38609"/>
    <cellStyle name="Note 2 3 3 4 2 5 2" xfId="38610"/>
    <cellStyle name="Note 2 3 3 4 2 6" xfId="38611"/>
    <cellStyle name="Note 2 3 3 4 2 6 2" xfId="38612"/>
    <cellStyle name="Note 2 3 3 4 2 7" xfId="38613"/>
    <cellStyle name="Note 2 3 3 4 3" xfId="38614"/>
    <cellStyle name="Note 2 3 3 4 3 2" xfId="38615"/>
    <cellStyle name="Note 2 3 3 4 3 2 2" xfId="38616"/>
    <cellStyle name="Note 2 3 3 4 3 3" xfId="38617"/>
    <cellStyle name="Note 2 3 3 4 3 3 2" xfId="38618"/>
    <cellStyle name="Note 2 3 3 4 3 4" xfId="38619"/>
    <cellStyle name="Note 2 3 3 4 3 4 2" xfId="38620"/>
    <cellStyle name="Note 2 3 3 4 3 5" xfId="38621"/>
    <cellStyle name="Note 2 3 3 4 4" xfId="38622"/>
    <cellStyle name="Note 2 3 3 5" xfId="38623"/>
    <cellStyle name="Note 2 3 3 5 2" xfId="38624"/>
    <cellStyle name="Note 2 3 3 5 2 2" xfId="38625"/>
    <cellStyle name="Note 2 3 3 5 3" xfId="38626"/>
    <cellStyle name="Note 2 3 3 5 3 2" xfId="38627"/>
    <cellStyle name="Note 2 3 3 5 4" xfId="38628"/>
    <cellStyle name="Note 2 3 3 5 4 2" xfId="38629"/>
    <cellStyle name="Note 2 3 3 5 5" xfId="38630"/>
    <cellStyle name="Note 2 3 3 5 5 2" xfId="38631"/>
    <cellStyle name="Note 2 3 3 5 6" xfId="38632"/>
    <cellStyle name="Note 2 3 3 5 6 2" xfId="38633"/>
    <cellStyle name="Note 2 3 3 5 7" xfId="38634"/>
    <cellStyle name="Note 2 3 3 6" xfId="38635"/>
    <cellStyle name="Note 2 3 3 6 2" xfId="38636"/>
    <cellStyle name="Note 2 3 3 7" xfId="38637"/>
    <cellStyle name="Note 2 3 3 7 2" xfId="38638"/>
    <cellStyle name="Note 2 3 3 8" xfId="38639"/>
    <cellStyle name="Note 2 3 3 9" xfId="38640"/>
    <cellStyle name="Note 2 3 4" xfId="38641"/>
    <cellStyle name="Note 2 3 4 2" xfId="38642"/>
    <cellStyle name="Note 2 3 4 2 2" xfId="38643"/>
    <cellStyle name="Note 2 3 4 2 2 2" xfId="38644"/>
    <cellStyle name="Note 2 3 4 2 3" xfId="38645"/>
    <cellStyle name="Note 2 3 4 2 4" xfId="38646"/>
    <cellStyle name="Note 2 3 4 2 5" xfId="38647"/>
    <cellStyle name="Note 2 3 4 3" xfId="38648"/>
    <cellStyle name="Note 2 3 4 3 2" xfId="38649"/>
    <cellStyle name="Note 2 3 4 3 2 2" xfId="38650"/>
    <cellStyle name="Note 2 3 4 3 2 3" xfId="38651"/>
    <cellStyle name="Note 2 3 4 3 3" xfId="38652"/>
    <cellStyle name="Note 2 3 4 3 3 2" xfId="38653"/>
    <cellStyle name="Note 2 3 4 3 3 3" xfId="38654"/>
    <cellStyle name="Note 2 3 4 3 4" xfId="38655"/>
    <cellStyle name="Note 2 3 4 3 4 2" xfId="38656"/>
    <cellStyle name="Note 2 3 4 3 5" xfId="38657"/>
    <cellStyle name="Note 2 3 4 3 5 2" xfId="38658"/>
    <cellStyle name="Note 2 3 4 3 6" xfId="38659"/>
    <cellStyle name="Note 2 3 4 3 6 2" xfId="38660"/>
    <cellStyle name="Note 2 3 4 3 7" xfId="38661"/>
    <cellStyle name="Note 2 3 4 3 8" xfId="38662"/>
    <cellStyle name="Note 2 3 4 3 9" xfId="38663"/>
    <cellStyle name="Note 2 3 4 4" xfId="38664"/>
    <cellStyle name="Note 2 3 4 4 2" xfId="38665"/>
    <cellStyle name="Note 2 3 4 4 2 2" xfId="38666"/>
    <cellStyle name="Note 2 3 4 4 3" xfId="38667"/>
    <cellStyle name="Note 2 3 4 4 3 2" xfId="38668"/>
    <cellStyle name="Note 2 3 4 4 4" xfId="38669"/>
    <cellStyle name="Note 2 3 4 4 4 2" xfId="38670"/>
    <cellStyle name="Note 2 3 4 4 5" xfId="38671"/>
    <cellStyle name="Note 2 3 4 4 5 2" xfId="38672"/>
    <cellStyle name="Note 2 3 4 4 6" xfId="38673"/>
    <cellStyle name="Note 2 3 4 4 6 2" xfId="38674"/>
    <cellStyle name="Note 2 3 4 4 7" xfId="38675"/>
    <cellStyle name="Note 2 3 4 4 8" xfId="38676"/>
    <cellStyle name="Note 2 3 4 5" xfId="38677"/>
    <cellStyle name="Note 2 3 4 5 2" xfId="38678"/>
    <cellStyle name="Note 2 3 4 5 2 2" xfId="38679"/>
    <cellStyle name="Note 2 3 4 5 3" xfId="38680"/>
    <cellStyle name="Note 2 3 4 5 3 2" xfId="38681"/>
    <cellStyle name="Note 2 3 4 5 4" xfId="38682"/>
    <cellStyle name="Note 2 3 4 5 4 2" xfId="38683"/>
    <cellStyle name="Note 2 3 4 5 5" xfId="38684"/>
    <cellStyle name="Note 2 3 4 5 6" xfId="38685"/>
    <cellStyle name="Note 2 3 4 6" xfId="38686"/>
    <cellStyle name="Note 2 3 4 6 2" xfId="38687"/>
    <cellStyle name="Note 2 3 4 7" xfId="38688"/>
    <cellStyle name="Note 2 3 4 8" xfId="38689"/>
    <cellStyle name="Note 2 3 4 9" xfId="38690"/>
    <cellStyle name="Note 2 3 5" xfId="38691"/>
    <cellStyle name="Note 2 3 5 2" xfId="38692"/>
    <cellStyle name="Note 2 3 5 2 2" xfId="38693"/>
    <cellStyle name="Note 2 3 5 2 2 2" xfId="38694"/>
    <cellStyle name="Note 2 3 5 2 3" xfId="38695"/>
    <cellStyle name="Note 2 3 5 2 3 2" xfId="38696"/>
    <cellStyle name="Note 2 3 5 2 4" xfId="38697"/>
    <cellStyle name="Note 2 3 5 2 4 2" xfId="38698"/>
    <cellStyle name="Note 2 3 5 2 5" xfId="38699"/>
    <cellStyle name="Note 2 3 5 2 5 2" xfId="38700"/>
    <cellStyle name="Note 2 3 5 2 6" xfId="38701"/>
    <cellStyle name="Note 2 3 5 2 6 2" xfId="38702"/>
    <cellStyle name="Note 2 3 5 2 7" xfId="38703"/>
    <cellStyle name="Note 2 3 5 2 8" xfId="38704"/>
    <cellStyle name="Note 2 3 5 3" xfId="38705"/>
    <cellStyle name="Note 2 3 5 3 2" xfId="38706"/>
    <cellStyle name="Note 2 3 5 3 2 2" xfId="38707"/>
    <cellStyle name="Note 2 3 5 3 3" xfId="38708"/>
    <cellStyle name="Note 2 3 5 3 3 2" xfId="38709"/>
    <cellStyle name="Note 2 3 5 3 4" xfId="38710"/>
    <cellStyle name="Note 2 3 5 3 4 2" xfId="38711"/>
    <cellStyle name="Note 2 3 5 3 5" xfId="38712"/>
    <cellStyle name="Note 2 3 5 3 5 2" xfId="38713"/>
    <cellStyle name="Note 2 3 5 3 6" xfId="38714"/>
    <cellStyle name="Note 2 3 5 3 6 2" xfId="38715"/>
    <cellStyle name="Note 2 3 5 3 7" xfId="38716"/>
    <cellStyle name="Note 2 3 5 3 8" xfId="38717"/>
    <cellStyle name="Note 2 3 5 4" xfId="38718"/>
    <cellStyle name="Note 2 3 5 4 2" xfId="38719"/>
    <cellStyle name="Note 2 3 5 4 2 2" xfId="38720"/>
    <cellStyle name="Note 2 3 5 4 3" xfId="38721"/>
    <cellStyle name="Note 2 3 5 4 3 2" xfId="38722"/>
    <cellStyle name="Note 2 3 5 4 4" xfId="38723"/>
    <cellStyle name="Note 2 3 5 4 4 2" xfId="38724"/>
    <cellStyle name="Note 2 3 5 4 5" xfId="38725"/>
    <cellStyle name="Note 2 3 5 5" xfId="38726"/>
    <cellStyle name="Note 2 3 5 5 2" xfId="38727"/>
    <cellStyle name="Note 2 3 5 6" xfId="38728"/>
    <cellStyle name="Note 2 3 5 7" xfId="38729"/>
    <cellStyle name="Note 2 3 5 8" xfId="38730"/>
    <cellStyle name="Note 2 3 6" xfId="38731"/>
    <cellStyle name="Note 2 3 6 2" xfId="38732"/>
    <cellStyle name="Note 2 3 6 2 2" xfId="38733"/>
    <cellStyle name="Note 2 3 6 2 2 2" xfId="38734"/>
    <cellStyle name="Note 2 3 6 2 3" xfId="38735"/>
    <cellStyle name="Note 2 3 6 2 3 2" xfId="38736"/>
    <cellStyle name="Note 2 3 6 2 4" xfId="38737"/>
    <cellStyle name="Note 2 3 6 2 4 2" xfId="38738"/>
    <cellStyle name="Note 2 3 6 2 5" xfId="38739"/>
    <cellStyle name="Note 2 3 6 2 5 2" xfId="38740"/>
    <cellStyle name="Note 2 3 6 2 6" xfId="38741"/>
    <cellStyle name="Note 2 3 6 2 6 2" xfId="38742"/>
    <cellStyle name="Note 2 3 6 2 7" xfId="38743"/>
    <cellStyle name="Note 2 3 6 2 8" xfId="38744"/>
    <cellStyle name="Note 2 3 6 3" xfId="38745"/>
    <cellStyle name="Note 2 3 6 3 2" xfId="38746"/>
    <cellStyle name="Note 2 3 6 3 2 2" xfId="38747"/>
    <cellStyle name="Note 2 3 6 3 3" xfId="38748"/>
    <cellStyle name="Note 2 3 6 3 3 2" xfId="38749"/>
    <cellStyle name="Note 2 3 6 3 4" xfId="38750"/>
    <cellStyle name="Note 2 3 6 3 4 2" xfId="38751"/>
    <cellStyle name="Note 2 3 6 3 5" xfId="38752"/>
    <cellStyle name="Note 2 3 6 3 6" xfId="38753"/>
    <cellStyle name="Note 2 3 6 4" xfId="38754"/>
    <cellStyle name="Note 2 3 6 4 2" xfId="38755"/>
    <cellStyle name="Note 2 3 6 5" xfId="38756"/>
    <cellStyle name="Note 2 3 6 5 2" xfId="38757"/>
    <cellStyle name="Note 2 3 6 6" xfId="38758"/>
    <cellStyle name="Note 2 3 6 6 2" xfId="38759"/>
    <cellStyle name="Note 2 3 6 7" xfId="38760"/>
    <cellStyle name="Note 2 3 6 8" xfId="38761"/>
    <cellStyle name="Note 2 3 6 9" xfId="38762"/>
    <cellStyle name="Note 2 3 7" xfId="38763"/>
    <cellStyle name="Note 2 3 7 2" xfId="38764"/>
    <cellStyle name="Note 2 3 7 3" xfId="38765"/>
    <cellStyle name="Note 2 3 7 4" xfId="38766"/>
    <cellStyle name="Note 2 3 7 5" xfId="38767"/>
    <cellStyle name="Note 2 3 7 6" xfId="38768"/>
    <cellStyle name="Note 2 3 7 7" xfId="38769"/>
    <cellStyle name="Note 2 3 7 8" xfId="38770"/>
    <cellStyle name="Note 2 3 8" xfId="38771"/>
    <cellStyle name="Note 2 3 8 2" xfId="38772"/>
    <cellStyle name="Note 2 3 8 2 2" xfId="38773"/>
    <cellStyle name="Note 2 3 8 3" xfId="38774"/>
    <cellStyle name="Note 2 3 8 3 2" xfId="38775"/>
    <cellStyle name="Note 2 3 8 4" xfId="38776"/>
    <cellStyle name="Note 2 3 8 4 2" xfId="38777"/>
    <cellStyle name="Note 2 3 8 5" xfId="38778"/>
    <cellStyle name="Note 2 3 8 5 2" xfId="38779"/>
    <cellStyle name="Note 2 3 8 6" xfId="38780"/>
    <cellStyle name="Note 2 3 8 6 2" xfId="38781"/>
    <cellStyle name="Note 2 3 8 7" xfId="38782"/>
    <cellStyle name="Note 2 3 8 8" xfId="38783"/>
    <cellStyle name="Note 2 3 9" xfId="38784"/>
    <cellStyle name="Note 2 3 9 2" xfId="38785"/>
    <cellStyle name="Note 2 3 9 3" xfId="38786"/>
    <cellStyle name="Note 2 3 9 4" xfId="38787"/>
    <cellStyle name="Note 2 3 9 5" xfId="38788"/>
    <cellStyle name="Note 2 3 9 6" xfId="38789"/>
    <cellStyle name="Note 2 3 9 7" xfId="38790"/>
    <cellStyle name="Note 2 3 9 8" xfId="38791"/>
    <cellStyle name="Note 2 30" xfId="38792"/>
    <cellStyle name="Note 2 31" xfId="38793"/>
    <cellStyle name="Note 2 32" xfId="38794"/>
    <cellStyle name="Note 2 33" xfId="38795"/>
    <cellStyle name="Note 2 34" xfId="38796"/>
    <cellStyle name="Note 2 35" xfId="38797"/>
    <cellStyle name="Note 2 36" xfId="38798"/>
    <cellStyle name="Note 2 4" xfId="38799"/>
    <cellStyle name="Note 2 4 10" xfId="38800"/>
    <cellStyle name="Note 2 4 11" xfId="38801"/>
    <cellStyle name="Note 2 4 12" xfId="38802"/>
    <cellStyle name="Note 2 4 13" xfId="38803"/>
    <cellStyle name="Note 2 4 14" xfId="38804"/>
    <cellStyle name="Note 2 4 2" xfId="38805"/>
    <cellStyle name="Note 2 4 2 10" xfId="38806"/>
    <cellStyle name="Note 2 4 2 11" xfId="38807"/>
    <cellStyle name="Note 2 4 2 12" xfId="38808"/>
    <cellStyle name="Note 2 4 2 2" xfId="38809"/>
    <cellStyle name="Note 2 4 2 2 10" xfId="38810"/>
    <cellStyle name="Note 2 4 2 2 11" xfId="38811"/>
    <cellStyle name="Note 2 4 2 2 12" xfId="38812"/>
    <cellStyle name="Note 2 4 2 2 13" xfId="38813"/>
    <cellStyle name="Note 2 4 2 2 2" xfId="38814"/>
    <cellStyle name="Note 2 4 2 2 2 2" xfId="38815"/>
    <cellStyle name="Note 2 4 2 2 2 2 2" xfId="38816"/>
    <cellStyle name="Note 2 4 2 2 2 2 2 2" xfId="38817"/>
    <cellStyle name="Note 2 4 2 2 2 2 3" xfId="38818"/>
    <cellStyle name="Note 2 4 2 2 2 2 3 2" xfId="38819"/>
    <cellStyle name="Note 2 4 2 2 2 2 4" xfId="38820"/>
    <cellStyle name="Note 2 4 2 2 2 2 4 2" xfId="38821"/>
    <cellStyle name="Note 2 4 2 2 2 2 5" xfId="38822"/>
    <cellStyle name="Note 2 4 2 2 2 3" xfId="38823"/>
    <cellStyle name="Note 2 4 2 2 2 3 2" xfId="38824"/>
    <cellStyle name="Note 2 4 2 2 2 3 2 2" xfId="38825"/>
    <cellStyle name="Note 2 4 2 2 2 3 3" xfId="38826"/>
    <cellStyle name="Note 2 4 2 2 2 3 3 2" xfId="38827"/>
    <cellStyle name="Note 2 4 2 2 2 3 4" xfId="38828"/>
    <cellStyle name="Note 2 4 2 2 2 3 4 2" xfId="38829"/>
    <cellStyle name="Note 2 4 2 2 2 3 5" xfId="38830"/>
    <cellStyle name="Note 2 4 2 2 2 3 5 2" xfId="38831"/>
    <cellStyle name="Note 2 4 2 2 2 3 6" xfId="38832"/>
    <cellStyle name="Note 2 4 2 2 2 3 6 2" xfId="38833"/>
    <cellStyle name="Note 2 4 2 2 2 3 7" xfId="38834"/>
    <cellStyle name="Note 2 4 2 2 2 4" xfId="38835"/>
    <cellStyle name="Note 2 4 2 2 2 4 2" xfId="38836"/>
    <cellStyle name="Note 2 4 2 2 2 4 2 2" xfId="38837"/>
    <cellStyle name="Note 2 4 2 2 2 4 3" xfId="38838"/>
    <cellStyle name="Note 2 4 2 2 2 4 3 2" xfId="38839"/>
    <cellStyle name="Note 2 4 2 2 2 4 4" xfId="38840"/>
    <cellStyle name="Note 2 4 2 2 2 4 4 2" xfId="38841"/>
    <cellStyle name="Note 2 4 2 2 2 4 5" xfId="38842"/>
    <cellStyle name="Note 2 4 2 2 2 4 5 2" xfId="38843"/>
    <cellStyle name="Note 2 4 2 2 2 4 6" xfId="38844"/>
    <cellStyle name="Note 2 4 2 2 2 4 6 2" xfId="38845"/>
    <cellStyle name="Note 2 4 2 2 2 4 7" xfId="38846"/>
    <cellStyle name="Note 2 4 2 2 2 5" xfId="38847"/>
    <cellStyle name="Note 2 4 2 2 2 5 2" xfId="38848"/>
    <cellStyle name="Note 2 4 2 2 2 6" xfId="38849"/>
    <cellStyle name="Note 2 4 2 2 2 6 2" xfId="38850"/>
    <cellStyle name="Note 2 4 2 2 2 7" xfId="38851"/>
    <cellStyle name="Note 2 4 2 2 2 8" xfId="38852"/>
    <cellStyle name="Note 2 4 2 2 3" xfId="38853"/>
    <cellStyle name="Note 2 4 2 2 3 2" xfId="38854"/>
    <cellStyle name="Note 2 4 2 2 3 2 2" xfId="38855"/>
    <cellStyle name="Note 2 4 2 2 3 2 2 2" xfId="38856"/>
    <cellStyle name="Note 2 4 2 2 3 2 3" xfId="38857"/>
    <cellStyle name="Note 2 4 2 2 3 2 3 2" xfId="38858"/>
    <cellStyle name="Note 2 4 2 2 3 2 4" xfId="38859"/>
    <cellStyle name="Note 2 4 2 2 3 2 4 2" xfId="38860"/>
    <cellStyle name="Note 2 4 2 2 3 2 5" xfId="38861"/>
    <cellStyle name="Note 2 4 2 2 3 2 5 2" xfId="38862"/>
    <cellStyle name="Note 2 4 2 2 3 2 6" xfId="38863"/>
    <cellStyle name="Note 2 4 2 2 3 2 6 2" xfId="38864"/>
    <cellStyle name="Note 2 4 2 2 3 2 7" xfId="38865"/>
    <cellStyle name="Note 2 4 2 2 3 3" xfId="38866"/>
    <cellStyle name="Note 2 4 2 2 3 3 2" xfId="38867"/>
    <cellStyle name="Note 2 4 2 2 3 3 2 2" xfId="38868"/>
    <cellStyle name="Note 2 4 2 2 3 3 3" xfId="38869"/>
    <cellStyle name="Note 2 4 2 2 3 3 3 2" xfId="38870"/>
    <cellStyle name="Note 2 4 2 2 3 3 4" xfId="38871"/>
    <cellStyle name="Note 2 4 2 2 3 3 4 2" xfId="38872"/>
    <cellStyle name="Note 2 4 2 2 3 3 5" xfId="38873"/>
    <cellStyle name="Note 2 4 2 2 3 3 5 2" xfId="38874"/>
    <cellStyle name="Note 2 4 2 2 3 3 6" xfId="38875"/>
    <cellStyle name="Note 2 4 2 2 3 3 6 2" xfId="38876"/>
    <cellStyle name="Note 2 4 2 2 3 3 7" xfId="38877"/>
    <cellStyle name="Note 2 4 2 2 3 4" xfId="38878"/>
    <cellStyle name="Note 2 4 2 2 3 4 2" xfId="38879"/>
    <cellStyle name="Note 2 4 2 2 3 4 2 2" xfId="38880"/>
    <cellStyle name="Note 2 4 2 2 3 4 3" xfId="38881"/>
    <cellStyle name="Note 2 4 2 2 3 4 3 2" xfId="38882"/>
    <cellStyle name="Note 2 4 2 2 3 4 4" xfId="38883"/>
    <cellStyle name="Note 2 4 2 2 3 4 4 2" xfId="38884"/>
    <cellStyle name="Note 2 4 2 2 3 4 5" xfId="38885"/>
    <cellStyle name="Note 2 4 2 2 3 5" xfId="38886"/>
    <cellStyle name="Note 2 4 2 2 4" xfId="38887"/>
    <cellStyle name="Note 2 4 2 2 4 2" xfId="38888"/>
    <cellStyle name="Note 2 4 2 2 4 2 2" xfId="38889"/>
    <cellStyle name="Note 2 4 2 2 4 2 2 2" xfId="38890"/>
    <cellStyle name="Note 2 4 2 2 4 2 3" xfId="38891"/>
    <cellStyle name="Note 2 4 2 2 4 2 3 2" xfId="38892"/>
    <cellStyle name="Note 2 4 2 2 4 2 4" xfId="38893"/>
    <cellStyle name="Note 2 4 2 2 4 2 4 2" xfId="38894"/>
    <cellStyle name="Note 2 4 2 2 4 2 5" xfId="38895"/>
    <cellStyle name="Note 2 4 2 2 4 2 5 2" xfId="38896"/>
    <cellStyle name="Note 2 4 2 2 4 2 6" xfId="38897"/>
    <cellStyle name="Note 2 4 2 2 4 2 6 2" xfId="38898"/>
    <cellStyle name="Note 2 4 2 2 4 2 7" xfId="38899"/>
    <cellStyle name="Note 2 4 2 2 4 3" xfId="38900"/>
    <cellStyle name="Note 2 4 2 2 4 3 2" xfId="38901"/>
    <cellStyle name="Note 2 4 2 2 4 3 2 2" xfId="38902"/>
    <cellStyle name="Note 2 4 2 2 4 3 3" xfId="38903"/>
    <cellStyle name="Note 2 4 2 2 4 3 3 2" xfId="38904"/>
    <cellStyle name="Note 2 4 2 2 4 3 4" xfId="38905"/>
    <cellStyle name="Note 2 4 2 2 4 3 4 2" xfId="38906"/>
    <cellStyle name="Note 2 4 2 2 4 3 5" xfId="38907"/>
    <cellStyle name="Note 2 4 2 2 4 4" xfId="38908"/>
    <cellStyle name="Note 2 4 2 2 5" xfId="38909"/>
    <cellStyle name="Note 2 4 2 2 5 2" xfId="38910"/>
    <cellStyle name="Note 2 4 2 2 5 2 2" xfId="38911"/>
    <cellStyle name="Note 2 4 2 2 5 3" xfId="38912"/>
    <cellStyle name="Note 2 4 2 2 5 3 2" xfId="38913"/>
    <cellStyle name="Note 2 4 2 2 5 4" xfId="38914"/>
    <cellStyle name="Note 2 4 2 2 5 4 2" xfId="38915"/>
    <cellStyle name="Note 2 4 2 2 5 5" xfId="38916"/>
    <cellStyle name="Note 2 4 2 2 5 5 2" xfId="38917"/>
    <cellStyle name="Note 2 4 2 2 5 6" xfId="38918"/>
    <cellStyle name="Note 2 4 2 2 5 6 2" xfId="38919"/>
    <cellStyle name="Note 2 4 2 2 5 7" xfId="38920"/>
    <cellStyle name="Note 2 4 2 2 6" xfId="38921"/>
    <cellStyle name="Note 2 4 2 2 6 2" xfId="38922"/>
    <cellStyle name="Note 2 4 2 2 7" xfId="38923"/>
    <cellStyle name="Note 2 4 2 2 7 2" xfId="38924"/>
    <cellStyle name="Note 2 4 2 2 8" xfId="38925"/>
    <cellStyle name="Note 2 4 2 2 9" xfId="38926"/>
    <cellStyle name="Note 2 4 2 3" xfId="38927"/>
    <cellStyle name="Note 2 4 2 3 2" xfId="38928"/>
    <cellStyle name="Note 2 4 2 3 2 2" xfId="38929"/>
    <cellStyle name="Note 2 4 2 3 2 2 2" xfId="38930"/>
    <cellStyle name="Note 2 4 2 3 2 3" xfId="38931"/>
    <cellStyle name="Note 2 4 2 3 2 3 2" xfId="38932"/>
    <cellStyle name="Note 2 4 2 3 2 4" xfId="38933"/>
    <cellStyle name="Note 2 4 2 3 2 4 2" xfId="38934"/>
    <cellStyle name="Note 2 4 2 3 2 5" xfId="38935"/>
    <cellStyle name="Note 2 4 2 3 3" xfId="38936"/>
    <cellStyle name="Note 2 4 2 3 3 2" xfId="38937"/>
    <cellStyle name="Note 2 4 2 3 3 2 2" xfId="38938"/>
    <cellStyle name="Note 2 4 2 3 3 3" xfId="38939"/>
    <cellStyle name="Note 2 4 2 3 3 3 2" xfId="38940"/>
    <cellStyle name="Note 2 4 2 3 3 4" xfId="38941"/>
    <cellStyle name="Note 2 4 2 3 3 4 2" xfId="38942"/>
    <cellStyle name="Note 2 4 2 3 3 5" xfId="38943"/>
    <cellStyle name="Note 2 4 2 3 3 5 2" xfId="38944"/>
    <cellStyle name="Note 2 4 2 3 3 6" xfId="38945"/>
    <cellStyle name="Note 2 4 2 3 3 6 2" xfId="38946"/>
    <cellStyle name="Note 2 4 2 3 3 7" xfId="38947"/>
    <cellStyle name="Note 2 4 2 3 4" xfId="38948"/>
    <cellStyle name="Note 2 4 2 3 4 2" xfId="38949"/>
    <cellStyle name="Note 2 4 2 3 4 2 2" xfId="38950"/>
    <cellStyle name="Note 2 4 2 3 4 3" xfId="38951"/>
    <cellStyle name="Note 2 4 2 3 4 3 2" xfId="38952"/>
    <cellStyle name="Note 2 4 2 3 4 4" xfId="38953"/>
    <cellStyle name="Note 2 4 2 3 4 4 2" xfId="38954"/>
    <cellStyle name="Note 2 4 2 3 4 5" xfId="38955"/>
    <cellStyle name="Note 2 4 2 3 4 5 2" xfId="38956"/>
    <cellStyle name="Note 2 4 2 3 4 6" xfId="38957"/>
    <cellStyle name="Note 2 4 2 3 4 6 2" xfId="38958"/>
    <cellStyle name="Note 2 4 2 3 4 7" xfId="38959"/>
    <cellStyle name="Note 2 4 2 3 5" xfId="38960"/>
    <cellStyle name="Note 2 4 2 3 5 2" xfId="38961"/>
    <cellStyle name="Note 2 4 2 3 6" xfId="38962"/>
    <cellStyle name="Note 2 4 2 3 6 2" xfId="38963"/>
    <cellStyle name="Note 2 4 2 3 7" xfId="38964"/>
    <cellStyle name="Note 2 4 2 3 8" xfId="38965"/>
    <cellStyle name="Note 2 4 2 4" xfId="38966"/>
    <cellStyle name="Note 2 4 2 4 2" xfId="38967"/>
    <cellStyle name="Note 2 4 2 4 2 2" xfId="38968"/>
    <cellStyle name="Note 2 4 2 4 2 2 2" xfId="38969"/>
    <cellStyle name="Note 2 4 2 4 2 3" xfId="38970"/>
    <cellStyle name="Note 2 4 2 4 2 3 2" xfId="38971"/>
    <cellStyle name="Note 2 4 2 4 2 4" xfId="38972"/>
    <cellStyle name="Note 2 4 2 4 2 4 2" xfId="38973"/>
    <cellStyle name="Note 2 4 2 4 2 5" xfId="38974"/>
    <cellStyle name="Note 2 4 2 4 2 5 2" xfId="38975"/>
    <cellStyle name="Note 2 4 2 4 2 6" xfId="38976"/>
    <cellStyle name="Note 2 4 2 4 2 6 2" xfId="38977"/>
    <cellStyle name="Note 2 4 2 4 2 7" xfId="38978"/>
    <cellStyle name="Note 2 4 2 4 3" xfId="38979"/>
    <cellStyle name="Note 2 4 2 4 3 2" xfId="38980"/>
    <cellStyle name="Note 2 4 2 4 3 2 2" xfId="38981"/>
    <cellStyle name="Note 2 4 2 4 3 3" xfId="38982"/>
    <cellStyle name="Note 2 4 2 4 3 3 2" xfId="38983"/>
    <cellStyle name="Note 2 4 2 4 3 4" xfId="38984"/>
    <cellStyle name="Note 2 4 2 4 3 4 2" xfId="38985"/>
    <cellStyle name="Note 2 4 2 4 3 5" xfId="38986"/>
    <cellStyle name="Note 2 4 2 4 3 5 2" xfId="38987"/>
    <cellStyle name="Note 2 4 2 4 3 6" xfId="38988"/>
    <cellStyle name="Note 2 4 2 4 3 6 2" xfId="38989"/>
    <cellStyle name="Note 2 4 2 4 3 7" xfId="38990"/>
    <cellStyle name="Note 2 4 2 4 4" xfId="38991"/>
    <cellStyle name="Note 2 4 2 4 4 2" xfId="38992"/>
    <cellStyle name="Note 2 4 2 4 4 2 2" xfId="38993"/>
    <cellStyle name="Note 2 4 2 4 4 3" xfId="38994"/>
    <cellStyle name="Note 2 4 2 4 4 3 2" xfId="38995"/>
    <cellStyle name="Note 2 4 2 4 4 4" xfId="38996"/>
    <cellStyle name="Note 2 4 2 4 4 4 2" xfId="38997"/>
    <cellStyle name="Note 2 4 2 4 4 5" xfId="38998"/>
    <cellStyle name="Note 2 4 2 4 5" xfId="38999"/>
    <cellStyle name="Note 2 4 2 4 5 2" xfId="39000"/>
    <cellStyle name="Note 2 4 2 4 6" xfId="39001"/>
    <cellStyle name="Note 2 4 2 4 7" xfId="39002"/>
    <cellStyle name="Note 2 4 2 4 8" xfId="39003"/>
    <cellStyle name="Note 2 4 2 5" xfId="39004"/>
    <cellStyle name="Note 2 4 2 5 2" xfId="39005"/>
    <cellStyle name="Note 2 4 2 5 2 2" xfId="39006"/>
    <cellStyle name="Note 2 4 2 5 2 2 2" xfId="39007"/>
    <cellStyle name="Note 2 4 2 5 2 3" xfId="39008"/>
    <cellStyle name="Note 2 4 2 5 2 3 2" xfId="39009"/>
    <cellStyle name="Note 2 4 2 5 2 4" xfId="39010"/>
    <cellStyle name="Note 2 4 2 5 2 4 2" xfId="39011"/>
    <cellStyle name="Note 2 4 2 5 2 5" xfId="39012"/>
    <cellStyle name="Note 2 4 2 5 2 5 2" xfId="39013"/>
    <cellStyle name="Note 2 4 2 5 2 6" xfId="39014"/>
    <cellStyle name="Note 2 4 2 5 2 6 2" xfId="39015"/>
    <cellStyle name="Note 2 4 2 5 2 7" xfId="39016"/>
    <cellStyle name="Note 2 4 2 5 3" xfId="39017"/>
    <cellStyle name="Note 2 4 2 5 3 2" xfId="39018"/>
    <cellStyle name="Note 2 4 2 5 3 2 2" xfId="39019"/>
    <cellStyle name="Note 2 4 2 5 3 3" xfId="39020"/>
    <cellStyle name="Note 2 4 2 5 3 3 2" xfId="39021"/>
    <cellStyle name="Note 2 4 2 5 3 4" xfId="39022"/>
    <cellStyle name="Note 2 4 2 5 3 4 2" xfId="39023"/>
    <cellStyle name="Note 2 4 2 5 3 5" xfId="39024"/>
    <cellStyle name="Note 2 4 2 5 4" xfId="39025"/>
    <cellStyle name="Note 2 4 2 5 4 2" xfId="39026"/>
    <cellStyle name="Note 2 4 2 5 5" xfId="39027"/>
    <cellStyle name="Note 2 4 2 5 5 2" xfId="39028"/>
    <cellStyle name="Note 2 4 2 5 6" xfId="39029"/>
    <cellStyle name="Note 2 4 2 5 6 2" xfId="39030"/>
    <cellStyle name="Note 2 4 2 5 7" xfId="39031"/>
    <cellStyle name="Note 2 4 2 5 8" xfId="39032"/>
    <cellStyle name="Note 2 4 2 6" xfId="39033"/>
    <cellStyle name="Note 2 4 2 6 2" xfId="39034"/>
    <cellStyle name="Note 2 4 2 6 2 2" xfId="39035"/>
    <cellStyle name="Note 2 4 2 6 3" xfId="39036"/>
    <cellStyle name="Note 2 4 2 6 3 2" xfId="39037"/>
    <cellStyle name="Note 2 4 2 6 4" xfId="39038"/>
    <cellStyle name="Note 2 4 2 6 4 2" xfId="39039"/>
    <cellStyle name="Note 2 4 2 6 5" xfId="39040"/>
    <cellStyle name="Note 2 4 2 6 5 2" xfId="39041"/>
    <cellStyle name="Note 2 4 2 6 6" xfId="39042"/>
    <cellStyle name="Note 2 4 2 6 6 2" xfId="39043"/>
    <cellStyle name="Note 2 4 2 6 7" xfId="39044"/>
    <cellStyle name="Note 2 4 2 6 8" xfId="39045"/>
    <cellStyle name="Note 2 4 2 7" xfId="39046"/>
    <cellStyle name="Note 2 4 2 7 2" xfId="39047"/>
    <cellStyle name="Note 2 4 2 7 3" xfId="39048"/>
    <cellStyle name="Note 2 4 2 7 4" xfId="39049"/>
    <cellStyle name="Note 2 4 2 7 5" xfId="39050"/>
    <cellStyle name="Note 2 4 2 7 6" xfId="39051"/>
    <cellStyle name="Note 2 4 2 7 7" xfId="39052"/>
    <cellStyle name="Note 2 4 2 7 8" xfId="39053"/>
    <cellStyle name="Note 2 4 2 8" xfId="39054"/>
    <cellStyle name="Note 2 4 2 8 2" xfId="39055"/>
    <cellStyle name="Note 2 4 2 8 3" xfId="39056"/>
    <cellStyle name="Note 2 4 2 8 4" xfId="39057"/>
    <cellStyle name="Note 2 4 2 8 5" xfId="39058"/>
    <cellStyle name="Note 2 4 2 8 6" xfId="39059"/>
    <cellStyle name="Note 2 4 2 8 7" xfId="39060"/>
    <cellStyle name="Note 2 4 2 8 8" xfId="39061"/>
    <cellStyle name="Note 2 4 2 9" xfId="39062"/>
    <cellStyle name="Note 2 4 3" xfId="39063"/>
    <cellStyle name="Note 2 4 3 10" xfId="39064"/>
    <cellStyle name="Note 2 4 3 11" xfId="39065"/>
    <cellStyle name="Note 2 4 3 12" xfId="39066"/>
    <cellStyle name="Note 2 4 3 13" xfId="39067"/>
    <cellStyle name="Note 2 4 3 14" xfId="39068"/>
    <cellStyle name="Note 2 4 3 2" xfId="39069"/>
    <cellStyle name="Note 2 4 3 2 2" xfId="39070"/>
    <cellStyle name="Note 2 4 3 2 2 2" xfId="39071"/>
    <cellStyle name="Note 2 4 3 2 2 2 2" xfId="39072"/>
    <cellStyle name="Note 2 4 3 2 2 3" xfId="39073"/>
    <cellStyle name="Note 2 4 3 2 2 3 2" xfId="39074"/>
    <cellStyle name="Note 2 4 3 2 2 4" xfId="39075"/>
    <cellStyle name="Note 2 4 3 2 2 4 2" xfId="39076"/>
    <cellStyle name="Note 2 4 3 2 2 5" xfId="39077"/>
    <cellStyle name="Note 2 4 3 2 3" xfId="39078"/>
    <cellStyle name="Note 2 4 3 2 3 2" xfId="39079"/>
    <cellStyle name="Note 2 4 3 2 3 2 2" xfId="39080"/>
    <cellStyle name="Note 2 4 3 2 3 3" xfId="39081"/>
    <cellStyle name="Note 2 4 3 2 3 3 2" xfId="39082"/>
    <cellStyle name="Note 2 4 3 2 3 4" xfId="39083"/>
    <cellStyle name="Note 2 4 3 2 3 4 2" xfId="39084"/>
    <cellStyle name="Note 2 4 3 2 3 5" xfId="39085"/>
    <cellStyle name="Note 2 4 3 2 3 5 2" xfId="39086"/>
    <cellStyle name="Note 2 4 3 2 3 6" xfId="39087"/>
    <cellStyle name="Note 2 4 3 2 3 6 2" xfId="39088"/>
    <cellStyle name="Note 2 4 3 2 3 7" xfId="39089"/>
    <cellStyle name="Note 2 4 3 2 4" xfId="39090"/>
    <cellStyle name="Note 2 4 3 2 4 2" xfId="39091"/>
    <cellStyle name="Note 2 4 3 2 4 2 2" xfId="39092"/>
    <cellStyle name="Note 2 4 3 2 4 3" xfId="39093"/>
    <cellStyle name="Note 2 4 3 2 4 3 2" xfId="39094"/>
    <cellStyle name="Note 2 4 3 2 4 4" xfId="39095"/>
    <cellStyle name="Note 2 4 3 2 4 4 2" xfId="39096"/>
    <cellStyle name="Note 2 4 3 2 4 5" xfId="39097"/>
    <cellStyle name="Note 2 4 3 2 4 5 2" xfId="39098"/>
    <cellStyle name="Note 2 4 3 2 4 6" xfId="39099"/>
    <cellStyle name="Note 2 4 3 2 4 6 2" xfId="39100"/>
    <cellStyle name="Note 2 4 3 2 4 7" xfId="39101"/>
    <cellStyle name="Note 2 4 3 2 5" xfId="39102"/>
    <cellStyle name="Note 2 4 3 2 5 2" xfId="39103"/>
    <cellStyle name="Note 2 4 3 2 6" xfId="39104"/>
    <cellStyle name="Note 2 4 3 2 6 2" xfId="39105"/>
    <cellStyle name="Note 2 4 3 2 7" xfId="39106"/>
    <cellStyle name="Note 2 4 3 2 8" xfId="39107"/>
    <cellStyle name="Note 2 4 3 3" xfId="39108"/>
    <cellStyle name="Note 2 4 3 3 2" xfId="39109"/>
    <cellStyle name="Note 2 4 3 3 2 2" xfId="39110"/>
    <cellStyle name="Note 2 4 3 3 2 2 2" xfId="39111"/>
    <cellStyle name="Note 2 4 3 3 2 3" xfId="39112"/>
    <cellStyle name="Note 2 4 3 3 2 3 2" xfId="39113"/>
    <cellStyle name="Note 2 4 3 3 2 4" xfId="39114"/>
    <cellStyle name="Note 2 4 3 3 2 4 2" xfId="39115"/>
    <cellStyle name="Note 2 4 3 3 2 5" xfId="39116"/>
    <cellStyle name="Note 2 4 3 3 2 5 2" xfId="39117"/>
    <cellStyle name="Note 2 4 3 3 2 6" xfId="39118"/>
    <cellStyle name="Note 2 4 3 3 2 6 2" xfId="39119"/>
    <cellStyle name="Note 2 4 3 3 2 7" xfId="39120"/>
    <cellStyle name="Note 2 4 3 3 3" xfId="39121"/>
    <cellStyle name="Note 2 4 3 3 3 2" xfId="39122"/>
    <cellStyle name="Note 2 4 3 3 3 2 2" xfId="39123"/>
    <cellStyle name="Note 2 4 3 3 3 3" xfId="39124"/>
    <cellStyle name="Note 2 4 3 3 3 3 2" xfId="39125"/>
    <cellStyle name="Note 2 4 3 3 3 4" xfId="39126"/>
    <cellStyle name="Note 2 4 3 3 3 4 2" xfId="39127"/>
    <cellStyle name="Note 2 4 3 3 3 5" xfId="39128"/>
    <cellStyle name="Note 2 4 3 3 3 5 2" xfId="39129"/>
    <cellStyle name="Note 2 4 3 3 3 6" xfId="39130"/>
    <cellStyle name="Note 2 4 3 3 3 6 2" xfId="39131"/>
    <cellStyle name="Note 2 4 3 3 3 7" xfId="39132"/>
    <cellStyle name="Note 2 4 3 3 4" xfId="39133"/>
    <cellStyle name="Note 2 4 3 3 4 2" xfId="39134"/>
    <cellStyle name="Note 2 4 3 3 4 2 2" xfId="39135"/>
    <cellStyle name="Note 2 4 3 3 4 3" xfId="39136"/>
    <cellStyle name="Note 2 4 3 3 4 3 2" xfId="39137"/>
    <cellStyle name="Note 2 4 3 3 4 4" xfId="39138"/>
    <cellStyle name="Note 2 4 3 3 4 4 2" xfId="39139"/>
    <cellStyle name="Note 2 4 3 3 4 5" xfId="39140"/>
    <cellStyle name="Note 2 4 3 3 5" xfId="39141"/>
    <cellStyle name="Note 2 4 3 4" xfId="39142"/>
    <cellStyle name="Note 2 4 3 4 2" xfId="39143"/>
    <cellStyle name="Note 2 4 3 4 2 2" xfId="39144"/>
    <cellStyle name="Note 2 4 3 4 2 2 2" xfId="39145"/>
    <cellStyle name="Note 2 4 3 4 2 3" xfId="39146"/>
    <cellStyle name="Note 2 4 3 4 2 3 2" xfId="39147"/>
    <cellStyle name="Note 2 4 3 4 2 4" xfId="39148"/>
    <cellStyle name="Note 2 4 3 4 2 4 2" xfId="39149"/>
    <cellStyle name="Note 2 4 3 4 2 5" xfId="39150"/>
    <cellStyle name="Note 2 4 3 4 2 5 2" xfId="39151"/>
    <cellStyle name="Note 2 4 3 4 2 6" xfId="39152"/>
    <cellStyle name="Note 2 4 3 4 2 6 2" xfId="39153"/>
    <cellStyle name="Note 2 4 3 4 2 7" xfId="39154"/>
    <cellStyle name="Note 2 4 3 4 3" xfId="39155"/>
    <cellStyle name="Note 2 4 3 4 3 2" xfId="39156"/>
    <cellStyle name="Note 2 4 3 4 3 2 2" xfId="39157"/>
    <cellStyle name="Note 2 4 3 4 3 3" xfId="39158"/>
    <cellStyle name="Note 2 4 3 4 3 3 2" xfId="39159"/>
    <cellStyle name="Note 2 4 3 4 3 4" xfId="39160"/>
    <cellStyle name="Note 2 4 3 4 3 4 2" xfId="39161"/>
    <cellStyle name="Note 2 4 3 4 3 5" xfId="39162"/>
    <cellStyle name="Note 2 4 3 4 4" xfId="39163"/>
    <cellStyle name="Note 2 4 3 5" xfId="39164"/>
    <cellStyle name="Note 2 4 3 5 2" xfId="39165"/>
    <cellStyle name="Note 2 4 3 5 2 2" xfId="39166"/>
    <cellStyle name="Note 2 4 3 5 3" xfId="39167"/>
    <cellStyle name="Note 2 4 3 5 3 2" xfId="39168"/>
    <cellStyle name="Note 2 4 3 5 4" xfId="39169"/>
    <cellStyle name="Note 2 4 3 5 4 2" xfId="39170"/>
    <cellStyle name="Note 2 4 3 5 5" xfId="39171"/>
    <cellStyle name="Note 2 4 3 5 5 2" xfId="39172"/>
    <cellStyle name="Note 2 4 3 5 6" xfId="39173"/>
    <cellStyle name="Note 2 4 3 5 6 2" xfId="39174"/>
    <cellStyle name="Note 2 4 3 5 7" xfId="39175"/>
    <cellStyle name="Note 2 4 3 6" xfId="39176"/>
    <cellStyle name="Note 2 4 3 6 2" xfId="39177"/>
    <cellStyle name="Note 2 4 3 7" xfId="39178"/>
    <cellStyle name="Note 2 4 3 7 2" xfId="39179"/>
    <cellStyle name="Note 2 4 3 8" xfId="39180"/>
    <cellStyle name="Note 2 4 3 9" xfId="39181"/>
    <cellStyle name="Note 2 4 4" xfId="39182"/>
    <cellStyle name="Note 2 4 4 2" xfId="39183"/>
    <cellStyle name="Note 2 4 4 2 2" xfId="39184"/>
    <cellStyle name="Note 2 4 4 2 2 2" xfId="39185"/>
    <cellStyle name="Note 2 4 4 2 3" xfId="39186"/>
    <cellStyle name="Note 2 4 4 2 3 2" xfId="39187"/>
    <cellStyle name="Note 2 4 4 2 4" xfId="39188"/>
    <cellStyle name="Note 2 4 4 2 4 2" xfId="39189"/>
    <cellStyle name="Note 2 4 4 2 5" xfId="39190"/>
    <cellStyle name="Note 2 4 4 3" xfId="39191"/>
    <cellStyle name="Note 2 4 4 3 2" xfId="39192"/>
    <cellStyle name="Note 2 4 4 3 2 2" xfId="39193"/>
    <cellStyle name="Note 2 4 4 3 3" xfId="39194"/>
    <cellStyle name="Note 2 4 4 3 3 2" xfId="39195"/>
    <cellStyle name="Note 2 4 4 3 4" xfId="39196"/>
    <cellStyle name="Note 2 4 4 3 4 2" xfId="39197"/>
    <cellStyle name="Note 2 4 4 3 5" xfId="39198"/>
    <cellStyle name="Note 2 4 4 3 5 2" xfId="39199"/>
    <cellStyle name="Note 2 4 4 3 6" xfId="39200"/>
    <cellStyle name="Note 2 4 4 3 6 2" xfId="39201"/>
    <cellStyle name="Note 2 4 4 3 7" xfId="39202"/>
    <cellStyle name="Note 2 4 4 4" xfId="39203"/>
    <cellStyle name="Note 2 4 4 4 2" xfId="39204"/>
    <cellStyle name="Note 2 4 4 4 2 2" xfId="39205"/>
    <cellStyle name="Note 2 4 4 4 3" xfId="39206"/>
    <cellStyle name="Note 2 4 4 4 3 2" xfId="39207"/>
    <cellStyle name="Note 2 4 4 4 4" xfId="39208"/>
    <cellStyle name="Note 2 4 4 4 4 2" xfId="39209"/>
    <cellStyle name="Note 2 4 4 4 5" xfId="39210"/>
    <cellStyle name="Note 2 4 4 4 5 2" xfId="39211"/>
    <cellStyle name="Note 2 4 4 4 6" xfId="39212"/>
    <cellStyle name="Note 2 4 4 4 6 2" xfId="39213"/>
    <cellStyle name="Note 2 4 4 4 7" xfId="39214"/>
    <cellStyle name="Note 2 4 4 5" xfId="39215"/>
    <cellStyle name="Note 2 4 4 5 2" xfId="39216"/>
    <cellStyle name="Note 2 4 4 6" xfId="39217"/>
    <cellStyle name="Note 2 4 4 6 2" xfId="39218"/>
    <cellStyle name="Note 2 4 4 7" xfId="39219"/>
    <cellStyle name="Note 2 4 4 8" xfId="39220"/>
    <cellStyle name="Note 2 4 5" xfId="39221"/>
    <cellStyle name="Note 2 4 5 2" xfId="39222"/>
    <cellStyle name="Note 2 4 5 2 2" xfId="39223"/>
    <cellStyle name="Note 2 4 5 2 2 2" xfId="39224"/>
    <cellStyle name="Note 2 4 5 2 3" xfId="39225"/>
    <cellStyle name="Note 2 4 5 2 3 2" xfId="39226"/>
    <cellStyle name="Note 2 4 5 2 4" xfId="39227"/>
    <cellStyle name="Note 2 4 5 2 4 2" xfId="39228"/>
    <cellStyle name="Note 2 4 5 2 5" xfId="39229"/>
    <cellStyle name="Note 2 4 5 2 5 2" xfId="39230"/>
    <cellStyle name="Note 2 4 5 2 6" xfId="39231"/>
    <cellStyle name="Note 2 4 5 2 6 2" xfId="39232"/>
    <cellStyle name="Note 2 4 5 2 7" xfId="39233"/>
    <cellStyle name="Note 2 4 5 3" xfId="39234"/>
    <cellStyle name="Note 2 4 5 3 2" xfId="39235"/>
    <cellStyle name="Note 2 4 5 3 2 2" xfId="39236"/>
    <cellStyle name="Note 2 4 5 3 3" xfId="39237"/>
    <cellStyle name="Note 2 4 5 3 3 2" xfId="39238"/>
    <cellStyle name="Note 2 4 5 3 4" xfId="39239"/>
    <cellStyle name="Note 2 4 5 3 4 2" xfId="39240"/>
    <cellStyle name="Note 2 4 5 3 5" xfId="39241"/>
    <cellStyle name="Note 2 4 5 3 5 2" xfId="39242"/>
    <cellStyle name="Note 2 4 5 3 6" xfId="39243"/>
    <cellStyle name="Note 2 4 5 3 6 2" xfId="39244"/>
    <cellStyle name="Note 2 4 5 3 7" xfId="39245"/>
    <cellStyle name="Note 2 4 5 4" xfId="39246"/>
    <cellStyle name="Note 2 4 5 4 2" xfId="39247"/>
    <cellStyle name="Note 2 4 5 4 2 2" xfId="39248"/>
    <cellStyle name="Note 2 4 5 4 3" xfId="39249"/>
    <cellStyle name="Note 2 4 5 4 3 2" xfId="39250"/>
    <cellStyle name="Note 2 4 5 4 4" xfId="39251"/>
    <cellStyle name="Note 2 4 5 4 4 2" xfId="39252"/>
    <cellStyle name="Note 2 4 5 4 5" xfId="39253"/>
    <cellStyle name="Note 2 4 5 5" xfId="39254"/>
    <cellStyle name="Note 2 4 5 5 2" xfId="39255"/>
    <cellStyle name="Note 2 4 5 6" xfId="39256"/>
    <cellStyle name="Note 2 4 5 7" xfId="39257"/>
    <cellStyle name="Note 2 4 5 8" xfId="39258"/>
    <cellStyle name="Note 2 4 6" xfId="39259"/>
    <cellStyle name="Note 2 4 6 2" xfId="39260"/>
    <cellStyle name="Note 2 4 6 2 2" xfId="39261"/>
    <cellStyle name="Note 2 4 6 2 2 2" xfId="39262"/>
    <cellStyle name="Note 2 4 6 2 3" xfId="39263"/>
    <cellStyle name="Note 2 4 6 2 3 2" xfId="39264"/>
    <cellStyle name="Note 2 4 6 2 4" xfId="39265"/>
    <cellStyle name="Note 2 4 6 2 4 2" xfId="39266"/>
    <cellStyle name="Note 2 4 6 2 5" xfId="39267"/>
    <cellStyle name="Note 2 4 6 2 5 2" xfId="39268"/>
    <cellStyle name="Note 2 4 6 2 6" xfId="39269"/>
    <cellStyle name="Note 2 4 6 2 6 2" xfId="39270"/>
    <cellStyle name="Note 2 4 6 2 7" xfId="39271"/>
    <cellStyle name="Note 2 4 6 3" xfId="39272"/>
    <cellStyle name="Note 2 4 6 3 2" xfId="39273"/>
    <cellStyle name="Note 2 4 6 3 2 2" xfId="39274"/>
    <cellStyle name="Note 2 4 6 3 3" xfId="39275"/>
    <cellStyle name="Note 2 4 6 3 3 2" xfId="39276"/>
    <cellStyle name="Note 2 4 6 3 4" xfId="39277"/>
    <cellStyle name="Note 2 4 6 3 4 2" xfId="39278"/>
    <cellStyle name="Note 2 4 6 3 5" xfId="39279"/>
    <cellStyle name="Note 2 4 6 4" xfId="39280"/>
    <cellStyle name="Note 2 4 6 4 2" xfId="39281"/>
    <cellStyle name="Note 2 4 6 5" xfId="39282"/>
    <cellStyle name="Note 2 4 6 5 2" xfId="39283"/>
    <cellStyle name="Note 2 4 6 6" xfId="39284"/>
    <cellStyle name="Note 2 4 6 6 2" xfId="39285"/>
    <cellStyle name="Note 2 4 6 7" xfId="39286"/>
    <cellStyle name="Note 2 4 6 8" xfId="39287"/>
    <cellStyle name="Note 2 4 7" xfId="39288"/>
    <cellStyle name="Note 2 4 7 2" xfId="39289"/>
    <cellStyle name="Note 2 4 7 2 2" xfId="39290"/>
    <cellStyle name="Note 2 4 7 3" xfId="39291"/>
    <cellStyle name="Note 2 4 7 3 2" xfId="39292"/>
    <cellStyle name="Note 2 4 7 4" xfId="39293"/>
    <cellStyle name="Note 2 4 7 4 2" xfId="39294"/>
    <cellStyle name="Note 2 4 7 5" xfId="39295"/>
    <cellStyle name="Note 2 4 7 5 2" xfId="39296"/>
    <cellStyle name="Note 2 4 7 6" xfId="39297"/>
    <cellStyle name="Note 2 4 7 6 2" xfId="39298"/>
    <cellStyle name="Note 2 4 7 7" xfId="39299"/>
    <cellStyle name="Note 2 4 7 8" xfId="39300"/>
    <cellStyle name="Note 2 4 8" xfId="39301"/>
    <cellStyle name="Note 2 4 8 2" xfId="39302"/>
    <cellStyle name="Note 2 4 8 3" xfId="39303"/>
    <cellStyle name="Note 2 4 8 4" xfId="39304"/>
    <cellStyle name="Note 2 4 8 5" xfId="39305"/>
    <cellStyle name="Note 2 4 8 6" xfId="39306"/>
    <cellStyle name="Note 2 4 8 7" xfId="39307"/>
    <cellStyle name="Note 2 4 8 8" xfId="39308"/>
    <cellStyle name="Note 2 4 9" xfId="39309"/>
    <cellStyle name="Note 2 4 9 2" xfId="39310"/>
    <cellStyle name="Note 2 4 9 3" xfId="39311"/>
    <cellStyle name="Note 2 4 9 4" xfId="39312"/>
    <cellStyle name="Note 2 4 9 5" xfId="39313"/>
    <cellStyle name="Note 2 4 9 6" xfId="39314"/>
    <cellStyle name="Note 2 4 9 7" xfId="39315"/>
    <cellStyle name="Note 2 4 9 8" xfId="39316"/>
    <cellStyle name="Note 2 5" xfId="39317"/>
    <cellStyle name="Note 2 5 10" xfId="39318"/>
    <cellStyle name="Note 2 5 11" xfId="39319"/>
    <cellStyle name="Note 2 5 12" xfId="39320"/>
    <cellStyle name="Note 2 5 13" xfId="39321"/>
    <cellStyle name="Note 2 5 14" xfId="39322"/>
    <cellStyle name="Note 2 5 2" xfId="39323"/>
    <cellStyle name="Note 2 5 2 10" xfId="39324"/>
    <cellStyle name="Note 2 5 2 11" xfId="39325"/>
    <cellStyle name="Note 2 5 2 12" xfId="39326"/>
    <cellStyle name="Note 2 5 2 2" xfId="39327"/>
    <cellStyle name="Note 2 5 2 2 10" xfId="39328"/>
    <cellStyle name="Note 2 5 2 2 11" xfId="39329"/>
    <cellStyle name="Note 2 5 2 2 12" xfId="39330"/>
    <cellStyle name="Note 2 5 2 2 13" xfId="39331"/>
    <cellStyle name="Note 2 5 2 2 2" xfId="39332"/>
    <cellStyle name="Note 2 5 2 2 2 2" xfId="39333"/>
    <cellStyle name="Note 2 5 2 2 2 2 2" xfId="39334"/>
    <cellStyle name="Note 2 5 2 2 2 2 2 2" xfId="39335"/>
    <cellStyle name="Note 2 5 2 2 2 2 3" xfId="39336"/>
    <cellStyle name="Note 2 5 2 2 2 2 3 2" xfId="39337"/>
    <cellStyle name="Note 2 5 2 2 2 2 4" xfId="39338"/>
    <cellStyle name="Note 2 5 2 2 2 2 4 2" xfId="39339"/>
    <cellStyle name="Note 2 5 2 2 2 2 5" xfId="39340"/>
    <cellStyle name="Note 2 5 2 2 2 3" xfId="39341"/>
    <cellStyle name="Note 2 5 2 2 2 3 2" xfId="39342"/>
    <cellStyle name="Note 2 5 2 2 2 3 2 2" xfId="39343"/>
    <cellStyle name="Note 2 5 2 2 2 3 3" xfId="39344"/>
    <cellStyle name="Note 2 5 2 2 2 3 3 2" xfId="39345"/>
    <cellStyle name="Note 2 5 2 2 2 3 4" xfId="39346"/>
    <cellStyle name="Note 2 5 2 2 2 3 4 2" xfId="39347"/>
    <cellStyle name="Note 2 5 2 2 2 3 5" xfId="39348"/>
    <cellStyle name="Note 2 5 2 2 2 3 5 2" xfId="39349"/>
    <cellStyle name="Note 2 5 2 2 2 3 6" xfId="39350"/>
    <cellStyle name="Note 2 5 2 2 2 3 6 2" xfId="39351"/>
    <cellStyle name="Note 2 5 2 2 2 3 7" xfId="39352"/>
    <cellStyle name="Note 2 5 2 2 2 4" xfId="39353"/>
    <cellStyle name="Note 2 5 2 2 2 4 2" xfId="39354"/>
    <cellStyle name="Note 2 5 2 2 2 4 2 2" xfId="39355"/>
    <cellStyle name="Note 2 5 2 2 2 4 3" xfId="39356"/>
    <cellStyle name="Note 2 5 2 2 2 4 3 2" xfId="39357"/>
    <cellStyle name="Note 2 5 2 2 2 4 4" xfId="39358"/>
    <cellStyle name="Note 2 5 2 2 2 4 4 2" xfId="39359"/>
    <cellStyle name="Note 2 5 2 2 2 4 5" xfId="39360"/>
    <cellStyle name="Note 2 5 2 2 2 4 5 2" xfId="39361"/>
    <cellStyle name="Note 2 5 2 2 2 4 6" xfId="39362"/>
    <cellStyle name="Note 2 5 2 2 2 4 6 2" xfId="39363"/>
    <cellStyle name="Note 2 5 2 2 2 4 7" xfId="39364"/>
    <cellStyle name="Note 2 5 2 2 2 5" xfId="39365"/>
    <cellStyle name="Note 2 5 2 2 2 5 2" xfId="39366"/>
    <cellStyle name="Note 2 5 2 2 2 6" xfId="39367"/>
    <cellStyle name="Note 2 5 2 2 2 6 2" xfId="39368"/>
    <cellStyle name="Note 2 5 2 2 2 7" xfId="39369"/>
    <cellStyle name="Note 2 5 2 2 2 8" xfId="39370"/>
    <cellStyle name="Note 2 5 2 2 3" xfId="39371"/>
    <cellStyle name="Note 2 5 2 2 3 2" xfId="39372"/>
    <cellStyle name="Note 2 5 2 2 3 2 2" xfId="39373"/>
    <cellStyle name="Note 2 5 2 2 3 2 2 2" xfId="39374"/>
    <cellStyle name="Note 2 5 2 2 3 2 3" xfId="39375"/>
    <cellStyle name="Note 2 5 2 2 3 2 3 2" xfId="39376"/>
    <cellStyle name="Note 2 5 2 2 3 2 4" xfId="39377"/>
    <cellStyle name="Note 2 5 2 2 3 2 4 2" xfId="39378"/>
    <cellStyle name="Note 2 5 2 2 3 2 5" xfId="39379"/>
    <cellStyle name="Note 2 5 2 2 3 2 5 2" xfId="39380"/>
    <cellStyle name="Note 2 5 2 2 3 2 6" xfId="39381"/>
    <cellStyle name="Note 2 5 2 2 3 2 6 2" xfId="39382"/>
    <cellStyle name="Note 2 5 2 2 3 2 7" xfId="39383"/>
    <cellStyle name="Note 2 5 2 2 3 3" xfId="39384"/>
    <cellStyle name="Note 2 5 2 2 3 3 2" xfId="39385"/>
    <cellStyle name="Note 2 5 2 2 3 3 2 2" xfId="39386"/>
    <cellStyle name="Note 2 5 2 2 3 3 3" xfId="39387"/>
    <cellStyle name="Note 2 5 2 2 3 3 3 2" xfId="39388"/>
    <cellStyle name="Note 2 5 2 2 3 3 4" xfId="39389"/>
    <cellStyle name="Note 2 5 2 2 3 3 4 2" xfId="39390"/>
    <cellStyle name="Note 2 5 2 2 3 3 5" xfId="39391"/>
    <cellStyle name="Note 2 5 2 2 3 3 5 2" xfId="39392"/>
    <cellStyle name="Note 2 5 2 2 3 3 6" xfId="39393"/>
    <cellStyle name="Note 2 5 2 2 3 3 6 2" xfId="39394"/>
    <cellStyle name="Note 2 5 2 2 3 3 7" xfId="39395"/>
    <cellStyle name="Note 2 5 2 2 3 4" xfId="39396"/>
    <cellStyle name="Note 2 5 2 2 3 4 2" xfId="39397"/>
    <cellStyle name="Note 2 5 2 2 3 4 2 2" xfId="39398"/>
    <cellStyle name="Note 2 5 2 2 3 4 3" xfId="39399"/>
    <cellStyle name="Note 2 5 2 2 3 4 3 2" xfId="39400"/>
    <cellStyle name="Note 2 5 2 2 3 4 4" xfId="39401"/>
    <cellStyle name="Note 2 5 2 2 3 4 4 2" xfId="39402"/>
    <cellStyle name="Note 2 5 2 2 3 4 5" xfId="39403"/>
    <cellStyle name="Note 2 5 2 2 3 5" xfId="39404"/>
    <cellStyle name="Note 2 5 2 2 4" xfId="39405"/>
    <cellStyle name="Note 2 5 2 2 4 2" xfId="39406"/>
    <cellStyle name="Note 2 5 2 2 4 2 2" xfId="39407"/>
    <cellStyle name="Note 2 5 2 2 4 2 2 2" xfId="39408"/>
    <cellStyle name="Note 2 5 2 2 4 2 3" xfId="39409"/>
    <cellStyle name="Note 2 5 2 2 4 2 3 2" xfId="39410"/>
    <cellStyle name="Note 2 5 2 2 4 2 4" xfId="39411"/>
    <cellStyle name="Note 2 5 2 2 4 2 4 2" xfId="39412"/>
    <cellStyle name="Note 2 5 2 2 4 2 5" xfId="39413"/>
    <cellStyle name="Note 2 5 2 2 4 2 5 2" xfId="39414"/>
    <cellStyle name="Note 2 5 2 2 4 2 6" xfId="39415"/>
    <cellStyle name="Note 2 5 2 2 4 2 6 2" xfId="39416"/>
    <cellStyle name="Note 2 5 2 2 4 2 7" xfId="39417"/>
    <cellStyle name="Note 2 5 2 2 4 3" xfId="39418"/>
    <cellStyle name="Note 2 5 2 2 4 3 2" xfId="39419"/>
    <cellStyle name="Note 2 5 2 2 4 3 2 2" xfId="39420"/>
    <cellStyle name="Note 2 5 2 2 4 3 3" xfId="39421"/>
    <cellStyle name="Note 2 5 2 2 4 3 3 2" xfId="39422"/>
    <cellStyle name="Note 2 5 2 2 4 3 4" xfId="39423"/>
    <cellStyle name="Note 2 5 2 2 4 3 4 2" xfId="39424"/>
    <cellStyle name="Note 2 5 2 2 4 3 5" xfId="39425"/>
    <cellStyle name="Note 2 5 2 2 4 4" xfId="39426"/>
    <cellStyle name="Note 2 5 2 2 5" xfId="39427"/>
    <cellStyle name="Note 2 5 2 2 5 2" xfId="39428"/>
    <cellStyle name="Note 2 5 2 2 5 2 2" xfId="39429"/>
    <cellStyle name="Note 2 5 2 2 5 3" xfId="39430"/>
    <cellStyle name="Note 2 5 2 2 5 3 2" xfId="39431"/>
    <cellStyle name="Note 2 5 2 2 5 4" xfId="39432"/>
    <cellStyle name="Note 2 5 2 2 5 4 2" xfId="39433"/>
    <cellStyle name="Note 2 5 2 2 5 5" xfId="39434"/>
    <cellStyle name="Note 2 5 2 2 5 5 2" xfId="39435"/>
    <cellStyle name="Note 2 5 2 2 5 6" xfId="39436"/>
    <cellStyle name="Note 2 5 2 2 5 6 2" xfId="39437"/>
    <cellStyle name="Note 2 5 2 2 5 7" xfId="39438"/>
    <cellStyle name="Note 2 5 2 2 6" xfId="39439"/>
    <cellStyle name="Note 2 5 2 2 6 2" xfId="39440"/>
    <cellStyle name="Note 2 5 2 2 7" xfId="39441"/>
    <cellStyle name="Note 2 5 2 2 7 2" xfId="39442"/>
    <cellStyle name="Note 2 5 2 2 8" xfId="39443"/>
    <cellStyle name="Note 2 5 2 2 9" xfId="39444"/>
    <cellStyle name="Note 2 5 2 3" xfId="39445"/>
    <cellStyle name="Note 2 5 2 3 2" xfId="39446"/>
    <cellStyle name="Note 2 5 2 3 2 2" xfId="39447"/>
    <cellStyle name="Note 2 5 2 3 2 2 2" xfId="39448"/>
    <cellStyle name="Note 2 5 2 3 2 3" xfId="39449"/>
    <cellStyle name="Note 2 5 2 3 2 3 2" xfId="39450"/>
    <cellStyle name="Note 2 5 2 3 2 4" xfId="39451"/>
    <cellStyle name="Note 2 5 2 3 2 4 2" xfId="39452"/>
    <cellStyle name="Note 2 5 2 3 2 5" xfId="39453"/>
    <cellStyle name="Note 2 5 2 3 3" xfId="39454"/>
    <cellStyle name="Note 2 5 2 3 3 2" xfId="39455"/>
    <cellStyle name="Note 2 5 2 3 3 2 2" xfId="39456"/>
    <cellStyle name="Note 2 5 2 3 3 3" xfId="39457"/>
    <cellStyle name="Note 2 5 2 3 3 3 2" xfId="39458"/>
    <cellStyle name="Note 2 5 2 3 3 4" xfId="39459"/>
    <cellStyle name="Note 2 5 2 3 3 4 2" xfId="39460"/>
    <cellStyle name="Note 2 5 2 3 3 5" xfId="39461"/>
    <cellStyle name="Note 2 5 2 3 3 5 2" xfId="39462"/>
    <cellStyle name="Note 2 5 2 3 3 6" xfId="39463"/>
    <cellStyle name="Note 2 5 2 3 3 6 2" xfId="39464"/>
    <cellStyle name="Note 2 5 2 3 3 7" xfId="39465"/>
    <cellStyle name="Note 2 5 2 3 4" xfId="39466"/>
    <cellStyle name="Note 2 5 2 3 4 2" xfId="39467"/>
    <cellStyle name="Note 2 5 2 3 4 2 2" xfId="39468"/>
    <cellStyle name="Note 2 5 2 3 4 3" xfId="39469"/>
    <cellStyle name="Note 2 5 2 3 4 3 2" xfId="39470"/>
    <cellStyle name="Note 2 5 2 3 4 4" xfId="39471"/>
    <cellStyle name="Note 2 5 2 3 4 4 2" xfId="39472"/>
    <cellStyle name="Note 2 5 2 3 4 5" xfId="39473"/>
    <cellStyle name="Note 2 5 2 3 4 5 2" xfId="39474"/>
    <cellStyle name="Note 2 5 2 3 4 6" xfId="39475"/>
    <cellStyle name="Note 2 5 2 3 4 6 2" xfId="39476"/>
    <cellStyle name="Note 2 5 2 3 4 7" xfId="39477"/>
    <cellStyle name="Note 2 5 2 3 5" xfId="39478"/>
    <cellStyle name="Note 2 5 2 3 5 2" xfId="39479"/>
    <cellStyle name="Note 2 5 2 3 6" xfId="39480"/>
    <cellStyle name="Note 2 5 2 3 6 2" xfId="39481"/>
    <cellStyle name="Note 2 5 2 3 7" xfId="39482"/>
    <cellStyle name="Note 2 5 2 3 8" xfId="39483"/>
    <cellStyle name="Note 2 5 2 4" xfId="39484"/>
    <cellStyle name="Note 2 5 2 4 2" xfId="39485"/>
    <cellStyle name="Note 2 5 2 4 2 2" xfId="39486"/>
    <cellStyle name="Note 2 5 2 4 2 2 2" xfId="39487"/>
    <cellStyle name="Note 2 5 2 4 2 3" xfId="39488"/>
    <cellStyle name="Note 2 5 2 4 2 3 2" xfId="39489"/>
    <cellStyle name="Note 2 5 2 4 2 4" xfId="39490"/>
    <cellStyle name="Note 2 5 2 4 2 4 2" xfId="39491"/>
    <cellStyle name="Note 2 5 2 4 2 5" xfId="39492"/>
    <cellStyle name="Note 2 5 2 4 2 5 2" xfId="39493"/>
    <cellStyle name="Note 2 5 2 4 2 6" xfId="39494"/>
    <cellStyle name="Note 2 5 2 4 2 6 2" xfId="39495"/>
    <cellStyle name="Note 2 5 2 4 2 7" xfId="39496"/>
    <cellStyle name="Note 2 5 2 4 3" xfId="39497"/>
    <cellStyle name="Note 2 5 2 4 3 2" xfId="39498"/>
    <cellStyle name="Note 2 5 2 4 3 2 2" xfId="39499"/>
    <cellStyle name="Note 2 5 2 4 3 3" xfId="39500"/>
    <cellStyle name="Note 2 5 2 4 3 3 2" xfId="39501"/>
    <cellStyle name="Note 2 5 2 4 3 4" xfId="39502"/>
    <cellStyle name="Note 2 5 2 4 3 4 2" xfId="39503"/>
    <cellStyle name="Note 2 5 2 4 3 5" xfId="39504"/>
    <cellStyle name="Note 2 5 2 4 3 5 2" xfId="39505"/>
    <cellStyle name="Note 2 5 2 4 3 6" xfId="39506"/>
    <cellStyle name="Note 2 5 2 4 3 6 2" xfId="39507"/>
    <cellStyle name="Note 2 5 2 4 3 7" xfId="39508"/>
    <cellStyle name="Note 2 5 2 4 4" xfId="39509"/>
    <cellStyle name="Note 2 5 2 4 4 2" xfId="39510"/>
    <cellStyle name="Note 2 5 2 4 4 2 2" xfId="39511"/>
    <cellStyle name="Note 2 5 2 4 4 3" xfId="39512"/>
    <cellStyle name="Note 2 5 2 4 4 3 2" xfId="39513"/>
    <cellStyle name="Note 2 5 2 4 4 4" xfId="39514"/>
    <cellStyle name="Note 2 5 2 4 4 4 2" xfId="39515"/>
    <cellStyle name="Note 2 5 2 4 4 5" xfId="39516"/>
    <cellStyle name="Note 2 5 2 4 5" xfId="39517"/>
    <cellStyle name="Note 2 5 2 4 5 2" xfId="39518"/>
    <cellStyle name="Note 2 5 2 4 6" xfId="39519"/>
    <cellStyle name="Note 2 5 2 4 7" xfId="39520"/>
    <cellStyle name="Note 2 5 2 4 8" xfId="39521"/>
    <cellStyle name="Note 2 5 2 5" xfId="39522"/>
    <cellStyle name="Note 2 5 2 5 2" xfId="39523"/>
    <cellStyle name="Note 2 5 2 5 2 2" xfId="39524"/>
    <cellStyle name="Note 2 5 2 5 2 2 2" xfId="39525"/>
    <cellStyle name="Note 2 5 2 5 2 3" xfId="39526"/>
    <cellStyle name="Note 2 5 2 5 2 3 2" xfId="39527"/>
    <cellStyle name="Note 2 5 2 5 2 4" xfId="39528"/>
    <cellStyle name="Note 2 5 2 5 2 4 2" xfId="39529"/>
    <cellStyle name="Note 2 5 2 5 2 5" xfId="39530"/>
    <cellStyle name="Note 2 5 2 5 2 5 2" xfId="39531"/>
    <cellStyle name="Note 2 5 2 5 2 6" xfId="39532"/>
    <cellStyle name="Note 2 5 2 5 2 6 2" xfId="39533"/>
    <cellStyle name="Note 2 5 2 5 2 7" xfId="39534"/>
    <cellStyle name="Note 2 5 2 5 3" xfId="39535"/>
    <cellStyle name="Note 2 5 2 5 3 2" xfId="39536"/>
    <cellStyle name="Note 2 5 2 5 3 2 2" xfId="39537"/>
    <cellStyle name="Note 2 5 2 5 3 3" xfId="39538"/>
    <cellStyle name="Note 2 5 2 5 3 3 2" xfId="39539"/>
    <cellStyle name="Note 2 5 2 5 3 4" xfId="39540"/>
    <cellStyle name="Note 2 5 2 5 3 4 2" xfId="39541"/>
    <cellStyle name="Note 2 5 2 5 3 5" xfId="39542"/>
    <cellStyle name="Note 2 5 2 5 4" xfId="39543"/>
    <cellStyle name="Note 2 5 2 5 4 2" xfId="39544"/>
    <cellStyle name="Note 2 5 2 5 5" xfId="39545"/>
    <cellStyle name="Note 2 5 2 5 5 2" xfId="39546"/>
    <cellStyle name="Note 2 5 2 5 6" xfId="39547"/>
    <cellStyle name="Note 2 5 2 5 6 2" xfId="39548"/>
    <cellStyle name="Note 2 5 2 5 7" xfId="39549"/>
    <cellStyle name="Note 2 5 2 5 8" xfId="39550"/>
    <cellStyle name="Note 2 5 2 6" xfId="39551"/>
    <cellStyle name="Note 2 5 2 6 2" xfId="39552"/>
    <cellStyle name="Note 2 5 2 6 2 2" xfId="39553"/>
    <cellStyle name="Note 2 5 2 6 3" xfId="39554"/>
    <cellStyle name="Note 2 5 2 6 3 2" xfId="39555"/>
    <cellStyle name="Note 2 5 2 6 4" xfId="39556"/>
    <cellStyle name="Note 2 5 2 6 4 2" xfId="39557"/>
    <cellStyle name="Note 2 5 2 6 5" xfId="39558"/>
    <cellStyle name="Note 2 5 2 6 5 2" xfId="39559"/>
    <cellStyle name="Note 2 5 2 6 6" xfId="39560"/>
    <cellStyle name="Note 2 5 2 6 6 2" xfId="39561"/>
    <cellStyle name="Note 2 5 2 6 7" xfId="39562"/>
    <cellStyle name="Note 2 5 2 6 8" xfId="39563"/>
    <cellStyle name="Note 2 5 2 7" xfId="39564"/>
    <cellStyle name="Note 2 5 2 7 2" xfId="39565"/>
    <cellStyle name="Note 2 5 2 7 3" xfId="39566"/>
    <cellStyle name="Note 2 5 2 7 4" xfId="39567"/>
    <cellStyle name="Note 2 5 2 7 5" xfId="39568"/>
    <cellStyle name="Note 2 5 2 7 6" xfId="39569"/>
    <cellStyle name="Note 2 5 2 7 7" xfId="39570"/>
    <cellStyle name="Note 2 5 2 7 8" xfId="39571"/>
    <cellStyle name="Note 2 5 2 8" xfId="39572"/>
    <cellStyle name="Note 2 5 2 8 2" xfId="39573"/>
    <cellStyle name="Note 2 5 2 8 3" xfId="39574"/>
    <cellStyle name="Note 2 5 2 8 4" xfId="39575"/>
    <cellStyle name="Note 2 5 2 8 5" xfId="39576"/>
    <cellStyle name="Note 2 5 2 8 6" xfId="39577"/>
    <cellStyle name="Note 2 5 2 8 7" xfId="39578"/>
    <cellStyle name="Note 2 5 2 8 8" xfId="39579"/>
    <cellStyle name="Note 2 5 2 9" xfId="39580"/>
    <cellStyle name="Note 2 5 3" xfId="39581"/>
    <cellStyle name="Note 2 5 3 10" xfId="39582"/>
    <cellStyle name="Note 2 5 3 11" xfId="39583"/>
    <cellStyle name="Note 2 5 3 12" xfId="39584"/>
    <cellStyle name="Note 2 5 3 13" xfId="39585"/>
    <cellStyle name="Note 2 5 3 14" xfId="39586"/>
    <cellStyle name="Note 2 5 3 2" xfId="39587"/>
    <cellStyle name="Note 2 5 3 2 2" xfId="39588"/>
    <cellStyle name="Note 2 5 3 2 2 2" xfId="39589"/>
    <cellStyle name="Note 2 5 3 2 2 2 2" xfId="39590"/>
    <cellStyle name="Note 2 5 3 2 2 3" xfId="39591"/>
    <cellStyle name="Note 2 5 3 2 2 3 2" xfId="39592"/>
    <cellStyle name="Note 2 5 3 2 2 4" xfId="39593"/>
    <cellStyle name="Note 2 5 3 2 2 4 2" xfId="39594"/>
    <cellStyle name="Note 2 5 3 2 2 5" xfId="39595"/>
    <cellStyle name="Note 2 5 3 2 3" xfId="39596"/>
    <cellStyle name="Note 2 5 3 2 3 2" xfId="39597"/>
    <cellStyle name="Note 2 5 3 2 3 2 2" xfId="39598"/>
    <cellStyle name="Note 2 5 3 2 3 3" xfId="39599"/>
    <cellStyle name="Note 2 5 3 2 3 3 2" xfId="39600"/>
    <cellStyle name="Note 2 5 3 2 3 4" xfId="39601"/>
    <cellStyle name="Note 2 5 3 2 3 4 2" xfId="39602"/>
    <cellStyle name="Note 2 5 3 2 3 5" xfId="39603"/>
    <cellStyle name="Note 2 5 3 2 3 5 2" xfId="39604"/>
    <cellStyle name="Note 2 5 3 2 3 6" xfId="39605"/>
    <cellStyle name="Note 2 5 3 2 3 6 2" xfId="39606"/>
    <cellStyle name="Note 2 5 3 2 3 7" xfId="39607"/>
    <cellStyle name="Note 2 5 3 2 4" xfId="39608"/>
    <cellStyle name="Note 2 5 3 2 4 2" xfId="39609"/>
    <cellStyle name="Note 2 5 3 2 4 2 2" xfId="39610"/>
    <cellStyle name="Note 2 5 3 2 4 3" xfId="39611"/>
    <cellStyle name="Note 2 5 3 2 4 3 2" xfId="39612"/>
    <cellStyle name="Note 2 5 3 2 4 4" xfId="39613"/>
    <cellStyle name="Note 2 5 3 2 4 4 2" xfId="39614"/>
    <cellStyle name="Note 2 5 3 2 4 5" xfId="39615"/>
    <cellStyle name="Note 2 5 3 2 4 5 2" xfId="39616"/>
    <cellStyle name="Note 2 5 3 2 4 6" xfId="39617"/>
    <cellStyle name="Note 2 5 3 2 4 6 2" xfId="39618"/>
    <cellStyle name="Note 2 5 3 2 4 7" xfId="39619"/>
    <cellStyle name="Note 2 5 3 2 5" xfId="39620"/>
    <cellStyle name="Note 2 5 3 2 5 2" xfId="39621"/>
    <cellStyle name="Note 2 5 3 2 6" xfId="39622"/>
    <cellStyle name="Note 2 5 3 2 6 2" xfId="39623"/>
    <cellStyle name="Note 2 5 3 2 7" xfId="39624"/>
    <cellStyle name="Note 2 5 3 2 8" xfId="39625"/>
    <cellStyle name="Note 2 5 3 3" xfId="39626"/>
    <cellStyle name="Note 2 5 3 3 2" xfId="39627"/>
    <cellStyle name="Note 2 5 3 3 2 2" xfId="39628"/>
    <cellStyle name="Note 2 5 3 3 2 2 2" xfId="39629"/>
    <cellStyle name="Note 2 5 3 3 2 3" xfId="39630"/>
    <cellStyle name="Note 2 5 3 3 2 3 2" xfId="39631"/>
    <cellStyle name="Note 2 5 3 3 2 4" xfId="39632"/>
    <cellStyle name="Note 2 5 3 3 2 4 2" xfId="39633"/>
    <cellStyle name="Note 2 5 3 3 2 5" xfId="39634"/>
    <cellStyle name="Note 2 5 3 3 2 5 2" xfId="39635"/>
    <cellStyle name="Note 2 5 3 3 2 6" xfId="39636"/>
    <cellStyle name="Note 2 5 3 3 2 6 2" xfId="39637"/>
    <cellStyle name="Note 2 5 3 3 2 7" xfId="39638"/>
    <cellStyle name="Note 2 5 3 3 3" xfId="39639"/>
    <cellStyle name="Note 2 5 3 3 3 2" xfId="39640"/>
    <cellStyle name="Note 2 5 3 3 3 2 2" xfId="39641"/>
    <cellStyle name="Note 2 5 3 3 3 3" xfId="39642"/>
    <cellStyle name="Note 2 5 3 3 3 3 2" xfId="39643"/>
    <cellStyle name="Note 2 5 3 3 3 4" xfId="39644"/>
    <cellStyle name="Note 2 5 3 3 3 4 2" xfId="39645"/>
    <cellStyle name="Note 2 5 3 3 3 5" xfId="39646"/>
    <cellStyle name="Note 2 5 3 3 3 5 2" xfId="39647"/>
    <cellStyle name="Note 2 5 3 3 3 6" xfId="39648"/>
    <cellStyle name="Note 2 5 3 3 3 6 2" xfId="39649"/>
    <cellStyle name="Note 2 5 3 3 3 7" xfId="39650"/>
    <cellStyle name="Note 2 5 3 3 4" xfId="39651"/>
    <cellStyle name="Note 2 5 3 3 4 2" xfId="39652"/>
    <cellStyle name="Note 2 5 3 3 4 2 2" xfId="39653"/>
    <cellStyle name="Note 2 5 3 3 4 3" xfId="39654"/>
    <cellStyle name="Note 2 5 3 3 4 3 2" xfId="39655"/>
    <cellStyle name="Note 2 5 3 3 4 4" xfId="39656"/>
    <cellStyle name="Note 2 5 3 3 4 4 2" xfId="39657"/>
    <cellStyle name="Note 2 5 3 3 4 5" xfId="39658"/>
    <cellStyle name="Note 2 5 3 3 5" xfId="39659"/>
    <cellStyle name="Note 2 5 3 4" xfId="39660"/>
    <cellStyle name="Note 2 5 3 4 2" xfId="39661"/>
    <cellStyle name="Note 2 5 3 4 2 2" xfId="39662"/>
    <cellStyle name="Note 2 5 3 4 2 2 2" xfId="39663"/>
    <cellStyle name="Note 2 5 3 4 2 3" xfId="39664"/>
    <cellStyle name="Note 2 5 3 4 2 3 2" xfId="39665"/>
    <cellStyle name="Note 2 5 3 4 2 4" xfId="39666"/>
    <cellStyle name="Note 2 5 3 4 2 4 2" xfId="39667"/>
    <cellStyle name="Note 2 5 3 4 2 5" xfId="39668"/>
    <cellStyle name="Note 2 5 3 4 2 5 2" xfId="39669"/>
    <cellStyle name="Note 2 5 3 4 2 6" xfId="39670"/>
    <cellStyle name="Note 2 5 3 4 2 6 2" xfId="39671"/>
    <cellStyle name="Note 2 5 3 4 2 7" xfId="39672"/>
    <cellStyle name="Note 2 5 3 4 3" xfId="39673"/>
    <cellStyle name="Note 2 5 3 4 3 2" xfId="39674"/>
    <cellStyle name="Note 2 5 3 4 3 2 2" xfId="39675"/>
    <cellStyle name="Note 2 5 3 4 3 3" xfId="39676"/>
    <cellStyle name="Note 2 5 3 4 3 3 2" xfId="39677"/>
    <cellStyle name="Note 2 5 3 4 3 4" xfId="39678"/>
    <cellStyle name="Note 2 5 3 4 3 4 2" xfId="39679"/>
    <cellStyle name="Note 2 5 3 4 3 5" xfId="39680"/>
    <cellStyle name="Note 2 5 3 4 4" xfId="39681"/>
    <cellStyle name="Note 2 5 3 5" xfId="39682"/>
    <cellStyle name="Note 2 5 3 5 2" xfId="39683"/>
    <cellStyle name="Note 2 5 3 5 2 2" xfId="39684"/>
    <cellStyle name="Note 2 5 3 5 3" xfId="39685"/>
    <cellStyle name="Note 2 5 3 5 3 2" xfId="39686"/>
    <cellStyle name="Note 2 5 3 5 4" xfId="39687"/>
    <cellStyle name="Note 2 5 3 5 4 2" xfId="39688"/>
    <cellStyle name="Note 2 5 3 5 5" xfId="39689"/>
    <cellStyle name="Note 2 5 3 5 5 2" xfId="39690"/>
    <cellStyle name="Note 2 5 3 5 6" xfId="39691"/>
    <cellStyle name="Note 2 5 3 5 6 2" xfId="39692"/>
    <cellStyle name="Note 2 5 3 5 7" xfId="39693"/>
    <cellStyle name="Note 2 5 3 6" xfId="39694"/>
    <cellStyle name="Note 2 5 3 6 2" xfId="39695"/>
    <cellStyle name="Note 2 5 3 7" xfId="39696"/>
    <cellStyle name="Note 2 5 3 7 2" xfId="39697"/>
    <cellStyle name="Note 2 5 3 8" xfId="39698"/>
    <cellStyle name="Note 2 5 3 9" xfId="39699"/>
    <cellStyle name="Note 2 5 4" xfId="39700"/>
    <cellStyle name="Note 2 5 4 2" xfId="39701"/>
    <cellStyle name="Note 2 5 4 2 2" xfId="39702"/>
    <cellStyle name="Note 2 5 4 2 2 2" xfId="39703"/>
    <cellStyle name="Note 2 5 4 2 3" xfId="39704"/>
    <cellStyle name="Note 2 5 4 2 3 2" xfId="39705"/>
    <cellStyle name="Note 2 5 4 2 4" xfId="39706"/>
    <cellStyle name="Note 2 5 4 2 4 2" xfId="39707"/>
    <cellStyle name="Note 2 5 4 2 5" xfId="39708"/>
    <cellStyle name="Note 2 5 4 3" xfId="39709"/>
    <cellStyle name="Note 2 5 4 3 2" xfId="39710"/>
    <cellStyle name="Note 2 5 4 3 2 2" xfId="39711"/>
    <cellStyle name="Note 2 5 4 3 3" xfId="39712"/>
    <cellStyle name="Note 2 5 4 3 3 2" xfId="39713"/>
    <cellStyle name="Note 2 5 4 3 4" xfId="39714"/>
    <cellStyle name="Note 2 5 4 3 4 2" xfId="39715"/>
    <cellStyle name="Note 2 5 4 3 5" xfId="39716"/>
    <cellStyle name="Note 2 5 4 3 5 2" xfId="39717"/>
    <cellStyle name="Note 2 5 4 3 6" xfId="39718"/>
    <cellStyle name="Note 2 5 4 3 6 2" xfId="39719"/>
    <cellStyle name="Note 2 5 4 3 7" xfId="39720"/>
    <cellStyle name="Note 2 5 4 4" xfId="39721"/>
    <cellStyle name="Note 2 5 4 4 2" xfId="39722"/>
    <cellStyle name="Note 2 5 4 4 2 2" xfId="39723"/>
    <cellStyle name="Note 2 5 4 4 3" xfId="39724"/>
    <cellStyle name="Note 2 5 4 4 3 2" xfId="39725"/>
    <cellStyle name="Note 2 5 4 4 4" xfId="39726"/>
    <cellStyle name="Note 2 5 4 4 4 2" xfId="39727"/>
    <cellStyle name="Note 2 5 4 4 5" xfId="39728"/>
    <cellStyle name="Note 2 5 4 4 5 2" xfId="39729"/>
    <cellStyle name="Note 2 5 4 4 6" xfId="39730"/>
    <cellStyle name="Note 2 5 4 4 6 2" xfId="39731"/>
    <cellStyle name="Note 2 5 4 4 7" xfId="39732"/>
    <cellStyle name="Note 2 5 4 5" xfId="39733"/>
    <cellStyle name="Note 2 5 4 5 2" xfId="39734"/>
    <cellStyle name="Note 2 5 4 6" xfId="39735"/>
    <cellStyle name="Note 2 5 4 6 2" xfId="39736"/>
    <cellStyle name="Note 2 5 4 7" xfId="39737"/>
    <cellStyle name="Note 2 5 4 8" xfId="39738"/>
    <cellStyle name="Note 2 5 5" xfId="39739"/>
    <cellStyle name="Note 2 5 5 2" xfId="39740"/>
    <cellStyle name="Note 2 5 5 2 2" xfId="39741"/>
    <cellStyle name="Note 2 5 5 2 2 2" xfId="39742"/>
    <cellStyle name="Note 2 5 5 2 3" xfId="39743"/>
    <cellStyle name="Note 2 5 5 2 3 2" xfId="39744"/>
    <cellStyle name="Note 2 5 5 2 4" xfId="39745"/>
    <cellStyle name="Note 2 5 5 2 4 2" xfId="39746"/>
    <cellStyle name="Note 2 5 5 2 5" xfId="39747"/>
    <cellStyle name="Note 2 5 5 2 5 2" xfId="39748"/>
    <cellStyle name="Note 2 5 5 2 6" xfId="39749"/>
    <cellStyle name="Note 2 5 5 2 6 2" xfId="39750"/>
    <cellStyle name="Note 2 5 5 2 7" xfId="39751"/>
    <cellStyle name="Note 2 5 5 3" xfId="39752"/>
    <cellStyle name="Note 2 5 5 3 2" xfId="39753"/>
    <cellStyle name="Note 2 5 5 3 2 2" xfId="39754"/>
    <cellStyle name="Note 2 5 5 3 3" xfId="39755"/>
    <cellStyle name="Note 2 5 5 3 3 2" xfId="39756"/>
    <cellStyle name="Note 2 5 5 3 4" xfId="39757"/>
    <cellStyle name="Note 2 5 5 3 4 2" xfId="39758"/>
    <cellStyle name="Note 2 5 5 3 5" xfId="39759"/>
    <cellStyle name="Note 2 5 5 3 5 2" xfId="39760"/>
    <cellStyle name="Note 2 5 5 3 6" xfId="39761"/>
    <cellStyle name="Note 2 5 5 3 6 2" xfId="39762"/>
    <cellStyle name="Note 2 5 5 3 7" xfId="39763"/>
    <cellStyle name="Note 2 5 5 4" xfId="39764"/>
    <cellStyle name="Note 2 5 5 4 2" xfId="39765"/>
    <cellStyle name="Note 2 5 5 4 2 2" xfId="39766"/>
    <cellStyle name="Note 2 5 5 4 3" xfId="39767"/>
    <cellStyle name="Note 2 5 5 4 3 2" xfId="39768"/>
    <cellStyle name="Note 2 5 5 4 4" xfId="39769"/>
    <cellStyle name="Note 2 5 5 4 4 2" xfId="39770"/>
    <cellStyle name="Note 2 5 5 4 5" xfId="39771"/>
    <cellStyle name="Note 2 5 5 5" xfId="39772"/>
    <cellStyle name="Note 2 5 5 5 2" xfId="39773"/>
    <cellStyle name="Note 2 5 5 6" xfId="39774"/>
    <cellStyle name="Note 2 5 5 7" xfId="39775"/>
    <cellStyle name="Note 2 5 5 8" xfId="39776"/>
    <cellStyle name="Note 2 5 6" xfId="39777"/>
    <cellStyle name="Note 2 5 6 2" xfId="39778"/>
    <cellStyle name="Note 2 5 6 2 2" xfId="39779"/>
    <cellStyle name="Note 2 5 6 2 2 2" xfId="39780"/>
    <cellStyle name="Note 2 5 6 2 3" xfId="39781"/>
    <cellStyle name="Note 2 5 6 2 3 2" xfId="39782"/>
    <cellStyle name="Note 2 5 6 2 4" xfId="39783"/>
    <cellStyle name="Note 2 5 6 2 4 2" xfId="39784"/>
    <cellStyle name="Note 2 5 6 2 5" xfId="39785"/>
    <cellStyle name="Note 2 5 6 2 5 2" xfId="39786"/>
    <cellStyle name="Note 2 5 6 2 6" xfId="39787"/>
    <cellStyle name="Note 2 5 6 2 6 2" xfId="39788"/>
    <cellStyle name="Note 2 5 6 2 7" xfId="39789"/>
    <cellStyle name="Note 2 5 6 3" xfId="39790"/>
    <cellStyle name="Note 2 5 6 3 2" xfId="39791"/>
    <cellStyle name="Note 2 5 6 3 2 2" xfId="39792"/>
    <cellStyle name="Note 2 5 6 3 3" xfId="39793"/>
    <cellStyle name="Note 2 5 6 3 3 2" xfId="39794"/>
    <cellStyle name="Note 2 5 6 3 4" xfId="39795"/>
    <cellStyle name="Note 2 5 6 3 4 2" xfId="39796"/>
    <cellStyle name="Note 2 5 6 3 5" xfId="39797"/>
    <cellStyle name="Note 2 5 6 4" xfId="39798"/>
    <cellStyle name="Note 2 5 6 4 2" xfId="39799"/>
    <cellStyle name="Note 2 5 6 5" xfId="39800"/>
    <cellStyle name="Note 2 5 6 5 2" xfId="39801"/>
    <cellStyle name="Note 2 5 6 6" xfId="39802"/>
    <cellStyle name="Note 2 5 6 6 2" xfId="39803"/>
    <cellStyle name="Note 2 5 6 7" xfId="39804"/>
    <cellStyle name="Note 2 5 6 8" xfId="39805"/>
    <cellStyle name="Note 2 5 7" xfId="39806"/>
    <cellStyle name="Note 2 5 7 2" xfId="39807"/>
    <cellStyle name="Note 2 5 7 2 2" xfId="39808"/>
    <cellStyle name="Note 2 5 7 3" xfId="39809"/>
    <cellStyle name="Note 2 5 7 3 2" xfId="39810"/>
    <cellStyle name="Note 2 5 7 4" xfId="39811"/>
    <cellStyle name="Note 2 5 7 4 2" xfId="39812"/>
    <cellStyle name="Note 2 5 7 5" xfId="39813"/>
    <cellStyle name="Note 2 5 7 5 2" xfId="39814"/>
    <cellStyle name="Note 2 5 7 6" xfId="39815"/>
    <cellStyle name="Note 2 5 7 6 2" xfId="39816"/>
    <cellStyle name="Note 2 5 7 7" xfId="39817"/>
    <cellStyle name="Note 2 5 7 8" xfId="39818"/>
    <cellStyle name="Note 2 5 8" xfId="39819"/>
    <cellStyle name="Note 2 5 8 2" xfId="39820"/>
    <cellStyle name="Note 2 5 8 3" xfId="39821"/>
    <cellStyle name="Note 2 5 8 4" xfId="39822"/>
    <cellStyle name="Note 2 5 8 5" xfId="39823"/>
    <cellStyle name="Note 2 5 8 6" xfId="39824"/>
    <cellStyle name="Note 2 5 8 7" xfId="39825"/>
    <cellStyle name="Note 2 5 8 8" xfId="39826"/>
    <cellStyle name="Note 2 5 9" xfId="39827"/>
    <cellStyle name="Note 2 5 9 2" xfId="39828"/>
    <cellStyle name="Note 2 5 9 3" xfId="39829"/>
    <cellStyle name="Note 2 5 9 4" xfId="39830"/>
    <cellStyle name="Note 2 5 9 5" xfId="39831"/>
    <cellStyle name="Note 2 5 9 6" xfId="39832"/>
    <cellStyle name="Note 2 5 9 7" xfId="39833"/>
    <cellStyle name="Note 2 5 9 8" xfId="39834"/>
    <cellStyle name="Note 2 6" xfId="39835"/>
    <cellStyle name="Note 2 6 10" xfId="39836"/>
    <cellStyle name="Note 2 6 11" xfId="39837"/>
    <cellStyle name="Note 2 6 12" xfId="39838"/>
    <cellStyle name="Note 2 6 13" xfId="39839"/>
    <cellStyle name="Note 2 6 14" xfId="39840"/>
    <cellStyle name="Note 2 6 2" xfId="39841"/>
    <cellStyle name="Note 2 6 2 10" xfId="39842"/>
    <cellStyle name="Note 2 6 2 11" xfId="39843"/>
    <cellStyle name="Note 2 6 2 12" xfId="39844"/>
    <cellStyle name="Note 2 6 2 2" xfId="39845"/>
    <cellStyle name="Note 2 6 2 2 10" xfId="39846"/>
    <cellStyle name="Note 2 6 2 2 11" xfId="39847"/>
    <cellStyle name="Note 2 6 2 2 12" xfId="39848"/>
    <cellStyle name="Note 2 6 2 2 13" xfId="39849"/>
    <cellStyle name="Note 2 6 2 2 2" xfId="39850"/>
    <cellStyle name="Note 2 6 2 2 2 2" xfId="39851"/>
    <cellStyle name="Note 2 6 2 2 2 2 2" xfId="39852"/>
    <cellStyle name="Note 2 6 2 2 2 2 2 2" xfId="39853"/>
    <cellStyle name="Note 2 6 2 2 2 2 3" xfId="39854"/>
    <cellStyle name="Note 2 6 2 2 2 2 3 2" xfId="39855"/>
    <cellStyle name="Note 2 6 2 2 2 2 4" xfId="39856"/>
    <cellStyle name="Note 2 6 2 2 2 2 4 2" xfId="39857"/>
    <cellStyle name="Note 2 6 2 2 2 2 5" xfId="39858"/>
    <cellStyle name="Note 2 6 2 2 2 3" xfId="39859"/>
    <cellStyle name="Note 2 6 2 2 2 3 2" xfId="39860"/>
    <cellStyle name="Note 2 6 2 2 2 3 2 2" xfId="39861"/>
    <cellStyle name="Note 2 6 2 2 2 3 3" xfId="39862"/>
    <cellStyle name="Note 2 6 2 2 2 3 3 2" xfId="39863"/>
    <cellStyle name="Note 2 6 2 2 2 3 4" xfId="39864"/>
    <cellStyle name="Note 2 6 2 2 2 3 4 2" xfId="39865"/>
    <cellStyle name="Note 2 6 2 2 2 3 5" xfId="39866"/>
    <cellStyle name="Note 2 6 2 2 2 3 5 2" xfId="39867"/>
    <cellStyle name="Note 2 6 2 2 2 3 6" xfId="39868"/>
    <cellStyle name="Note 2 6 2 2 2 3 6 2" xfId="39869"/>
    <cellStyle name="Note 2 6 2 2 2 3 7" xfId="39870"/>
    <cellStyle name="Note 2 6 2 2 2 4" xfId="39871"/>
    <cellStyle name="Note 2 6 2 2 2 4 2" xfId="39872"/>
    <cellStyle name="Note 2 6 2 2 2 4 2 2" xfId="39873"/>
    <cellStyle name="Note 2 6 2 2 2 4 3" xfId="39874"/>
    <cellStyle name="Note 2 6 2 2 2 4 3 2" xfId="39875"/>
    <cellStyle name="Note 2 6 2 2 2 4 4" xfId="39876"/>
    <cellStyle name="Note 2 6 2 2 2 4 4 2" xfId="39877"/>
    <cellStyle name="Note 2 6 2 2 2 4 5" xfId="39878"/>
    <cellStyle name="Note 2 6 2 2 2 4 5 2" xfId="39879"/>
    <cellStyle name="Note 2 6 2 2 2 4 6" xfId="39880"/>
    <cellStyle name="Note 2 6 2 2 2 4 6 2" xfId="39881"/>
    <cellStyle name="Note 2 6 2 2 2 4 7" xfId="39882"/>
    <cellStyle name="Note 2 6 2 2 2 5" xfId="39883"/>
    <cellStyle name="Note 2 6 2 2 2 5 2" xfId="39884"/>
    <cellStyle name="Note 2 6 2 2 2 6" xfId="39885"/>
    <cellStyle name="Note 2 6 2 2 2 6 2" xfId="39886"/>
    <cellStyle name="Note 2 6 2 2 2 7" xfId="39887"/>
    <cellStyle name="Note 2 6 2 2 2 8" xfId="39888"/>
    <cellStyle name="Note 2 6 2 2 3" xfId="39889"/>
    <cellStyle name="Note 2 6 2 2 3 2" xfId="39890"/>
    <cellStyle name="Note 2 6 2 2 3 2 2" xfId="39891"/>
    <cellStyle name="Note 2 6 2 2 3 2 2 2" xfId="39892"/>
    <cellStyle name="Note 2 6 2 2 3 2 3" xfId="39893"/>
    <cellStyle name="Note 2 6 2 2 3 2 3 2" xfId="39894"/>
    <cellStyle name="Note 2 6 2 2 3 2 4" xfId="39895"/>
    <cellStyle name="Note 2 6 2 2 3 2 4 2" xfId="39896"/>
    <cellStyle name="Note 2 6 2 2 3 2 5" xfId="39897"/>
    <cellStyle name="Note 2 6 2 2 3 2 5 2" xfId="39898"/>
    <cellStyle name="Note 2 6 2 2 3 2 6" xfId="39899"/>
    <cellStyle name="Note 2 6 2 2 3 2 6 2" xfId="39900"/>
    <cellStyle name="Note 2 6 2 2 3 2 7" xfId="39901"/>
    <cellStyle name="Note 2 6 2 2 3 3" xfId="39902"/>
    <cellStyle name="Note 2 6 2 2 3 3 2" xfId="39903"/>
    <cellStyle name="Note 2 6 2 2 3 3 2 2" xfId="39904"/>
    <cellStyle name="Note 2 6 2 2 3 3 3" xfId="39905"/>
    <cellStyle name="Note 2 6 2 2 3 3 3 2" xfId="39906"/>
    <cellStyle name="Note 2 6 2 2 3 3 4" xfId="39907"/>
    <cellStyle name="Note 2 6 2 2 3 3 4 2" xfId="39908"/>
    <cellStyle name="Note 2 6 2 2 3 3 5" xfId="39909"/>
    <cellStyle name="Note 2 6 2 2 3 3 5 2" xfId="39910"/>
    <cellStyle name="Note 2 6 2 2 3 3 6" xfId="39911"/>
    <cellStyle name="Note 2 6 2 2 3 3 6 2" xfId="39912"/>
    <cellStyle name="Note 2 6 2 2 3 3 7" xfId="39913"/>
    <cellStyle name="Note 2 6 2 2 3 4" xfId="39914"/>
    <cellStyle name="Note 2 6 2 2 3 4 2" xfId="39915"/>
    <cellStyle name="Note 2 6 2 2 3 4 2 2" xfId="39916"/>
    <cellStyle name="Note 2 6 2 2 3 4 3" xfId="39917"/>
    <cellStyle name="Note 2 6 2 2 3 4 3 2" xfId="39918"/>
    <cellStyle name="Note 2 6 2 2 3 4 4" xfId="39919"/>
    <cellStyle name="Note 2 6 2 2 3 4 4 2" xfId="39920"/>
    <cellStyle name="Note 2 6 2 2 3 4 5" xfId="39921"/>
    <cellStyle name="Note 2 6 2 2 3 5" xfId="39922"/>
    <cellStyle name="Note 2 6 2 2 4" xfId="39923"/>
    <cellStyle name="Note 2 6 2 2 4 2" xfId="39924"/>
    <cellStyle name="Note 2 6 2 2 4 2 2" xfId="39925"/>
    <cellStyle name="Note 2 6 2 2 4 2 2 2" xfId="39926"/>
    <cellStyle name="Note 2 6 2 2 4 2 3" xfId="39927"/>
    <cellStyle name="Note 2 6 2 2 4 2 3 2" xfId="39928"/>
    <cellStyle name="Note 2 6 2 2 4 2 4" xfId="39929"/>
    <cellStyle name="Note 2 6 2 2 4 2 4 2" xfId="39930"/>
    <cellStyle name="Note 2 6 2 2 4 2 5" xfId="39931"/>
    <cellStyle name="Note 2 6 2 2 4 2 5 2" xfId="39932"/>
    <cellStyle name="Note 2 6 2 2 4 2 6" xfId="39933"/>
    <cellStyle name="Note 2 6 2 2 4 2 6 2" xfId="39934"/>
    <cellStyle name="Note 2 6 2 2 4 2 7" xfId="39935"/>
    <cellStyle name="Note 2 6 2 2 4 3" xfId="39936"/>
    <cellStyle name="Note 2 6 2 2 4 3 2" xfId="39937"/>
    <cellStyle name="Note 2 6 2 2 4 3 2 2" xfId="39938"/>
    <cellStyle name="Note 2 6 2 2 4 3 3" xfId="39939"/>
    <cellStyle name="Note 2 6 2 2 4 3 3 2" xfId="39940"/>
    <cellStyle name="Note 2 6 2 2 4 3 4" xfId="39941"/>
    <cellStyle name="Note 2 6 2 2 4 3 4 2" xfId="39942"/>
    <cellStyle name="Note 2 6 2 2 4 3 5" xfId="39943"/>
    <cellStyle name="Note 2 6 2 2 4 4" xfId="39944"/>
    <cellStyle name="Note 2 6 2 2 5" xfId="39945"/>
    <cellStyle name="Note 2 6 2 2 5 2" xfId="39946"/>
    <cellStyle name="Note 2 6 2 2 5 2 2" xfId="39947"/>
    <cellStyle name="Note 2 6 2 2 5 3" xfId="39948"/>
    <cellStyle name="Note 2 6 2 2 5 3 2" xfId="39949"/>
    <cellStyle name="Note 2 6 2 2 5 4" xfId="39950"/>
    <cellStyle name="Note 2 6 2 2 5 4 2" xfId="39951"/>
    <cellStyle name="Note 2 6 2 2 5 5" xfId="39952"/>
    <cellStyle name="Note 2 6 2 2 5 5 2" xfId="39953"/>
    <cellStyle name="Note 2 6 2 2 5 6" xfId="39954"/>
    <cellStyle name="Note 2 6 2 2 5 6 2" xfId="39955"/>
    <cellStyle name="Note 2 6 2 2 5 7" xfId="39956"/>
    <cellStyle name="Note 2 6 2 2 6" xfId="39957"/>
    <cellStyle name="Note 2 6 2 2 6 2" xfId="39958"/>
    <cellStyle name="Note 2 6 2 2 7" xfId="39959"/>
    <cellStyle name="Note 2 6 2 2 7 2" xfId="39960"/>
    <cellStyle name="Note 2 6 2 2 8" xfId="39961"/>
    <cellStyle name="Note 2 6 2 2 9" xfId="39962"/>
    <cellStyle name="Note 2 6 2 3" xfId="39963"/>
    <cellStyle name="Note 2 6 2 3 2" xfId="39964"/>
    <cellStyle name="Note 2 6 2 3 2 2" xfId="39965"/>
    <cellStyle name="Note 2 6 2 3 2 2 2" xfId="39966"/>
    <cellStyle name="Note 2 6 2 3 2 3" xfId="39967"/>
    <cellStyle name="Note 2 6 2 3 2 3 2" xfId="39968"/>
    <cellStyle name="Note 2 6 2 3 2 4" xfId="39969"/>
    <cellStyle name="Note 2 6 2 3 2 4 2" xfId="39970"/>
    <cellStyle name="Note 2 6 2 3 2 5" xfId="39971"/>
    <cellStyle name="Note 2 6 2 3 3" xfId="39972"/>
    <cellStyle name="Note 2 6 2 3 3 2" xfId="39973"/>
    <cellStyle name="Note 2 6 2 3 3 2 2" xfId="39974"/>
    <cellStyle name="Note 2 6 2 3 3 3" xfId="39975"/>
    <cellStyle name="Note 2 6 2 3 3 3 2" xfId="39976"/>
    <cellStyle name="Note 2 6 2 3 3 4" xfId="39977"/>
    <cellStyle name="Note 2 6 2 3 3 4 2" xfId="39978"/>
    <cellStyle name="Note 2 6 2 3 3 5" xfId="39979"/>
    <cellStyle name="Note 2 6 2 3 3 5 2" xfId="39980"/>
    <cellStyle name="Note 2 6 2 3 3 6" xfId="39981"/>
    <cellStyle name="Note 2 6 2 3 3 6 2" xfId="39982"/>
    <cellStyle name="Note 2 6 2 3 3 7" xfId="39983"/>
    <cellStyle name="Note 2 6 2 3 4" xfId="39984"/>
    <cellStyle name="Note 2 6 2 3 4 2" xfId="39985"/>
    <cellStyle name="Note 2 6 2 3 4 2 2" xfId="39986"/>
    <cellStyle name="Note 2 6 2 3 4 3" xfId="39987"/>
    <cellStyle name="Note 2 6 2 3 4 3 2" xfId="39988"/>
    <cellStyle name="Note 2 6 2 3 4 4" xfId="39989"/>
    <cellStyle name="Note 2 6 2 3 4 4 2" xfId="39990"/>
    <cellStyle name="Note 2 6 2 3 4 5" xfId="39991"/>
    <cellStyle name="Note 2 6 2 3 4 5 2" xfId="39992"/>
    <cellStyle name="Note 2 6 2 3 4 6" xfId="39993"/>
    <cellStyle name="Note 2 6 2 3 4 6 2" xfId="39994"/>
    <cellStyle name="Note 2 6 2 3 4 7" xfId="39995"/>
    <cellStyle name="Note 2 6 2 3 5" xfId="39996"/>
    <cellStyle name="Note 2 6 2 3 5 2" xfId="39997"/>
    <cellStyle name="Note 2 6 2 3 6" xfId="39998"/>
    <cellStyle name="Note 2 6 2 3 6 2" xfId="39999"/>
    <cellStyle name="Note 2 6 2 3 7" xfId="40000"/>
    <cellStyle name="Note 2 6 2 3 8" xfId="40001"/>
    <cellStyle name="Note 2 6 2 4" xfId="40002"/>
    <cellStyle name="Note 2 6 2 4 2" xfId="40003"/>
    <cellStyle name="Note 2 6 2 4 2 2" xfId="40004"/>
    <cellStyle name="Note 2 6 2 4 2 2 2" xfId="40005"/>
    <cellStyle name="Note 2 6 2 4 2 3" xfId="40006"/>
    <cellStyle name="Note 2 6 2 4 2 3 2" xfId="40007"/>
    <cellStyle name="Note 2 6 2 4 2 4" xfId="40008"/>
    <cellStyle name="Note 2 6 2 4 2 4 2" xfId="40009"/>
    <cellStyle name="Note 2 6 2 4 2 5" xfId="40010"/>
    <cellStyle name="Note 2 6 2 4 2 5 2" xfId="40011"/>
    <cellStyle name="Note 2 6 2 4 2 6" xfId="40012"/>
    <cellStyle name="Note 2 6 2 4 2 6 2" xfId="40013"/>
    <cellStyle name="Note 2 6 2 4 2 7" xfId="40014"/>
    <cellStyle name="Note 2 6 2 4 3" xfId="40015"/>
    <cellStyle name="Note 2 6 2 4 3 2" xfId="40016"/>
    <cellStyle name="Note 2 6 2 4 3 2 2" xfId="40017"/>
    <cellStyle name="Note 2 6 2 4 3 3" xfId="40018"/>
    <cellStyle name="Note 2 6 2 4 3 3 2" xfId="40019"/>
    <cellStyle name="Note 2 6 2 4 3 4" xfId="40020"/>
    <cellStyle name="Note 2 6 2 4 3 4 2" xfId="40021"/>
    <cellStyle name="Note 2 6 2 4 3 5" xfId="40022"/>
    <cellStyle name="Note 2 6 2 4 3 5 2" xfId="40023"/>
    <cellStyle name="Note 2 6 2 4 3 6" xfId="40024"/>
    <cellStyle name="Note 2 6 2 4 3 6 2" xfId="40025"/>
    <cellStyle name="Note 2 6 2 4 3 7" xfId="40026"/>
    <cellStyle name="Note 2 6 2 4 4" xfId="40027"/>
    <cellStyle name="Note 2 6 2 4 4 2" xfId="40028"/>
    <cellStyle name="Note 2 6 2 4 4 2 2" xfId="40029"/>
    <cellStyle name="Note 2 6 2 4 4 3" xfId="40030"/>
    <cellStyle name="Note 2 6 2 4 4 3 2" xfId="40031"/>
    <cellStyle name="Note 2 6 2 4 4 4" xfId="40032"/>
    <cellStyle name="Note 2 6 2 4 4 4 2" xfId="40033"/>
    <cellStyle name="Note 2 6 2 4 4 5" xfId="40034"/>
    <cellStyle name="Note 2 6 2 4 5" xfId="40035"/>
    <cellStyle name="Note 2 6 2 4 5 2" xfId="40036"/>
    <cellStyle name="Note 2 6 2 4 6" xfId="40037"/>
    <cellStyle name="Note 2 6 2 4 7" xfId="40038"/>
    <cellStyle name="Note 2 6 2 4 8" xfId="40039"/>
    <cellStyle name="Note 2 6 2 5" xfId="40040"/>
    <cellStyle name="Note 2 6 2 5 2" xfId="40041"/>
    <cellStyle name="Note 2 6 2 5 2 2" xfId="40042"/>
    <cellStyle name="Note 2 6 2 5 2 2 2" xfId="40043"/>
    <cellStyle name="Note 2 6 2 5 2 3" xfId="40044"/>
    <cellStyle name="Note 2 6 2 5 2 3 2" xfId="40045"/>
    <cellStyle name="Note 2 6 2 5 2 4" xfId="40046"/>
    <cellStyle name="Note 2 6 2 5 2 4 2" xfId="40047"/>
    <cellStyle name="Note 2 6 2 5 2 5" xfId="40048"/>
    <cellStyle name="Note 2 6 2 5 2 5 2" xfId="40049"/>
    <cellStyle name="Note 2 6 2 5 2 6" xfId="40050"/>
    <cellStyle name="Note 2 6 2 5 2 6 2" xfId="40051"/>
    <cellStyle name="Note 2 6 2 5 2 7" xfId="40052"/>
    <cellStyle name="Note 2 6 2 5 3" xfId="40053"/>
    <cellStyle name="Note 2 6 2 5 3 2" xfId="40054"/>
    <cellStyle name="Note 2 6 2 5 3 2 2" xfId="40055"/>
    <cellStyle name="Note 2 6 2 5 3 3" xfId="40056"/>
    <cellStyle name="Note 2 6 2 5 3 3 2" xfId="40057"/>
    <cellStyle name="Note 2 6 2 5 3 4" xfId="40058"/>
    <cellStyle name="Note 2 6 2 5 3 4 2" xfId="40059"/>
    <cellStyle name="Note 2 6 2 5 3 5" xfId="40060"/>
    <cellStyle name="Note 2 6 2 5 4" xfId="40061"/>
    <cellStyle name="Note 2 6 2 5 4 2" xfId="40062"/>
    <cellStyle name="Note 2 6 2 5 5" xfId="40063"/>
    <cellStyle name="Note 2 6 2 5 5 2" xfId="40064"/>
    <cellStyle name="Note 2 6 2 5 6" xfId="40065"/>
    <cellStyle name="Note 2 6 2 5 6 2" xfId="40066"/>
    <cellStyle name="Note 2 6 2 5 7" xfId="40067"/>
    <cellStyle name="Note 2 6 2 5 8" xfId="40068"/>
    <cellStyle name="Note 2 6 2 6" xfId="40069"/>
    <cellStyle name="Note 2 6 2 6 2" xfId="40070"/>
    <cellStyle name="Note 2 6 2 6 2 2" xfId="40071"/>
    <cellStyle name="Note 2 6 2 6 3" xfId="40072"/>
    <cellStyle name="Note 2 6 2 6 3 2" xfId="40073"/>
    <cellStyle name="Note 2 6 2 6 4" xfId="40074"/>
    <cellStyle name="Note 2 6 2 6 4 2" xfId="40075"/>
    <cellStyle name="Note 2 6 2 6 5" xfId="40076"/>
    <cellStyle name="Note 2 6 2 6 5 2" xfId="40077"/>
    <cellStyle name="Note 2 6 2 6 6" xfId="40078"/>
    <cellStyle name="Note 2 6 2 6 6 2" xfId="40079"/>
    <cellStyle name="Note 2 6 2 6 7" xfId="40080"/>
    <cellStyle name="Note 2 6 2 6 8" xfId="40081"/>
    <cellStyle name="Note 2 6 2 7" xfId="40082"/>
    <cellStyle name="Note 2 6 2 7 2" xfId="40083"/>
    <cellStyle name="Note 2 6 2 7 3" xfId="40084"/>
    <cellStyle name="Note 2 6 2 7 4" xfId="40085"/>
    <cellStyle name="Note 2 6 2 7 5" xfId="40086"/>
    <cellStyle name="Note 2 6 2 7 6" xfId="40087"/>
    <cellStyle name="Note 2 6 2 7 7" xfId="40088"/>
    <cellStyle name="Note 2 6 2 7 8" xfId="40089"/>
    <cellStyle name="Note 2 6 2 8" xfId="40090"/>
    <cellStyle name="Note 2 6 2 8 2" xfId="40091"/>
    <cellStyle name="Note 2 6 2 8 3" xfId="40092"/>
    <cellStyle name="Note 2 6 2 8 4" xfId="40093"/>
    <cellStyle name="Note 2 6 2 8 5" xfId="40094"/>
    <cellStyle name="Note 2 6 2 8 6" xfId="40095"/>
    <cellStyle name="Note 2 6 2 8 7" xfId="40096"/>
    <cellStyle name="Note 2 6 2 8 8" xfId="40097"/>
    <cellStyle name="Note 2 6 2 9" xfId="40098"/>
    <cellStyle name="Note 2 6 3" xfId="40099"/>
    <cellStyle name="Note 2 6 3 10" xfId="40100"/>
    <cellStyle name="Note 2 6 3 11" xfId="40101"/>
    <cellStyle name="Note 2 6 3 12" xfId="40102"/>
    <cellStyle name="Note 2 6 3 13" xfId="40103"/>
    <cellStyle name="Note 2 6 3 14" xfId="40104"/>
    <cellStyle name="Note 2 6 3 2" xfId="40105"/>
    <cellStyle name="Note 2 6 3 2 2" xfId="40106"/>
    <cellStyle name="Note 2 6 3 2 2 2" xfId="40107"/>
    <cellStyle name="Note 2 6 3 2 2 2 2" xfId="40108"/>
    <cellStyle name="Note 2 6 3 2 2 3" xfId="40109"/>
    <cellStyle name="Note 2 6 3 2 2 3 2" xfId="40110"/>
    <cellStyle name="Note 2 6 3 2 2 4" xfId="40111"/>
    <cellStyle name="Note 2 6 3 2 2 4 2" xfId="40112"/>
    <cellStyle name="Note 2 6 3 2 2 5" xfId="40113"/>
    <cellStyle name="Note 2 6 3 2 3" xfId="40114"/>
    <cellStyle name="Note 2 6 3 2 3 2" xfId="40115"/>
    <cellStyle name="Note 2 6 3 2 3 2 2" xfId="40116"/>
    <cellStyle name="Note 2 6 3 2 3 3" xfId="40117"/>
    <cellStyle name="Note 2 6 3 2 3 3 2" xfId="40118"/>
    <cellStyle name="Note 2 6 3 2 3 4" xfId="40119"/>
    <cellStyle name="Note 2 6 3 2 3 4 2" xfId="40120"/>
    <cellStyle name="Note 2 6 3 2 3 5" xfId="40121"/>
    <cellStyle name="Note 2 6 3 2 3 5 2" xfId="40122"/>
    <cellStyle name="Note 2 6 3 2 3 6" xfId="40123"/>
    <cellStyle name="Note 2 6 3 2 3 6 2" xfId="40124"/>
    <cellStyle name="Note 2 6 3 2 3 7" xfId="40125"/>
    <cellStyle name="Note 2 6 3 2 4" xfId="40126"/>
    <cellStyle name="Note 2 6 3 2 4 2" xfId="40127"/>
    <cellStyle name="Note 2 6 3 2 4 2 2" xfId="40128"/>
    <cellStyle name="Note 2 6 3 2 4 3" xfId="40129"/>
    <cellStyle name="Note 2 6 3 2 4 3 2" xfId="40130"/>
    <cellStyle name="Note 2 6 3 2 4 4" xfId="40131"/>
    <cellStyle name="Note 2 6 3 2 4 4 2" xfId="40132"/>
    <cellStyle name="Note 2 6 3 2 4 5" xfId="40133"/>
    <cellStyle name="Note 2 6 3 2 4 5 2" xfId="40134"/>
    <cellStyle name="Note 2 6 3 2 4 6" xfId="40135"/>
    <cellStyle name="Note 2 6 3 2 4 6 2" xfId="40136"/>
    <cellStyle name="Note 2 6 3 2 4 7" xfId="40137"/>
    <cellStyle name="Note 2 6 3 2 5" xfId="40138"/>
    <cellStyle name="Note 2 6 3 2 5 2" xfId="40139"/>
    <cellStyle name="Note 2 6 3 2 6" xfId="40140"/>
    <cellStyle name="Note 2 6 3 2 6 2" xfId="40141"/>
    <cellStyle name="Note 2 6 3 2 7" xfId="40142"/>
    <cellStyle name="Note 2 6 3 2 8" xfId="40143"/>
    <cellStyle name="Note 2 6 3 3" xfId="40144"/>
    <cellStyle name="Note 2 6 3 3 2" xfId="40145"/>
    <cellStyle name="Note 2 6 3 3 2 2" xfId="40146"/>
    <cellStyle name="Note 2 6 3 3 2 2 2" xfId="40147"/>
    <cellStyle name="Note 2 6 3 3 2 3" xfId="40148"/>
    <cellStyle name="Note 2 6 3 3 2 3 2" xfId="40149"/>
    <cellStyle name="Note 2 6 3 3 2 4" xfId="40150"/>
    <cellStyle name="Note 2 6 3 3 2 4 2" xfId="40151"/>
    <cellStyle name="Note 2 6 3 3 2 5" xfId="40152"/>
    <cellStyle name="Note 2 6 3 3 2 5 2" xfId="40153"/>
    <cellStyle name="Note 2 6 3 3 2 6" xfId="40154"/>
    <cellStyle name="Note 2 6 3 3 2 6 2" xfId="40155"/>
    <cellStyle name="Note 2 6 3 3 2 7" xfId="40156"/>
    <cellStyle name="Note 2 6 3 3 3" xfId="40157"/>
    <cellStyle name="Note 2 6 3 3 3 2" xfId="40158"/>
    <cellStyle name="Note 2 6 3 3 3 2 2" xfId="40159"/>
    <cellStyle name="Note 2 6 3 3 3 3" xfId="40160"/>
    <cellStyle name="Note 2 6 3 3 3 3 2" xfId="40161"/>
    <cellStyle name="Note 2 6 3 3 3 4" xfId="40162"/>
    <cellStyle name="Note 2 6 3 3 3 4 2" xfId="40163"/>
    <cellStyle name="Note 2 6 3 3 3 5" xfId="40164"/>
    <cellStyle name="Note 2 6 3 3 3 5 2" xfId="40165"/>
    <cellStyle name="Note 2 6 3 3 3 6" xfId="40166"/>
    <cellStyle name="Note 2 6 3 3 3 6 2" xfId="40167"/>
    <cellStyle name="Note 2 6 3 3 3 7" xfId="40168"/>
    <cellStyle name="Note 2 6 3 3 4" xfId="40169"/>
    <cellStyle name="Note 2 6 3 3 4 2" xfId="40170"/>
    <cellStyle name="Note 2 6 3 3 4 2 2" xfId="40171"/>
    <cellStyle name="Note 2 6 3 3 4 3" xfId="40172"/>
    <cellStyle name="Note 2 6 3 3 4 3 2" xfId="40173"/>
    <cellStyle name="Note 2 6 3 3 4 4" xfId="40174"/>
    <cellStyle name="Note 2 6 3 3 4 4 2" xfId="40175"/>
    <cellStyle name="Note 2 6 3 3 4 5" xfId="40176"/>
    <cellStyle name="Note 2 6 3 3 5" xfId="40177"/>
    <cellStyle name="Note 2 6 3 4" xfId="40178"/>
    <cellStyle name="Note 2 6 3 4 2" xfId="40179"/>
    <cellStyle name="Note 2 6 3 4 2 2" xfId="40180"/>
    <cellStyle name="Note 2 6 3 4 2 2 2" xfId="40181"/>
    <cellStyle name="Note 2 6 3 4 2 3" xfId="40182"/>
    <cellStyle name="Note 2 6 3 4 2 3 2" xfId="40183"/>
    <cellStyle name="Note 2 6 3 4 2 4" xfId="40184"/>
    <cellStyle name="Note 2 6 3 4 2 4 2" xfId="40185"/>
    <cellStyle name="Note 2 6 3 4 2 5" xfId="40186"/>
    <cellStyle name="Note 2 6 3 4 2 5 2" xfId="40187"/>
    <cellStyle name="Note 2 6 3 4 2 6" xfId="40188"/>
    <cellStyle name="Note 2 6 3 4 2 6 2" xfId="40189"/>
    <cellStyle name="Note 2 6 3 4 2 7" xfId="40190"/>
    <cellStyle name="Note 2 6 3 4 3" xfId="40191"/>
    <cellStyle name="Note 2 6 3 4 3 2" xfId="40192"/>
    <cellStyle name="Note 2 6 3 4 3 2 2" xfId="40193"/>
    <cellStyle name="Note 2 6 3 4 3 3" xfId="40194"/>
    <cellStyle name="Note 2 6 3 4 3 3 2" xfId="40195"/>
    <cellStyle name="Note 2 6 3 4 3 4" xfId="40196"/>
    <cellStyle name="Note 2 6 3 4 3 4 2" xfId="40197"/>
    <cellStyle name="Note 2 6 3 4 3 5" xfId="40198"/>
    <cellStyle name="Note 2 6 3 4 4" xfId="40199"/>
    <cellStyle name="Note 2 6 3 5" xfId="40200"/>
    <cellStyle name="Note 2 6 3 5 2" xfId="40201"/>
    <cellStyle name="Note 2 6 3 5 2 2" xfId="40202"/>
    <cellStyle name="Note 2 6 3 5 3" xfId="40203"/>
    <cellStyle name="Note 2 6 3 5 3 2" xfId="40204"/>
    <cellStyle name="Note 2 6 3 5 4" xfId="40205"/>
    <cellStyle name="Note 2 6 3 5 4 2" xfId="40206"/>
    <cellStyle name="Note 2 6 3 5 5" xfId="40207"/>
    <cellStyle name="Note 2 6 3 5 5 2" xfId="40208"/>
    <cellStyle name="Note 2 6 3 5 6" xfId="40209"/>
    <cellStyle name="Note 2 6 3 5 6 2" xfId="40210"/>
    <cellStyle name="Note 2 6 3 5 7" xfId="40211"/>
    <cellStyle name="Note 2 6 3 6" xfId="40212"/>
    <cellStyle name="Note 2 6 3 6 2" xfId="40213"/>
    <cellStyle name="Note 2 6 3 7" xfId="40214"/>
    <cellStyle name="Note 2 6 3 7 2" xfId="40215"/>
    <cellStyle name="Note 2 6 3 8" xfId="40216"/>
    <cellStyle name="Note 2 6 3 9" xfId="40217"/>
    <cellStyle name="Note 2 6 4" xfId="40218"/>
    <cellStyle name="Note 2 6 4 2" xfId="40219"/>
    <cellStyle name="Note 2 6 4 2 2" xfId="40220"/>
    <cellStyle name="Note 2 6 4 2 2 2" xfId="40221"/>
    <cellStyle name="Note 2 6 4 2 3" xfId="40222"/>
    <cellStyle name="Note 2 6 4 2 3 2" xfId="40223"/>
    <cellStyle name="Note 2 6 4 2 4" xfId="40224"/>
    <cellStyle name="Note 2 6 4 2 4 2" xfId="40225"/>
    <cellStyle name="Note 2 6 4 2 5" xfId="40226"/>
    <cellStyle name="Note 2 6 4 3" xfId="40227"/>
    <cellStyle name="Note 2 6 4 3 2" xfId="40228"/>
    <cellStyle name="Note 2 6 4 3 2 2" xfId="40229"/>
    <cellStyle name="Note 2 6 4 3 3" xfId="40230"/>
    <cellStyle name="Note 2 6 4 3 3 2" xfId="40231"/>
    <cellStyle name="Note 2 6 4 3 4" xfId="40232"/>
    <cellStyle name="Note 2 6 4 3 4 2" xfId="40233"/>
    <cellStyle name="Note 2 6 4 3 5" xfId="40234"/>
    <cellStyle name="Note 2 6 4 3 5 2" xfId="40235"/>
    <cellStyle name="Note 2 6 4 3 6" xfId="40236"/>
    <cellStyle name="Note 2 6 4 3 6 2" xfId="40237"/>
    <cellStyle name="Note 2 6 4 3 7" xfId="40238"/>
    <cellStyle name="Note 2 6 4 4" xfId="40239"/>
    <cellStyle name="Note 2 6 4 4 2" xfId="40240"/>
    <cellStyle name="Note 2 6 4 4 2 2" xfId="40241"/>
    <cellStyle name="Note 2 6 4 4 3" xfId="40242"/>
    <cellStyle name="Note 2 6 4 4 3 2" xfId="40243"/>
    <cellStyle name="Note 2 6 4 4 4" xfId="40244"/>
    <cellStyle name="Note 2 6 4 4 4 2" xfId="40245"/>
    <cellStyle name="Note 2 6 4 4 5" xfId="40246"/>
    <cellStyle name="Note 2 6 4 4 5 2" xfId="40247"/>
    <cellStyle name="Note 2 6 4 4 6" xfId="40248"/>
    <cellStyle name="Note 2 6 4 4 6 2" xfId="40249"/>
    <cellStyle name="Note 2 6 4 4 7" xfId="40250"/>
    <cellStyle name="Note 2 6 4 5" xfId="40251"/>
    <cellStyle name="Note 2 6 4 5 2" xfId="40252"/>
    <cellStyle name="Note 2 6 4 6" xfId="40253"/>
    <cellStyle name="Note 2 6 4 6 2" xfId="40254"/>
    <cellStyle name="Note 2 6 4 7" xfId="40255"/>
    <cellStyle name="Note 2 6 4 8" xfId="40256"/>
    <cellStyle name="Note 2 6 5" xfId="40257"/>
    <cellStyle name="Note 2 6 5 2" xfId="40258"/>
    <cellStyle name="Note 2 6 5 2 2" xfId="40259"/>
    <cellStyle name="Note 2 6 5 2 2 2" xfId="40260"/>
    <cellStyle name="Note 2 6 5 2 3" xfId="40261"/>
    <cellStyle name="Note 2 6 5 2 3 2" xfId="40262"/>
    <cellStyle name="Note 2 6 5 2 4" xfId="40263"/>
    <cellStyle name="Note 2 6 5 2 4 2" xfId="40264"/>
    <cellStyle name="Note 2 6 5 2 5" xfId="40265"/>
    <cellStyle name="Note 2 6 5 2 5 2" xfId="40266"/>
    <cellStyle name="Note 2 6 5 2 6" xfId="40267"/>
    <cellStyle name="Note 2 6 5 2 6 2" xfId="40268"/>
    <cellStyle name="Note 2 6 5 2 7" xfId="40269"/>
    <cellStyle name="Note 2 6 5 3" xfId="40270"/>
    <cellStyle name="Note 2 6 5 3 2" xfId="40271"/>
    <cellStyle name="Note 2 6 5 3 2 2" xfId="40272"/>
    <cellStyle name="Note 2 6 5 3 3" xfId="40273"/>
    <cellStyle name="Note 2 6 5 3 3 2" xfId="40274"/>
    <cellStyle name="Note 2 6 5 3 4" xfId="40275"/>
    <cellStyle name="Note 2 6 5 3 4 2" xfId="40276"/>
    <cellStyle name="Note 2 6 5 3 5" xfId="40277"/>
    <cellStyle name="Note 2 6 5 3 5 2" xfId="40278"/>
    <cellStyle name="Note 2 6 5 3 6" xfId="40279"/>
    <cellStyle name="Note 2 6 5 3 6 2" xfId="40280"/>
    <cellStyle name="Note 2 6 5 3 7" xfId="40281"/>
    <cellStyle name="Note 2 6 5 4" xfId="40282"/>
    <cellStyle name="Note 2 6 5 4 2" xfId="40283"/>
    <cellStyle name="Note 2 6 5 4 2 2" xfId="40284"/>
    <cellStyle name="Note 2 6 5 4 3" xfId="40285"/>
    <cellStyle name="Note 2 6 5 4 3 2" xfId="40286"/>
    <cellStyle name="Note 2 6 5 4 4" xfId="40287"/>
    <cellStyle name="Note 2 6 5 4 4 2" xfId="40288"/>
    <cellStyle name="Note 2 6 5 4 5" xfId="40289"/>
    <cellStyle name="Note 2 6 5 5" xfId="40290"/>
    <cellStyle name="Note 2 6 5 5 2" xfId="40291"/>
    <cellStyle name="Note 2 6 5 6" xfId="40292"/>
    <cellStyle name="Note 2 6 5 7" xfId="40293"/>
    <cellStyle name="Note 2 6 5 8" xfId="40294"/>
    <cellStyle name="Note 2 6 6" xfId="40295"/>
    <cellStyle name="Note 2 6 6 2" xfId="40296"/>
    <cellStyle name="Note 2 6 6 2 2" xfId="40297"/>
    <cellStyle name="Note 2 6 6 2 2 2" xfId="40298"/>
    <cellStyle name="Note 2 6 6 2 3" xfId="40299"/>
    <cellStyle name="Note 2 6 6 2 3 2" xfId="40300"/>
    <cellStyle name="Note 2 6 6 2 4" xfId="40301"/>
    <cellStyle name="Note 2 6 6 2 4 2" xfId="40302"/>
    <cellStyle name="Note 2 6 6 2 5" xfId="40303"/>
    <cellStyle name="Note 2 6 6 2 5 2" xfId="40304"/>
    <cellStyle name="Note 2 6 6 2 6" xfId="40305"/>
    <cellStyle name="Note 2 6 6 2 6 2" xfId="40306"/>
    <cellStyle name="Note 2 6 6 2 7" xfId="40307"/>
    <cellStyle name="Note 2 6 6 3" xfId="40308"/>
    <cellStyle name="Note 2 6 6 3 2" xfId="40309"/>
    <cellStyle name="Note 2 6 6 3 2 2" xfId="40310"/>
    <cellStyle name="Note 2 6 6 3 3" xfId="40311"/>
    <cellStyle name="Note 2 6 6 3 3 2" xfId="40312"/>
    <cellStyle name="Note 2 6 6 3 4" xfId="40313"/>
    <cellStyle name="Note 2 6 6 3 4 2" xfId="40314"/>
    <cellStyle name="Note 2 6 6 3 5" xfId="40315"/>
    <cellStyle name="Note 2 6 6 4" xfId="40316"/>
    <cellStyle name="Note 2 6 6 4 2" xfId="40317"/>
    <cellStyle name="Note 2 6 6 5" xfId="40318"/>
    <cellStyle name="Note 2 6 6 5 2" xfId="40319"/>
    <cellStyle name="Note 2 6 6 6" xfId="40320"/>
    <cellStyle name="Note 2 6 6 6 2" xfId="40321"/>
    <cellStyle name="Note 2 6 6 7" xfId="40322"/>
    <cellStyle name="Note 2 6 6 8" xfId="40323"/>
    <cellStyle name="Note 2 6 7" xfId="40324"/>
    <cellStyle name="Note 2 6 7 2" xfId="40325"/>
    <cellStyle name="Note 2 6 7 2 2" xfId="40326"/>
    <cellStyle name="Note 2 6 7 3" xfId="40327"/>
    <cellStyle name="Note 2 6 7 3 2" xfId="40328"/>
    <cellStyle name="Note 2 6 7 4" xfId="40329"/>
    <cellStyle name="Note 2 6 7 4 2" xfId="40330"/>
    <cellStyle name="Note 2 6 7 5" xfId="40331"/>
    <cellStyle name="Note 2 6 7 5 2" xfId="40332"/>
    <cellStyle name="Note 2 6 7 6" xfId="40333"/>
    <cellStyle name="Note 2 6 7 6 2" xfId="40334"/>
    <cellStyle name="Note 2 6 7 7" xfId="40335"/>
    <cellStyle name="Note 2 6 7 8" xfId="40336"/>
    <cellStyle name="Note 2 6 8" xfId="40337"/>
    <cellStyle name="Note 2 6 8 2" xfId="40338"/>
    <cellStyle name="Note 2 6 8 3" xfId="40339"/>
    <cellStyle name="Note 2 6 8 4" xfId="40340"/>
    <cellStyle name="Note 2 6 8 5" xfId="40341"/>
    <cellStyle name="Note 2 6 8 6" xfId="40342"/>
    <cellStyle name="Note 2 6 8 7" xfId="40343"/>
    <cellStyle name="Note 2 6 8 8" xfId="40344"/>
    <cellStyle name="Note 2 6 9" xfId="40345"/>
    <cellStyle name="Note 2 6 9 2" xfId="40346"/>
    <cellStyle name="Note 2 6 9 3" xfId="40347"/>
    <cellStyle name="Note 2 6 9 4" xfId="40348"/>
    <cellStyle name="Note 2 6 9 5" xfId="40349"/>
    <cellStyle name="Note 2 6 9 6" xfId="40350"/>
    <cellStyle name="Note 2 6 9 7" xfId="40351"/>
    <cellStyle name="Note 2 6 9 8" xfId="40352"/>
    <cellStyle name="Note 2 7" xfId="40353"/>
    <cellStyle name="Note 2 7 10" xfId="40354"/>
    <cellStyle name="Note 2 7 11" xfId="40355"/>
    <cellStyle name="Note 2 7 12" xfId="40356"/>
    <cellStyle name="Note 2 7 13" xfId="40357"/>
    <cellStyle name="Note 2 7 14" xfId="40358"/>
    <cellStyle name="Note 2 7 2" xfId="40359"/>
    <cellStyle name="Note 2 7 2 10" xfId="40360"/>
    <cellStyle name="Note 2 7 2 11" xfId="40361"/>
    <cellStyle name="Note 2 7 2 12" xfId="40362"/>
    <cellStyle name="Note 2 7 2 2" xfId="40363"/>
    <cellStyle name="Note 2 7 2 2 10" xfId="40364"/>
    <cellStyle name="Note 2 7 2 2 11" xfId="40365"/>
    <cellStyle name="Note 2 7 2 2 12" xfId="40366"/>
    <cellStyle name="Note 2 7 2 2 13" xfId="40367"/>
    <cellStyle name="Note 2 7 2 2 2" xfId="40368"/>
    <cellStyle name="Note 2 7 2 2 2 2" xfId="40369"/>
    <cellStyle name="Note 2 7 2 2 2 2 2" xfId="40370"/>
    <cellStyle name="Note 2 7 2 2 2 2 2 2" xfId="40371"/>
    <cellStyle name="Note 2 7 2 2 2 2 3" xfId="40372"/>
    <cellStyle name="Note 2 7 2 2 2 2 3 2" xfId="40373"/>
    <cellStyle name="Note 2 7 2 2 2 2 4" xfId="40374"/>
    <cellStyle name="Note 2 7 2 2 2 2 4 2" xfId="40375"/>
    <cellStyle name="Note 2 7 2 2 2 2 5" xfId="40376"/>
    <cellStyle name="Note 2 7 2 2 2 3" xfId="40377"/>
    <cellStyle name="Note 2 7 2 2 2 3 2" xfId="40378"/>
    <cellStyle name="Note 2 7 2 2 2 3 2 2" xfId="40379"/>
    <cellStyle name="Note 2 7 2 2 2 3 3" xfId="40380"/>
    <cellStyle name="Note 2 7 2 2 2 3 3 2" xfId="40381"/>
    <cellStyle name="Note 2 7 2 2 2 3 4" xfId="40382"/>
    <cellStyle name="Note 2 7 2 2 2 3 4 2" xfId="40383"/>
    <cellStyle name="Note 2 7 2 2 2 3 5" xfId="40384"/>
    <cellStyle name="Note 2 7 2 2 2 3 5 2" xfId="40385"/>
    <cellStyle name="Note 2 7 2 2 2 3 6" xfId="40386"/>
    <cellStyle name="Note 2 7 2 2 2 3 6 2" xfId="40387"/>
    <cellStyle name="Note 2 7 2 2 2 3 7" xfId="40388"/>
    <cellStyle name="Note 2 7 2 2 2 4" xfId="40389"/>
    <cellStyle name="Note 2 7 2 2 2 4 2" xfId="40390"/>
    <cellStyle name="Note 2 7 2 2 2 4 2 2" xfId="40391"/>
    <cellStyle name="Note 2 7 2 2 2 4 3" xfId="40392"/>
    <cellStyle name="Note 2 7 2 2 2 4 3 2" xfId="40393"/>
    <cellStyle name="Note 2 7 2 2 2 4 4" xfId="40394"/>
    <cellStyle name="Note 2 7 2 2 2 4 4 2" xfId="40395"/>
    <cellStyle name="Note 2 7 2 2 2 4 5" xfId="40396"/>
    <cellStyle name="Note 2 7 2 2 2 4 5 2" xfId="40397"/>
    <cellStyle name="Note 2 7 2 2 2 4 6" xfId="40398"/>
    <cellStyle name="Note 2 7 2 2 2 4 6 2" xfId="40399"/>
    <cellStyle name="Note 2 7 2 2 2 4 7" xfId="40400"/>
    <cellStyle name="Note 2 7 2 2 2 5" xfId="40401"/>
    <cellStyle name="Note 2 7 2 2 2 5 2" xfId="40402"/>
    <cellStyle name="Note 2 7 2 2 2 6" xfId="40403"/>
    <cellStyle name="Note 2 7 2 2 2 6 2" xfId="40404"/>
    <cellStyle name="Note 2 7 2 2 2 7" xfId="40405"/>
    <cellStyle name="Note 2 7 2 2 2 8" xfId="40406"/>
    <cellStyle name="Note 2 7 2 2 3" xfId="40407"/>
    <cellStyle name="Note 2 7 2 2 3 2" xfId="40408"/>
    <cellStyle name="Note 2 7 2 2 3 2 2" xfId="40409"/>
    <cellStyle name="Note 2 7 2 2 3 2 2 2" xfId="40410"/>
    <cellStyle name="Note 2 7 2 2 3 2 3" xfId="40411"/>
    <cellStyle name="Note 2 7 2 2 3 2 3 2" xfId="40412"/>
    <cellStyle name="Note 2 7 2 2 3 2 4" xfId="40413"/>
    <cellStyle name="Note 2 7 2 2 3 2 4 2" xfId="40414"/>
    <cellStyle name="Note 2 7 2 2 3 2 5" xfId="40415"/>
    <cellStyle name="Note 2 7 2 2 3 2 5 2" xfId="40416"/>
    <cellStyle name="Note 2 7 2 2 3 2 6" xfId="40417"/>
    <cellStyle name="Note 2 7 2 2 3 2 6 2" xfId="40418"/>
    <cellStyle name="Note 2 7 2 2 3 2 7" xfId="40419"/>
    <cellStyle name="Note 2 7 2 2 3 3" xfId="40420"/>
    <cellStyle name="Note 2 7 2 2 3 3 2" xfId="40421"/>
    <cellStyle name="Note 2 7 2 2 3 3 2 2" xfId="40422"/>
    <cellStyle name="Note 2 7 2 2 3 3 3" xfId="40423"/>
    <cellStyle name="Note 2 7 2 2 3 3 3 2" xfId="40424"/>
    <cellStyle name="Note 2 7 2 2 3 3 4" xfId="40425"/>
    <cellStyle name="Note 2 7 2 2 3 3 4 2" xfId="40426"/>
    <cellStyle name="Note 2 7 2 2 3 3 5" xfId="40427"/>
    <cellStyle name="Note 2 7 2 2 3 3 5 2" xfId="40428"/>
    <cellStyle name="Note 2 7 2 2 3 3 6" xfId="40429"/>
    <cellStyle name="Note 2 7 2 2 3 3 6 2" xfId="40430"/>
    <cellStyle name="Note 2 7 2 2 3 3 7" xfId="40431"/>
    <cellStyle name="Note 2 7 2 2 3 4" xfId="40432"/>
    <cellStyle name="Note 2 7 2 2 3 4 2" xfId="40433"/>
    <cellStyle name="Note 2 7 2 2 3 4 2 2" xfId="40434"/>
    <cellStyle name="Note 2 7 2 2 3 4 3" xfId="40435"/>
    <cellStyle name="Note 2 7 2 2 3 4 3 2" xfId="40436"/>
    <cellStyle name="Note 2 7 2 2 3 4 4" xfId="40437"/>
    <cellStyle name="Note 2 7 2 2 3 4 4 2" xfId="40438"/>
    <cellStyle name="Note 2 7 2 2 3 4 5" xfId="40439"/>
    <cellStyle name="Note 2 7 2 2 3 5" xfId="40440"/>
    <cellStyle name="Note 2 7 2 2 4" xfId="40441"/>
    <cellStyle name="Note 2 7 2 2 4 2" xfId="40442"/>
    <cellStyle name="Note 2 7 2 2 4 2 2" xfId="40443"/>
    <cellStyle name="Note 2 7 2 2 4 2 2 2" xfId="40444"/>
    <cellStyle name="Note 2 7 2 2 4 2 3" xfId="40445"/>
    <cellStyle name="Note 2 7 2 2 4 2 3 2" xfId="40446"/>
    <cellStyle name="Note 2 7 2 2 4 2 4" xfId="40447"/>
    <cellStyle name="Note 2 7 2 2 4 2 4 2" xfId="40448"/>
    <cellStyle name="Note 2 7 2 2 4 2 5" xfId="40449"/>
    <cellStyle name="Note 2 7 2 2 4 2 5 2" xfId="40450"/>
    <cellStyle name="Note 2 7 2 2 4 2 6" xfId="40451"/>
    <cellStyle name="Note 2 7 2 2 4 2 6 2" xfId="40452"/>
    <cellStyle name="Note 2 7 2 2 4 2 7" xfId="40453"/>
    <cellStyle name="Note 2 7 2 2 4 3" xfId="40454"/>
    <cellStyle name="Note 2 7 2 2 4 3 2" xfId="40455"/>
    <cellStyle name="Note 2 7 2 2 4 3 2 2" xfId="40456"/>
    <cellStyle name="Note 2 7 2 2 4 3 3" xfId="40457"/>
    <cellStyle name="Note 2 7 2 2 4 3 3 2" xfId="40458"/>
    <cellStyle name="Note 2 7 2 2 4 3 4" xfId="40459"/>
    <cellStyle name="Note 2 7 2 2 4 3 4 2" xfId="40460"/>
    <cellStyle name="Note 2 7 2 2 4 3 5" xfId="40461"/>
    <cellStyle name="Note 2 7 2 2 4 4" xfId="40462"/>
    <cellStyle name="Note 2 7 2 2 5" xfId="40463"/>
    <cellStyle name="Note 2 7 2 2 5 2" xfId="40464"/>
    <cellStyle name="Note 2 7 2 2 5 2 2" xfId="40465"/>
    <cellStyle name="Note 2 7 2 2 5 3" xfId="40466"/>
    <cellStyle name="Note 2 7 2 2 5 3 2" xfId="40467"/>
    <cellStyle name="Note 2 7 2 2 5 4" xfId="40468"/>
    <cellStyle name="Note 2 7 2 2 5 4 2" xfId="40469"/>
    <cellStyle name="Note 2 7 2 2 5 5" xfId="40470"/>
    <cellStyle name="Note 2 7 2 2 5 5 2" xfId="40471"/>
    <cellStyle name="Note 2 7 2 2 5 6" xfId="40472"/>
    <cellStyle name="Note 2 7 2 2 5 6 2" xfId="40473"/>
    <cellStyle name="Note 2 7 2 2 5 7" xfId="40474"/>
    <cellStyle name="Note 2 7 2 2 6" xfId="40475"/>
    <cellStyle name="Note 2 7 2 2 6 2" xfId="40476"/>
    <cellStyle name="Note 2 7 2 2 7" xfId="40477"/>
    <cellStyle name="Note 2 7 2 2 7 2" xfId="40478"/>
    <cellStyle name="Note 2 7 2 2 8" xfId="40479"/>
    <cellStyle name="Note 2 7 2 2 9" xfId="40480"/>
    <cellStyle name="Note 2 7 2 3" xfId="40481"/>
    <cellStyle name="Note 2 7 2 3 2" xfId="40482"/>
    <cellStyle name="Note 2 7 2 3 2 2" xfId="40483"/>
    <cellStyle name="Note 2 7 2 3 2 2 2" xfId="40484"/>
    <cellStyle name="Note 2 7 2 3 2 3" xfId="40485"/>
    <cellStyle name="Note 2 7 2 3 2 3 2" xfId="40486"/>
    <cellStyle name="Note 2 7 2 3 2 4" xfId="40487"/>
    <cellStyle name="Note 2 7 2 3 2 4 2" xfId="40488"/>
    <cellStyle name="Note 2 7 2 3 2 5" xfId="40489"/>
    <cellStyle name="Note 2 7 2 3 3" xfId="40490"/>
    <cellStyle name="Note 2 7 2 3 3 2" xfId="40491"/>
    <cellStyle name="Note 2 7 2 3 3 2 2" xfId="40492"/>
    <cellStyle name="Note 2 7 2 3 3 3" xfId="40493"/>
    <cellStyle name="Note 2 7 2 3 3 3 2" xfId="40494"/>
    <cellStyle name="Note 2 7 2 3 3 4" xfId="40495"/>
    <cellStyle name="Note 2 7 2 3 3 4 2" xfId="40496"/>
    <cellStyle name="Note 2 7 2 3 3 5" xfId="40497"/>
    <cellStyle name="Note 2 7 2 3 3 5 2" xfId="40498"/>
    <cellStyle name="Note 2 7 2 3 3 6" xfId="40499"/>
    <cellStyle name="Note 2 7 2 3 3 6 2" xfId="40500"/>
    <cellStyle name="Note 2 7 2 3 3 7" xfId="40501"/>
    <cellStyle name="Note 2 7 2 3 4" xfId="40502"/>
    <cellStyle name="Note 2 7 2 3 4 2" xfId="40503"/>
    <cellStyle name="Note 2 7 2 3 4 2 2" xfId="40504"/>
    <cellStyle name="Note 2 7 2 3 4 3" xfId="40505"/>
    <cellStyle name="Note 2 7 2 3 4 3 2" xfId="40506"/>
    <cellStyle name="Note 2 7 2 3 4 4" xfId="40507"/>
    <cellStyle name="Note 2 7 2 3 4 4 2" xfId="40508"/>
    <cellStyle name="Note 2 7 2 3 4 5" xfId="40509"/>
    <cellStyle name="Note 2 7 2 3 4 5 2" xfId="40510"/>
    <cellStyle name="Note 2 7 2 3 4 6" xfId="40511"/>
    <cellStyle name="Note 2 7 2 3 4 6 2" xfId="40512"/>
    <cellStyle name="Note 2 7 2 3 4 7" xfId="40513"/>
    <cellStyle name="Note 2 7 2 3 5" xfId="40514"/>
    <cellStyle name="Note 2 7 2 3 5 2" xfId="40515"/>
    <cellStyle name="Note 2 7 2 3 6" xfId="40516"/>
    <cellStyle name="Note 2 7 2 3 6 2" xfId="40517"/>
    <cellStyle name="Note 2 7 2 3 7" xfId="40518"/>
    <cellStyle name="Note 2 7 2 3 8" xfId="40519"/>
    <cellStyle name="Note 2 7 2 4" xfId="40520"/>
    <cellStyle name="Note 2 7 2 4 2" xfId="40521"/>
    <cellStyle name="Note 2 7 2 4 2 2" xfId="40522"/>
    <cellStyle name="Note 2 7 2 4 2 2 2" xfId="40523"/>
    <cellStyle name="Note 2 7 2 4 2 3" xfId="40524"/>
    <cellStyle name="Note 2 7 2 4 2 3 2" xfId="40525"/>
    <cellStyle name="Note 2 7 2 4 2 4" xfId="40526"/>
    <cellStyle name="Note 2 7 2 4 2 4 2" xfId="40527"/>
    <cellStyle name="Note 2 7 2 4 2 5" xfId="40528"/>
    <cellStyle name="Note 2 7 2 4 2 5 2" xfId="40529"/>
    <cellStyle name="Note 2 7 2 4 2 6" xfId="40530"/>
    <cellStyle name="Note 2 7 2 4 2 6 2" xfId="40531"/>
    <cellStyle name="Note 2 7 2 4 2 7" xfId="40532"/>
    <cellStyle name="Note 2 7 2 4 3" xfId="40533"/>
    <cellStyle name="Note 2 7 2 4 3 2" xfId="40534"/>
    <cellStyle name="Note 2 7 2 4 3 2 2" xfId="40535"/>
    <cellStyle name="Note 2 7 2 4 3 3" xfId="40536"/>
    <cellStyle name="Note 2 7 2 4 3 3 2" xfId="40537"/>
    <cellStyle name="Note 2 7 2 4 3 4" xfId="40538"/>
    <cellStyle name="Note 2 7 2 4 3 4 2" xfId="40539"/>
    <cellStyle name="Note 2 7 2 4 3 5" xfId="40540"/>
    <cellStyle name="Note 2 7 2 4 3 5 2" xfId="40541"/>
    <cellStyle name="Note 2 7 2 4 3 6" xfId="40542"/>
    <cellStyle name="Note 2 7 2 4 3 6 2" xfId="40543"/>
    <cellStyle name="Note 2 7 2 4 3 7" xfId="40544"/>
    <cellStyle name="Note 2 7 2 4 4" xfId="40545"/>
    <cellStyle name="Note 2 7 2 4 4 2" xfId="40546"/>
    <cellStyle name="Note 2 7 2 4 4 2 2" xfId="40547"/>
    <cellStyle name="Note 2 7 2 4 4 3" xfId="40548"/>
    <cellStyle name="Note 2 7 2 4 4 3 2" xfId="40549"/>
    <cellStyle name="Note 2 7 2 4 4 4" xfId="40550"/>
    <cellStyle name="Note 2 7 2 4 4 4 2" xfId="40551"/>
    <cellStyle name="Note 2 7 2 4 4 5" xfId="40552"/>
    <cellStyle name="Note 2 7 2 4 5" xfId="40553"/>
    <cellStyle name="Note 2 7 2 4 5 2" xfId="40554"/>
    <cellStyle name="Note 2 7 2 4 6" xfId="40555"/>
    <cellStyle name="Note 2 7 2 4 7" xfId="40556"/>
    <cellStyle name="Note 2 7 2 4 8" xfId="40557"/>
    <cellStyle name="Note 2 7 2 5" xfId="40558"/>
    <cellStyle name="Note 2 7 2 5 2" xfId="40559"/>
    <cellStyle name="Note 2 7 2 5 2 2" xfId="40560"/>
    <cellStyle name="Note 2 7 2 5 2 2 2" xfId="40561"/>
    <cellStyle name="Note 2 7 2 5 2 3" xfId="40562"/>
    <cellStyle name="Note 2 7 2 5 2 3 2" xfId="40563"/>
    <cellStyle name="Note 2 7 2 5 2 4" xfId="40564"/>
    <cellStyle name="Note 2 7 2 5 2 4 2" xfId="40565"/>
    <cellStyle name="Note 2 7 2 5 2 5" xfId="40566"/>
    <cellStyle name="Note 2 7 2 5 2 5 2" xfId="40567"/>
    <cellStyle name="Note 2 7 2 5 2 6" xfId="40568"/>
    <cellStyle name="Note 2 7 2 5 2 6 2" xfId="40569"/>
    <cellStyle name="Note 2 7 2 5 2 7" xfId="40570"/>
    <cellStyle name="Note 2 7 2 5 3" xfId="40571"/>
    <cellStyle name="Note 2 7 2 5 3 2" xfId="40572"/>
    <cellStyle name="Note 2 7 2 5 3 2 2" xfId="40573"/>
    <cellStyle name="Note 2 7 2 5 3 3" xfId="40574"/>
    <cellStyle name="Note 2 7 2 5 3 3 2" xfId="40575"/>
    <cellStyle name="Note 2 7 2 5 3 4" xfId="40576"/>
    <cellStyle name="Note 2 7 2 5 3 4 2" xfId="40577"/>
    <cellStyle name="Note 2 7 2 5 3 5" xfId="40578"/>
    <cellStyle name="Note 2 7 2 5 4" xfId="40579"/>
    <cellStyle name="Note 2 7 2 5 4 2" xfId="40580"/>
    <cellStyle name="Note 2 7 2 5 5" xfId="40581"/>
    <cellStyle name="Note 2 7 2 5 5 2" xfId="40582"/>
    <cellStyle name="Note 2 7 2 5 6" xfId="40583"/>
    <cellStyle name="Note 2 7 2 5 6 2" xfId="40584"/>
    <cellStyle name="Note 2 7 2 5 7" xfId="40585"/>
    <cellStyle name="Note 2 7 2 5 8" xfId="40586"/>
    <cellStyle name="Note 2 7 2 6" xfId="40587"/>
    <cellStyle name="Note 2 7 2 6 2" xfId="40588"/>
    <cellStyle name="Note 2 7 2 6 2 2" xfId="40589"/>
    <cellStyle name="Note 2 7 2 6 3" xfId="40590"/>
    <cellStyle name="Note 2 7 2 6 3 2" xfId="40591"/>
    <cellStyle name="Note 2 7 2 6 4" xfId="40592"/>
    <cellStyle name="Note 2 7 2 6 4 2" xfId="40593"/>
    <cellStyle name="Note 2 7 2 6 5" xfId="40594"/>
    <cellStyle name="Note 2 7 2 6 5 2" xfId="40595"/>
    <cellStyle name="Note 2 7 2 6 6" xfId="40596"/>
    <cellStyle name="Note 2 7 2 6 6 2" xfId="40597"/>
    <cellStyle name="Note 2 7 2 6 7" xfId="40598"/>
    <cellStyle name="Note 2 7 2 6 8" xfId="40599"/>
    <cellStyle name="Note 2 7 2 7" xfId="40600"/>
    <cellStyle name="Note 2 7 2 7 2" xfId="40601"/>
    <cellStyle name="Note 2 7 2 7 3" xfId="40602"/>
    <cellStyle name="Note 2 7 2 7 4" xfId="40603"/>
    <cellStyle name="Note 2 7 2 7 5" xfId="40604"/>
    <cellStyle name="Note 2 7 2 7 6" xfId="40605"/>
    <cellStyle name="Note 2 7 2 7 7" xfId="40606"/>
    <cellStyle name="Note 2 7 2 7 8" xfId="40607"/>
    <cellStyle name="Note 2 7 2 8" xfId="40608"/>
    <cellStyle name="Note 2 7 2 8 2" xfId="40609"/>
    <cellStyle name="Note 2 7 2 8 3" xfId="40610"/>
    <cellStyle name="Note 2 7 2 8 4" xfId="40611"/>
    <cellStyle name="Note 2 7 2 8 5" xfId="40612"/>
    <cellStyle name="Note 2 7 2 8 6" xfId="40613"/>
    <cellStyle name="Note 2 7 2 8 7" xfId="40614"/>
    <cellStyle name="Note 2 7 2 8 8" xfId="40615"/>
    <cellStyle name="Note 2 7 2 9" xfId="40616"/>
    <cellStyle name="Note 2 7 3" xfId="40617"/>
    <cellStyle name="Note 2 7 3 10" xfId="40618"/>
    <cellStyle name="Note 2 7 3 11" xfId="40619"/>
    <cellStyle name="Note 2 7 3 12" xfId="40620"/>
    <cellStyle name="Note 2 7 3 13" xfId="40621"/>
    <cellStyle name="Note 2 7 3 14" xfId="40622"/>
    <cellStyle name="Note 2 7 3 2" xfId="40623"/>
    <cellStyle name="Note 2 7 3 2 2" xfId="40624"/>
    <cellStyle name="Note 2 7 3 2 2 2" xfId="40625"/>
    <cellStyle name="Note 2 7 3 2 2 2 2" xfId="40626"/>
    <cellStyle name="Note 2 7 3 2 2 3" xfId="40627"/>
    <cellStyle name="Note 2 7 3 2 2 3 2" xfId="40628"/>
    <cellStyle name="Note 2 7 3 2 2 4" xfId="40629"/>
    <cellStyle name="Note 2 7 3 2 2 4 2" xfId="40630"/>
    <cellStyle name="Note 2 7 3 2 2 5" xfId="40631"/>
    <cellStyle name="Note 2 7 3 2 3" xfId="40632"/>
    <cellStyle name="Note 2 7 3 2 3 2" xfId="40633"/>
    <cellStyle name="Note 2 7 3 2 3 2 2" xfId="40634"/>
    <cellStyle name="Note 2 7 3 2 3 3" xfId="40635"/>
    <cellStyle name="Note 2 7 3 2 3 3 2" xfId="40636"/>
    <cellStyle name="Note 2 7 3 2 3 4" xfId="40637"/>
    <cellStyle name="Note 2 7 3 2 3 4 2" xfId="40638"/>
    <cellStyle name="Note 2 7 3 2 3 5" xfId="40639"/>
    <cellStyle name="Note 2 7 3 2 3 5 2" xfId="40640"/>
    <cellStyle name="Note 2 7 3 2 3 6" xfId="40641"/>
    <cellStyle name="Note 2 7 3 2 3 6 2" xfId="40642"/>
    <cellStyle name="Note 2 7 3 2 3 7" xfId="40643"/>
    <cellStyle name="Note 2 7 3 2 4" xfId="40644"/>
    <cellStyle name="Note 2 7 3 2 4 2" xfId="40645"/>
    <cellStyle name="Note 2 7 3 2 4 2 2" xfId="40646"/>
    <cellStyle name="Note 2 7 3 2 4 3" xfId="40647"/>
    <cellStyle name="Note 2 7 3 2 4 3 2" xfId="40648"/>
    <cellStyle name="Note 2 7 3 2 4 4" xfId="40649"/>
    <cellStyle name="Note 2 7 3 2 4 4 2" xfId="40650"/>
    <cellStyle name="Note 2 7 3 2 4 5" xfId="40651"/>
    <cellStyle name="Note 2 7 3 2 4 5 2" xfId="40652"/>
    <cellStyle name="Note 2 7 3 2 4 6" xfId="40653"/>
    <cellStyle name="Note 2 7 3 2 4 6 2" xfId="40654"/>
    <cellStyle name="Note 2 7 3 2 4 7" xfId="40655"/>
    <cellStyle name="Note 2 7 3 2 5" xfId="40656"/>
    <cellStyle name="Note 2 7 3 2 5 2" xfId="40657"/>
    <cellStyle name="Note 2 7 3 2 6" xfId="40658"/>
    <cellStyle name="Note 2 7 3 2 6 2" xfId="40659"/>
    <cellStyle name="Note 2 7 3 2 7" xfId="40660"/>
    <cellStyle name="Note 2 7 3 2 8" xfId="40661"/>
    <cellStyle name="Note 2 7 3 3" xfId="40662"/>
    <cellStyle name="Note 2 7 3 3 2" xfId="40663"/>
    <cellStyle name="Note 2 7 3 3 2 2" xfId="40664"/>
    <cellStyle name="Note 2 7 3 3 2 2 2" xfId="40665"/>
    <cellStyle name="Note 2 7 3 3 2 3" xfId="40666"/>
    <cellStyle name="Note 2 7 3 3 2 3 2" xfId="40667"/>
    <cellStyle name="Note 2 7 3 3 2 4" xfId="40668"/>
    <cellStyle name="Note 2 7 3 3 2 4 2" xfId="40669"/>
    <cellStyle name="Note 2 7 3 3 2 5" xfId="40670"/>
    <cellStyle name="Note 2 7 3 3 2 5 2" xfId="40671"/>
    <cellStyle name="Note 2 7 3 3 2 6" xfId="40672"/>
    <cellStyle name="Note 2 7 3 3 2 6 2" xfId="40673"/>
    <cellStyle name="Note 2 7 3 3 2 7" xfId="40674"/>
    <cellStyle name="Note 2 7 3 3 3" xfId="40675"/>
    <cellStyle name="Note 2 7 3 3 3 2" xfId="40676"/>
    <cellStyle name="Note 2 7 3 3 3 2 2" xfId="40677"/>
    <cellStyle name="Note 2 7 3 3 3 3" xfId="40678"/>
    <cellStyle name="Note 2 7 3 3 3 3 2" xfId="40679"/>
    <cellStyle name="Note 2 7 3 3 3 4" xfId="40680"/>
    <cellStyle name="Note 2 7 3 3 3 4 2" xfId="40681"/>
    <cellStyle name="Note 2 7 3 3 3 5" xfId="40682"/>
    <cellStyle name="Note 2 7 3 3 3 5 2" xfId="40683"/>
    <cellStyle name="Note 2 7 3 3 3 6" xfId="40684"/>
    <cellStyle name="Note 2 7 3 3 3 6 2" xfId="40685"/>
    <cellStyle name="Note 2 7 3 3 3 7" xfId="40686"/>
    <cellStyle name="Note 2 7 3 3 4" xfId="40687"/>
    <cellStyle name="Note 2 7 3 3 4 2" xfId="40688"/>
    <cellStyle name="Note 2 7 3 3 4 2 2" xfId="40689"/>
    <cellStyle name="Note 2 7 3 3 4 3" xfId="40690"/>
    <cellStyle name="Note 2 7 3 3 4 3 2" xfId="40691"/>
    <cellStyle name="Note 2 7 3 3 4 4" xfId="40692"/>
    <cellStyle name="Note 2 7 3 3 4 4 2" xfId="40693"/>
    <cellStyle name="Note 2 7 3 3 4 5" xfId="40694"/>
    <cellStyle name="Note 2 7 3 3 5" xfId="40695"/>
    <cellStyle name="Note 2 7 3 4" xfId="40696"/>
    <cellStyle name="Note 2 7 3 4 2" xfId="40697"/>
    <cellStyle name="Note 2 7 3 4 2 2" xfId="40698"/>
    <cellStyle name="Note 2 7 3 4 2 2 2" xfId="40699"/>
    <cellStyle name="Note 2 7 3 4 2 3" xfId="40700"/>
    <cellStyle name="Note 2 7 3 4 2 3 2" xfId="40701"/>
    <cellStyle name="Note 2 7 3 4 2 4" xfId="40702"/>
    <cellStyle name="Note 2 7 3 4 2 4 2" xfId="40703"/>
    <cellStyle name="Note 2 7 3 4 2 5" xfId="40704"/>
    <cellStyle name="Note 2 7 3 4 2 5 2" xfId="40705"/>
    <cellStyle name="Note 2 7 3 4 2 6" xfId="40706"/>
    <cellStyle name="Note 2 7 3 4 2 6 2" xfId="40707"/>
    <cellStyle name="Note 2 7 3 4 2 7" xfId="40708"/>
    <cellStyle name="Note 2 7 3 4 3" xfId="40709"/>
    <cellStyle name="Note 2 7 3 4 3 2" xfId="40710"/>
    <cellStyle name="Note 2 7 3 4 3 2 2" xfId="40711"/>
    <cellStyle name="Note 2 7 3 4 3 3" xfId="40712"/>
    <cellStyle name="Note 2 7 3 4 3 3 2" xfId="40713"/>
    <cellStyle name="Note 2 7 3 4 3 4" xfId="40714"/>
    <cellStyle name="Note 2 7 3 4 3 4 2" xfId="40715"/>
    <cellStyle name="Note 2 7 3 4 3 5" xfId="40716"/>
    <cellStyle name="Note 2 7 3 4 4" xfId="40717"/>
    <cellStyle name="Note 2 7 3 5" xfId="40718"/>
    <cellStyle name="Note 2 7 3 5 2" xfId="40719"/>
    <cellStyle name="Note 2 7 3 5 2 2" xfId="40720"/>
    <cellStyle name="Note 2 7 3 5 3" xfId="40721"/>
    <cellStyle name="Note 2 7 3 5 3 2" xfId="40722"/>
    <cellStyle name="Note 2 7 3 5 4" xfId="40723"/>
    <cellStyle name="Note 2 7 3 5 4 2" xfId="40724"/>
    <cellStyle name="Note 2 7 3 5 5" xfId="40725"/>
    <cellStyle name="Note 2 7 3 5 5 2" xfId="40726"/>
    <cellStyle name="Note 2 7 3 5 6" xfId="40727"/>
    <cellStyle name="Note 2 7 3 5 6 2" xfId="40728"/>
    <cellStyle name="Note 2 7 3 5 7" xfId="40729"/>
    <cellStyle name="Note 2 7 3 6" xfId="40730"/>
    <cellStyle name="Note 2 7 3 6 2" xfId="40731"/>
    <cellStyle name="Note 2 7 3 7" xfId="40732"/>
    <cellStyle name="Note 2 7 3 7 2" xfId="40733"/>
    <cellStyle name="Note 2 7 3 8" xfId="40734"/>
    <cellStyle name="Note 2 7 3 9" xfId="40735"/>
    <cellStyle name="Note 2 7 4" xfId="40736"/>
    <cellStyle name="Note 2 7 4 2" xfId="40737"/>
    <cellStyle name="Note 2 7 4 2 2" xfId="40738"/>
    <cellStyle name="Note 2 7 4 2 2 2" xfId="40739"/>
    <cellStyle name="Note 2 7 4 2 3" xfId="40740"/>
    <cellStyle name="Note 2 7 4 2 3 2" xfId="40741"/>
    <cellStyle name="Note 2 7 4 2 4" xfId="40742"/>
    <cellStyle name="Note 2 7 4 2 4 2" xfId="40743"/>
    <cellStyle name="Note 2 7 4 2 5" xfId="40744"/>
    <cellStyle name="Note 2 7 4 3" xfId="40745"/>
    <cellStyle name="Note 2 7 4 3 2" xfId="40746"/>
    <cellStyle name="Note 2 7 4 3 2 2" xfId="40747"/>
    <cellStyle name="Note 2 7 4 3 3" xfId="40748"/>
    <cellStyle name="Note 2 7 4 3 3 2" xfId="40749"/>
    <cellStyle name="Note 2 7 4 3 4" xfId="40750"/>
    <cellStyle name="Note 2 7 4 3 4 2" xfId="40751"/>
    <cellStyle name="Note 2 7 4 3 5" xfId="40752"/>
    <cellStyle name="Note 2 7 4 3 5 2" xfId="40753"/>
    <cellStyle name="Note 2 7 4 3 6" xfId="40754"/>
    <cellStyle name="Note 2 7 4 3 6 2" xfId="40755"/>
    <cellStyle name="Note 2 7 4 3 7" xfId="40756"/>
    <cellStyle name="Note 2 7 4 4" xfId="40757"/>
    <cellStyle name="Note 2 7 4 4 2" xfId="40758"/>
    <cellStyle name="Note 2 7 4 4 2 2" xfId="40759"/>
    <cellStyle name="Note 2 7 4 4 3" xfId="40760"/>
    <cellStyle name="Note 2 7 4 4 3 2" xfId="40761"/>
    <cellStyle name="Note 2 7 4 4 4" xfId="40762"/>
    <cellStyle name="Note 2 7 4 4 4 2" xfId="40763"/>
    <cellStyle name="Note 2 7 4 4 5" xfId="40764"/>
    <cellStyle name="Note 2 7 4 4 5 2" xfId="40765"/>
    <cellStyle name="Note 2 7 4 4 6" xfId="40766"/>
    <cellStyle name="Note 2 7 4 4 6 2" xfId="40767"/>
    <cellStyle name="Note 2 7 4 4 7" xfId="40768"/>
    <cellStyle name="Note 2 7 4 5" xfId="40769"/>
    <cellStyle name="Note 2 7 4 5 2" xfId="40770"/>
    <cellStyle name="Note 2 7 4 6" xfId="40771"/>
    <cellStyle name="Note 2 7 4 6 2" xfId="40772"/>
    <cellStyle name="Note 2 7 4 7" xfId="40773"/>
    <cellStyle name="Note 2 7 4 8" xfId="40774"/>
    <cellStyle name="Note 2 7 5" xfId="40775"/>
    <cellStyle name="Note 2 7 5 2" xfId="40776"/>
    <cellStyle name="Note 2 7 5 2 2" xfId="40777"/>
    <cellStyle name="Note 2 7 5 2 2 2" xfId="40778"/>
    <cellStyle name="Note 2 7 5 2 3" xfId="40779"/>
    <cellStyle name="Note 2 7 5 2 3 2" xfId="40780"/>
    <cellStyle name="Note 2 7 5 2 4" xfId="40781"/>
    <cellStyle name="Note 2 7 5 2 4 2" xfId="40782"/>
    <cellStyle name="Note 2 7 5 2 5" xfId="40783"/>
    <cellStyle name="Note 2 7 5 2 5 2" xfId="40784"/>
    <cellStyle name="Note 2 7 5 2 6" xfId="40785"/>
    <cellStyle name="Note 2 7 5 2 6 2" xfId="40786"/>
    <cellStyle name="Note 2 7 5 2 7" xfId="40787"/>
    <cellStyle name="Note 2 7 5 3" xfId="40788"/>
    <cellStyle name="Note 2 7 5 3 2" xfId="40789"/>
    <cellStyle name="Note 2 7 5 3 2 2" xfId="40790"/>
    <cellStyle name="Note 2 7 5 3 3" xfId="40791"/>
    <cellStyle name="Note 2 7 5 3 3 2" xfId="40792"/>
    <cellStyle name="Note 2 7 5 3 4" xfId="40793"/>
    <cellStyle name="Note 2 7 5 3 4 2" xfId="40794"/>
    <cellStyle name="Note 2 7 5 3 5" xfId="40795"/>
    <cellStyle name="Note 2 7 5 3 5 2" xfId="40796"/>
    <cellStyle name="Note 2 7 5 3 6" xfId="40797"/>
    <cellStyle name="Note 2 7 5 3 6 2" xfId="40798"/>
    <cellStyle name="Note 2 7 5 3 7" xfId="40799"/>
    <cellStyle name="Note 2 7 5 4" xfId="40800"/>
    <cellStyle name="Note 2 7 5 4 2" xfId="40801"/>
    <cellStyle name="Note 2 7 5 4 2 2" xfId="40802"/>
    <cellStyle name="Note 2 7 5 4 3" xfId="40803"/>
    <cellStyle name="Note 2 7 5 4 3 2" xfId="40804"/>
    <cellStyle name="Note 2 7 5 4 4" xfId="40805"/>
    <cellStyle name="Note 2 7 5 4 4 2" xfId="40806"/>
    <cellStyle name="Note 2 7 5 4 5" xfId="40807"/>
    <cellStyle name="Note 2 7 5 5" xfId="40808"/>
    <cellStyle name="Note 2 7 5 5 2" xfId="40809"/>
    <cellStyle name="Note 2 7 5 6" xfId="40810"/>
    <cellStyle name="Note 2 7 5 7" xfId="40811"/>
    <cellStyle name="Note 2 7 5 8" xfId="40812"/>
    <cellStyle name="Note 2 7 6" xfId="40813"/>
    <cellStyle name="Note 2 7 6 2" xfId="40814"/>
    <cellStyle name="Note 2 7 6 2 2" xfId="40815"/>
    <cellStyle name="Note 2 7 6 2 2 2" xfId="40816"/>
    <cellStyle name="Note 2 7 6 2 3" xfId="40817"/>
    <cellStyle name="Note 2 7 6 2 3 2" xfId="40818"/>
    <cellStyle name="Note 2 7 6 2 4" xfId="40819"/>
    <cellStyle name="Note 2 7 6 2 4 2" xfId="40820"/>
    <cellStyle name="Note 2 7 6 2 5" xfId="40821"/>
    <cellStyle name="Note 2 7 6 2 5 2" xfId="40822"/>
    <cellStyle name="Note 2 7 6 2 6" xfId="40823"/>
    <cellStyle name="Note 2 7 6 2 6 2" xfId="40824"/>
    <cellStyle name="Note 2 7 6 2 7" xfId="40825"/>
    <cellStyle name="Note 2 7 6 3" xfId="40826"/>
    <cellStyle name="Note 2 7 6 3 2" xfId="40827"/>
    <cellStyle name="Note 2 7 6 3 2 2" xfId="40828"/>
    <cellStyle name="Note 2 7 6 3 3" xfId="40829"/>
    <cellStyle name="Note 2 7 6 3 3 2" xfId="40830"/>
    <cellStyle name="Note 2 7 6 3 4" xfId="40831"/>
    <cellStyle name="Note 2 7 6 3 4 2" xfId="40832"/>
    <cellStyle name="Note 2 7 6 3 5" xfId="40833"/>
    <cellStyle name="Note 2 7 6 4" xfId="40834"/>
    <cellStyle name="Note 2 7 6 4 2" xfId="40835"/>
    <cellStyle name="Note 2 7 6 5" xfId="40836"/>
    <cellStyle name="Note 2 7 6 5 2" xfId="40837"/>
    <cellStyle name="Note 2 7 6 6" xfId="40838"/>
    <cellStyle name="Note 2 7 6 6 2" xfId="40839"/>
    <cellStyle name="Note 2 7 6 7" xfId="40840"/>
    <cellStyle name="Note 2 7 6 8" xfId="40841"/>
    <cellStyle name="Note 2 7 7" xfId="40842"/>
    <cellStyle name="Note 2 7 7 2" xfId="40843"/>
    <cellStyle name="Note 2 7 7 2 2" xfId="40844"/>
    <cellStyle name="Note 2 7 7 3" xfId="40845"/>
    <cellStyle name="Note 2 7 7 3 2" xfId="40846"/>
    <cellStyle name="Note 2 7 7 4" xfId="40847"/>
    <cellStyle name="Note 2 7 7 4 2" xfId="40848"/>
    <cellStyle name="Note 2 7 7 5" xfId="40849"/>
    <cellStyle name="Note 2 7 7 5 2" xfId="40850"/>
    <cellStyle name="Note 2 7 7 6" xfId="40851"/>
    <cellStyle name="Note 2 7 7 6 2" xfId="40852"/>
    <cellStyle name="Note 2 7 7 7" xfId="40853"/>
    <cellStyle name="Note 2 7 7 8" xfId="40854"/>
    <cellStyle name="Note 2 7 8" xfId="40855"/>
    <cellStyle name="Note 2 7 8 2" xfId="40856"/>
    <cellStyle name="Note 2 7 8 3" xfId="40857"/>
    <cellStyle name="Note 2 7 8 4" xfId="40858"/>
    <cellStyle name="Note 2 7 8 5" xfId="40859"/>
    <cellStyle name="Note 2 7 8 6" xfId="40860"/>
    <cellStyle name="Note 2 7 8 7" xfId="40861"/>
    <cellStyle name="Note 2 7 8 8" xfId="40862"/>
    <cellStyle name="Note 2 7 9" xfId="40863"/>
    <cellStyle name="Note 2 7 9 2" xfId="40864"/>
    <cellStyle name="Note 2 7 9 3" xfId="40865"/>
    <cellStyle name="Note 2 7 9 4" xfId="40866"/>
    <cellStyle name="Note 2 7 9 5" xfId="40867"/>
    <cellStyle name="Note 2 7 9 6" xfId="40868"/>
    <cellStyle name="Note 2 7 9 7" xfId="40869"/>
    <cellStyle name="Note 2 7 9 8" xfId="40870"/>
    <cellStyle name="Note 2 8" xfId="40871"/>
    <cellStyle name="Note 2 8 10" xfId="40872"/>
    <cellStyle name="Note 2 8 11" xfId="40873"/>
    <cellStyle name="Note 2 8 12" xfId="40874"/>
    <cellStyle name="Note 2 8 13" xfId="40875"/>
    <cellStyle name="Note 2 8 14" xfId="40876"/>
    <cellStyle name="Note 2 8 2" xfId="40877"/>
    <cellStyle name="Note 2 8 2 10" xfId="40878"/>
    <cellStyle name="Note 2 8 2 11" xfId="40879"/>
    <cellStyle name="Note 2 8 2 12" xfId="40880"/>
    <cellStyle name="Note 2 8 2 2" xfId="40881"/>
    <cellStyle name="Note 2 8 2 2 10" xfId="40882"/>
    <cellStyle name="Note 2 8 2 2 11" xfId="40883"/>
    <cellStyle name="Note 2 8 2 2 12" xfId="40884"/>
    <cellStyle name="Note 2 8 2 2 13" xfId="40885"/>
    <cellStyle name="Note 2 8 2 2 2" xfId="40886"/>
    <cellStyle name="Note 2 8 2 2 2 2" xfId="40887"/>
    <cellStyle name="Note 2 8 2 2 2 2 2" xfId="40888"/>
    <cellStyle name="Note 2 8 2 2 2 2 2 2" xfId="40889"/>
    <cellStyle name="Note 2 8 2 2 2 2 3" xfId="40890"/>
    <cellStyle name="Note 2 8 2 2 2 2 3 2" xfId="40891"/>
    <cellStyle name="Note 2 8 2 2 2 2 4" xfId="40892"/>
    <cellStyle name="Note 2 8 2 2 2 2 4 2" xfId="40893"/>
    <cellStyle name="Note 2 8 2 2 2 2 5" xfId="40894"/>
    <cellStyle name="Note 2 8 2 2 2 3" xfId="40895"/>
    <cellStyle name="Note 2 8 2 2 2 3 2" xfId="40896"/>
    <cellStyle name="Note 2 8 2 2 2 3 2 2" xfId="40897"/>
    <cellStyle name="Note 2 8 2 2 2 3 3" xfId="40898"/>
    <cellStyle name="Note 2 8 2 2 2 3 3 2" xfId="40899"/>
    <cellStyle name="Note 2 8 2 2 2 3 4" xfId="40900"/>
    <cellStyle name="Note 2 8 2 2 2 3 4 2" xfId="40901"/>
    <cellStyle name="Note 2 8 2 2 2 3 5" xfId="40902"/>
    <cellStyle name="Note 2 8 2 2 2 3 5 2" xfId="40903"/>
    <cellStyle name="Note 2 8 2 2 2 3 6" xfId="40904"/>
    <cellStyle name="Note 2 8 2 2 2 3 6 2" xfId="40905"/>
    <cellStyle name="Note 2 8 2 2 2 3 7" xfId="40906"/>
    <cellStyle name="Note 2 8 2 2 2 4" xfId="40907"/>
    <cellStyle name="Note 2 8 2 2 2 4 2" xfId="40908"/>
    <cellStyle name="Note 2 8 2 2 2 4 2 2" xfId="40909"/>
    <cellStyle name="Note 2 8 2 2 2 4 3" xfId="40910"/>
    <cellStyle name="Note 2 8 2 2 2 4 3 2" xfId="40911"/>
    <cellStyle name="Note 2 8 2 2 2 4 4" xfId="40912"/>
    <cellStyle name="Note 2 8 2 2 2 4 4 2" xfId="40913"/>
    <cellStyle name="Note 2 8 2 2 2 4 5" xfId="40914"/>
    <cellStyle name="Note 2 8 2 2 2 4 5 2" xfId="40915"/>
    <cellStyle name="Note 2 8 2 2 2 4 6" xfId="40916"/>
    <cellStyle name="Note 2 8 2 2 2 4 6 2" xfId="40917"/>
    <cellStyle name="Note 2 8 2 2 2 4 7" xfId="40918"/>
    <cellStyle name="Note 2 8 2 2 2 5" xfId="40919"/>
    <cellStyle name="Note 2 8 2 2 2 5 2" xfId="40920"/>
    <cellStyle name="Note 2 8 2 2 2 6" xfId="40921"/>
    <cellStyle name="Note 2 8 2 2 2 6 2" xfId="40922"/>
    <cellStyle name="Note 2 8 2 2 2 7" xfId="40923"/>
    <cellStyle name="Note 2 8 2 2 2 8" xfId="40924"/>
    <cellStyle name="Note 2 8 2 2 3" xfId="40925"/>
    <cellStyle name="Note 2 8 2 2 3 2" xfId="40926"/>
    <cellStyle name="Note 2 8 2 2 3 2 2" xfId="40927"/>
    <cellStyle name="Note 2 8 2 2 3 2 2 2" xfId="40928"/>
    <cellStyle name="Note 2 8 2 2 3 2 3" xfId="40929"/>
    <cellStyle name="Note 2 8 2 2 3 2 3 2" xfId="40930"/>
    <cellStyle name="Note 2 8 2 2 3 2 4" xfId="40931"/>
    <cellStyle name="Note 2 8 2 2 3 2 4 2" xfId="40932"/>
    <cellStyle name="Note 2 8 2 2 3 2 5" xfId="40933"/>
    <cellStyle name="Note 2 8 2 2 3 2 5 2" xfId="40934"/>
    <cellStyle name="Note 2 8 2 2 3 2 6" xfId="40935"/>
    <cellStyle name="Note 2 8 2 2 3 2 6 2" xfId="40936"/>
    <cellStyle name="Note 2 8 2 2 3 2 7" xfId="40937"/>
    <cellStyle name="Note 2 8 2 2 3 3" xfId="40938"/>
    <cellStyle name="Note 2 8 2 2 3 3 2" xfId="40939"/>
    <cellStyle name="Note 2 8 2 2 3 3 2 2" xfId="40940"/>
    <cellStyle name="Note 2 8 2 2 3 3 3" xfId="40941"/>
    <cellStyle name="Note 2 8 2 2 3 3 3 2" xfId="40942"/>
    <cellStyle name="Note 2 8 2 2 3 3 4" xfId="40943"/>
    <cellStyle name="Note 2 8 2 2 3 3 4 2" xfId="40944"/>
    <cellStyle name="Note 2 8 2 2 3 3 5" xfId="40945"/>
    <cellStyle name="Note 2 8 2 2 3 3 5 2" xfId="40946"/>
    <cellStyle name="Note 2 8 2 2 3 3 6" xfId="40947"/>
    <cellStyle name="Note 2 8 2 2 3 3 6 2" xfId="40948"/>
    <cellStyle name="Note 2 8 2 2 3 3 7" xfId="40949"/>
    <cellStyle name="Note 2 8 2 2 3 4" xfId="40950"/>
    <cellStyle name="Note 2 8 2 2 3 4 2" xfId="40951"/>
    <cellStyle name="Note 2 8 2 2 3 4 2 2" xfId="40952"/>
    <cellStyle name="Note 2 8 2 2 3 4 3" xfId="40953"/>
    <cellStyle name="Note 2 8 2 2 3 4 3 2" xfId="40954"/>
    <cellStyle name="Note 2 8 2 2 3 4 4" xfId="40955"/>
    <cellStyle name="Note 2 8 2 2 3 4 4 2" xfId="40956"/>
    <cellStyle name="Note 2 8 2 2 3 4 5" xfId="40957"/>
    <cellStyle name="Note 2 8 2 2 3 5" xfId="40958"/>
    <cellStyle name="Note 2 8 2 2 4" xfId="40959"/>
    <cellStyle name="Note 2 8 2 2 4 2" xfId="40960"/>
    <cellStyle name="Note 2 8 2 2 4 2 2" xfId="40961"/>
    <cellStyle name="Note 2 8 2 2 4 2 2 2" xfId="40962"/>
    <cellStyle name="Note 2 8 2 2 4 2 3" xfId="40963"/>
    <cellStyle name="Note 2 8 2 2 4 2 3 2" xfId="40964"/>
    <cellStyle name="Note 2 8 2 2 4 2 4" xfId="40965"/>
    <cellStyle name="Note 2 8 2 2 4 2 4 2" xfId="40966"/>
    <cellStyle name="Note 2 8 2 2 4 2 5" xfId="40967"/>
    <cellStyle name="Note 2 8 2 2 4 2 5 2" xfId="40968"/>
    <cellStyle name="Note 2 8 2 2 4 2 6" xfId="40969"/>
    <cellStyle name="Note 2 8 2 2 4 2 6 2" xfId="40970"/>
    <cellStyle name="Note 2 8 2 2 4 2 7" xfId="40971"/>
    <cellStyle name="Note 2 8 2 2 4 3" xfId="40972"/>
    <cellStyle name="Note 2 8 2 2 4 3 2" xfId="40973"/>
    <cellStyle name="Note 2 8 2 2 4 3 2 2" xfId="40974"/>
    <cellStyle name="Note 2 8 2 2 4 3 3" xfId="40975"/>
    <cellStyle name="Note 2 8 2 2 4 3 3 2" xfId="40976"/>
    <cellStyle name="Note 2 8 2 2 4 3 4" xfId="40977"/>
    <cellStyle name="Note 2 8 2 2 4 3 4 2" xfId="40978"/>
    <cellStyle name="Note 2 8 2 2 4 3 5" xfId="40979"/>
    <cellStyle name="Note 2 8 2 2 4 4" xfId="40980"/>
    <cellStyle name="Note 2 8 2 2 5" xfId="40981"/>
    <cellStyle name="Note 2 8 2 2 5 2" xfId="40982"/>
    <cellStyle name="Note 2 8 2 2 5 2 2" xfId="40983"/>
    <cellStyle name="Note 2 8 2 2 5 3" xfId="40984"/>
    <cellStyle name="Note 2 8 2 2 5 3 2" xfId="40985"/>
    <cellStyle name="Note 2 8 2 2 5 4" xfId="40986"/>
    <cellStyle name="Note 2 8 2 2 5 4 2" xfId="40987"/>
    <cellStyle name="Note 2 8 2 2 5 5" xfId="40988"/>
    <cellStyle name="Note 2 8 2 2 5 5 2" xfId="40989"/>
    <cellStyle name="Note 2 8 2 2 5 6" xfId="40990"/>
    <cellStyle name="Note 2 8 2 2 5 6 2" xfId="40991"/>
    <cellStyle name="Note 2 8 2 2 5 7" xfId="40992"/>
    <cellStyle name="Note 2 8 2 2 6" xfId="40993"/>
    <cellStyle name="Note 2 8 2 2 6 2" xfId="40994"/>
    <cellStyle name="Note 2 8 2 2 7" xfId="40995"/>
    <cellStyle name="Note 2 8 2 2 7 2" xfId="40996"/>
    <cellStyle name="Note 2 8 2 2 8" xfId="40997"/>
    <cellStyle name="Note 2 8 2 2 9" xfId="40998"/>
    <cellStyle name="Note 2 8 2 3" xfId="40999"/>
    <cellStyle name="Note 2 8 2 3 2" xfId="41000"/>
    <cellStyle name="Note 2 8 2 3 2 2" xfId="41001"/>
    <cellStyle name="Note 2 8 2 3 2 2 2" xfId="41002"/>
    <cellStyle name="Note 2 8 2 3 2 3" xfId="41003"/>
    <cellStyle name="Note 2 8 2 3 2 3 2" xfId="41004"/>
    <cellStyle name="Note 2 8 2 3 2 4" xfId="41005"/>
    <cellStyle name="Note 2 8 2 3 2 4 2" xfId="41006"/>
    <cellStyle name="Note 2 8 2 3 2 5" xfId="41007"/>
    <cellStyle name="Note 2 8 2 3 3" xfId="41008"/>
    <cellStyle name="Note 2 8 2 3 3 2" xfId="41009"/>
    <cellStyle name="Note 2 8 2 3 3 2 2" xfId="41010"/>
    <cellStyle name="Note 2 8 2 3 3 3" xfId="41011"/>
    <cellStyle name="Note 2 8 2 3 3 3 2" xfId="41012"/>
    <cellStyle name="Note 2 8 2 3 3 4" xfId="41013"/>
    <cellStyle name="Note 2 8 2 3 3 4 2" xfId="41014"/>
    <cellStyle name="Note 2 8 2 3 3 5" xfId="41015"/>
    <cellStyle name="Note 2 8 2 3 3 5 2" xfId="41016"/>
    <cellStyle name="Note 2 8 2 3 3 6" xfId="41017"/>
    <cellStyle name="Note 2 8 2 3 3 6 2" xfId="41018"/>
    <cellStyle name="Note 2 8 2 3 3 7" xfId="41019"/>
    <cellStyle name="Note 2 8 2 3 4" xfId="41020"/>
    <cellStyle name="Note 2 8 2 3 4 2" xfId="41021"/>
    <cellStyle name="Note 2 8 2 3 4 2 2" xfId="41022"/>
    <cellStyle name="Note 2 8 2 3 4 3" xfId="41023"/>
    <cellStyle name="Note 2 8 2 3 4 3 2" xfId="41024"/>
    <cellStyle name="Note 2 8 2 3 4 4" xfId="41025"/>
    <cellStyle name="Note 2 8 2 3 4 4 2" xfId="41026"/>
    <cellStyle name="Note 2 8 2 3 4 5" xfId="41027"/>
    <cellStyle name="Note 2 8 2 3 4 5 2" xfId="41028"/>
    <cellStyle name="Note 2 8 2 3 4 6" xfId="41029"/>
    <cellStyle name="Note 2 8 2 3 4 6 2" xfId="41030"/>
    <cellStyle name="Note 2 8 2 3 4 7" xfId="41031"/>
    <cellStyle name="Note 2 8 2 3 5" xfId="41032"/>
    <cellStyle name="Note 2 8 2 3 5 2" xfId="41033"/>
    <cellStyle name="Note 2 8 2 3 6" xfId="41034"/>
    <cellStyle name="Note 2 8 2 3 6 2" xfId="41035"/>
    <cellStyle name="Note 2 8 2 3 7" xfId="41036"/>
    <cellStyle name="Note 2 8 2 3 8" xfId="41037"/>
    <cellStyle name="Note 2 8 2 4" xfId="41038"/>
    <cellStyle name="Note 2 8 2 4 2" xfId="41039"/>
    <cellStyle name="Note 2 8 2 4 2 2" xfId="41040"/>
    <cellStyle name="Note 2 8 2 4 2 2 2" xfId="41041"/>
    <cellStyle name="Note 2 8 2 4 2 3" xfId="41042"/>
    <cellStyle name="Note 2 8 2 4 2 3 2" xfId="41043"/>
    <cellStyle name="Note 2 8 2 4 2 4" xfId="41044"/>
    <cellStyle name="Note 2 8 2 4 2 4 2" xfId="41045"/>
    <cellStyle name="Note 2 8 2 4 2 5" xfId="41046"/>
    <cellStyle name="Note 2 8 2 4 2 5 2" xfId="41047"/>
    <cellStyle name="Note 2 8 2 4 2 6" xfId="41048"/>
    <cellStyle name="Note 2 8 2 4 2 6 2" xfId="41049"/>
    <cellStyle name="Note 2 8 2 4 2 7" xfId="41050"/>
    <cellStyle name="Note 2 8 2 4 3" xfId="41051"/>
    <cellStyle name="Note 2 8 2 4 3 2" xfId="41052"/>
    <cellStyle name="Note 2 8 2 4 3 2 2" xfId="41053"/>
    <cellStyle name="Note 2 8 2 4 3 3" xfId="41054"/>
    <cellStyle name="Note 2 8 2 4 3 3 2" xfId="41055"/>
    <cellStyle name="Note 2 8 2 4 3 4" xfId="41056"/>
    <cellStyle name="Note 2 8 2 4 3 4 2" xfId="41057"/>
    <cellStyle name="Note 2 8 2 4 3 5" xfId="41058"/>
    <cellStyle name="Note 2 8 2 4 3 5 2" xfId="41059"/>
    <cellStyle name="Note 2 8 2 4 3 6" xfId="41060"/>
    <cellStyle name="Note 2 8 2 4 3 6 2" xfId="41061"/>
    <cellStyle name="Note 2 8 2 4 3 7" xfId="41062"/>
    <cellStyle name="Note 2 8 2 4 4" xfId="41063"/>
    <cellStyle name="Note 2 8 2 4 4 2" xfId="41064"/>
    <cellStyle name="Note 2 8 2 4 4 2 2" xfId="41065"/>
    <cellStyle name="Note 2 8 2 4 4 3" xfId="41066"/>
    <cellStyle name="Note 2 8 2 4 4 3 2" xfId="41067"/>
    <cellStyle name="Note 2 8 2 4 4 4" xfId="41068"/>
    <cellStyle name="Note 2 8 2 4 4 4 2" xfId="41069"/>
    <cellStyle name="Note 2 8 2 4 4 5" xfId="41070"/>
    <cellStyle name="Note 2 8 2 4 5" xfId="41071"/>
    <cellStyle name="Note 2 8 2 4 5 2" xfId="41072"/>
    <cellStyle name="Note 2 8 2 4 6" xfId="41073"/>
    <cellStyle name="Note 2 8 2 4 7" xfId="41074"/>
    <cellStyle name="Note 2 8 2 4 8" xfId="41075"/>
    <cellStyle name="Note 2 8 2 5" xfId="41076"/>
    <cellStyle name="Note 2 8 2 5 2" xfId="41077"/>
    <cellStyle name="Note 2 8 2 5 2 2" xfId="41078"/>
    <cellStyle name="Note 2 8 2 5 2 2 2" xfId="41079"/>
    <cellStyle name="Note 2 8 2 5 2 3" xfId="41080"/>
    <cellStyle name="Note 2 8 2 5 2 3 2" xfId="41081"/>
    <cellStyle name="Note 2 8 2 5 2 4" xfId="41082"/>
    <cellStyle name="Note 2 8 2 5 2 4 2" xfId="41083"/>
    <cellStyle name="Note 2 8 2 5 2 5" xfId="41084"/>
    <cellStyle name="Note 2 8 2 5 2 5 2" xfId="41085"/>
    <cellStyle name="Note 2 8 2 5 2 6" xfId="41086"/>
    <cellStyle name="Note 2 8 2 5 2 6 2" xfId="41087"/>
    <cellStyle name="Note 2 8 2 5 2 7" xfId="41088"/>
    <cellStyle name="Note 2 8 2 5 3" xfId="41089"/>
    <cellStyle name="Note 2 8 2 5 3 2" xfId="41090"/>
    <cellStyle name="Note 2 8 2 5 3 2 2" xfId="41091"/>
    <cellStyle name="Note 2 8 2 5 3 3" xfId="41092"/>
    <cellStyle name="Note 2 8 2 5 3 3 2" xfId="41093"/>
    <cellStyle name="Note 2 8 2 5 3 4" xfId="41094"/>
    <cellStyle name="Note 2 8 2 5 3 4 2" xfId="41095"/>
    <cellStyle name="Note 2 8 2 5 3 5" xfId="41096"/>
    <cellStyle name="Note 2 8 2 5 4" xfId="41097"/>
    <cellStyle name="Note 2 8 2 5 4 2" xfId="41098"/>
    <cellStyle name="Note 2 8 2 5 5" xfId="41099"/>
    <cellStyle name="Note 2 8 2 5 5 2" xfId="41100"/>
    <cellStyle name="Note 2 8 2 5 6" xfId="41101"/>
    <cellStyle name="Note 2 8 2 5 6 2" xfId="41102"/>
    <cellStyle name="Note 2 8 2 5 7" xfId="41103"/>
    <cellStyle name="Note 2 8 2 5 8" xfId="41104"/>
    <cellStyle name="Note 2 8 2 6" xfId="41105"/>
    <cellStyle name="Note 2 8 2 6 2" xfId="41106"/>
    <cellStyle name="Note 2 8 2 6 2 2" xfId="41107"/>
    <cellStyle name="Note 2 8 2 6 3" xfId="41108"/>
    <cellStyle name="Note 2 8 2 6 3 2" xfId="41109"/>
    <cellStyle name="Note 2 8 2 6 4" xfId="41110"/>
    <cellStyle name="Note 2 8 2 6 4 2" xfId="41111"/>
    <cellStyle name="Note 2 8 2 6 5" xfId="41112"/>
    <cellStyle name="Note 2 8 2 6 5 2" xfId="41113"/>
    <cellStyle name="Note 2 8 2 6 6" xfId="41114"/>
    <cellStyle name="Note 2 8 2 6 6 2" xfId="41115"/>
    <cellStyle name="Note 2 8 2 6 7" xfId="41116"/>
    <cellStyle name="Note 2 8 2 6 8" xfId="41117"/>
    <cellStyle name="Note 2 8 2 7" xfId="41118"/>
    <cellStyle name="Note 2 8 2 7 2" xfId="41119"/>
    <cellStyle name="Note 2 8 2 7 3" xfId="41120"/>
    <cellStyle name="Note 2 8 2 7 4" xfId="41121"/>
    <cellStyle name="Note 2 8 2 7 5" xfId="41122"/>
    <cellStyle name="Note 2 8 2 7 6" xfId="41123"/>
    <cellStyle name="Note 2 8 2 7 7" xfId="41124"/>
    <cellStyle name="Note 2 8 2 7 8" xfId="41125"/>
    <cellStyle name="Note 2 8 2 8" xfId="41126"/>
    <cellStyle name="Note 2 8 2 8 2" xfId="41127"/>
    <cellStyle name="Note 2 8 2 8 3" xfId="41128"/>
    <cellStyle name="Note 2 8 2 8 4" xfId="41129"/>
    <cellStyle name="Note 2 8 2 8 5" xfId="41130"/>
    <cellStyle name="Note 2 8 2 8 6" xfId="41131"/>
    <cellStyle name="Note 2 8 2 8 7" xfId="41132"/>
    <cellStyle name="Note 2 8 2 8 8" xfId="41133"/>
    <cellStyle name="Note 2 8 2 9" xfId="41134"/>
    <cellStyle name="Note 2 8 3" xfId="41135"/>
    <cellStyle name="Note 2 8 3 10" xfId="41136"/>
    <cellStyle name="Note 2 8 3 11" xfId="41137"/>
    <cellStyle name="Note 2 8 3 12" xfId="41138"/>
    <cellStyle name="Note 2 8 3 13" xfId="41139"/>
    <cellStyle name="Note 2 8 3 14" xfId="41140"/>
    <cellStyle name="Note 2 8 3 2" xfId="41141"/>
    <cellStyle name="Note 2 8 3 2 2" xfId="41142"/>
    <cellStyle name="Note 2 8 3 2 2 2" xfId="41143"/>
    <cellStyle name="Note 2 8 3 2 2 2 2" xfId="41144"/>
    <cellStyle name="Note 2 8 3 2 2 3" xfId="41145"/>
    <cellStyle name="Note 2 8 3 2 2 3 2" xfId="41146"/>
    <cellStyle name="Note 2 8 3 2 2 4" xfId="41147"/>
    <cellStyle name="Note 2 8 3 2 2 4 2" xfId="41148"/>
    <cellStyle name="Note 2 8 3 2 2 5" xfId="41149"/>
    <cellStyle name="Note 2 8 3 2 3" xfId="41150"/>
    <cellStyle name="Note 2 8 3 2 3 2" xfId="41151"/>
    <cellStyle name="Note 2 8 3 2 3 2 2" xfId="41152"/>
    <cellStyle name="Note 2 8 3 2 3 3" xfId="41153"/>
    <cellStyle name="Note 2 8 3 2 3 3 2" xfId="41154"/>
    <cellStyle name="Note 2 8 3 2 3 4" xfId="41155"/>
    <cellStyle name="Note 2 8 3 2 3 4 2" xfId="41156"/>
    <cellStyle name="Note 2 8 3 2 3 5" xfId="41157"/>
    <cellStyle name="Note 2 8 3 2 3 5 2" xfId="41158"/>
    <cellStyle name="Note 2 8 3 2 3 6" xfId="41159"/>
    <cellStyle name="Note 2 8 3 2 3 6 2" xfId="41160"/>
    <cellStyle name="Note 2 8 3 2 3 7" xfId="41161"/>
    <cellStyle name="Note 2 8 3 2 4" xfId="41162"/>
    <cellStyle name="Note 2 8 3 2 4 2" xfId="41163"/>
    <cellStyle name="Note 2 8 3 2 4 2 2" xfId="41164"/>
    <cellStyle name="Note 2 8 3 2 4 3" xfId="41165"/>
    <cellStyle name="Note 2 8 3 2 4 3 2" xfId="41166"/>
    <cellStyle name="Note 2 8 3 2 4 4" xfId="41167"/>
    <cellStyle name="Note 2 8 3 2 4 4 2" xfId="41168"/>
    <cellStyle name="Note 2 8 3 2 4 5" xfId="41169"/>
    <cellStyle name="Note 2 8 3 2 4 5 2" xfId="41170"/>
    <cellStyle name="Note 2 8 3 2 4 6" xfId="41171"/>
    <cellStyle name="Note 2 8 3 2 4 6 2" xfId="41172"/>
    <cellStyle name="Note 2 8 3 2 4 7" xfId="41173"/>
    <cellStyle name="Note 2 8 3 2 5" xfId="41174"/>
    <cellStyle name="Note 2 8 3 2 5 2" xfId="41175"/>
    <cellStyle name="Note 2 8 3 2 6" xfId="41176"/>
    <cellStyle name="Note 2 8 3 2 6 2" xfId="41177"/>
    <cellStyle name="Note 2 8 3 2 7" xfId="41178"/>
    <cellStyle name="Note 2 8 3 2 8" xfId="41179"/>
    <cellStyle name="Note 2 8 3 3" xfId="41180"/>
    <cellStyle name="Note 2 8 3 3 2" xfId="41181"/>
    <cellStyle name="Note 2 8 3 3 2 2" xfId="41182"/>
    <cellStyle name="Note 2 8 3 3 2 2 2" xfId="41183"/>
    <cellStyle name="Note 2 8 3 3 2 3" xfId="41184"/>
    <cellStyle name="Note 2 8 3 3 2 3 2" xfId="41185"/>
    <cellStyle name="Note 2 8 3 3 2 4" xfId="41186"/>
    <cellStyle name="Note 2 8 3 3 2 4 2" xfId="41187"/>
    <cellStyle name="Note 2 8 3 3 2 5" xfId="41188"/>
    <cellStyle name="Note 2 8 3 3 2 5 2" xfId="41189"/>
    <cellStyle name="Note 2 8 3 3 2 6" xfId="41190"/>
    <cellStyle name="Note 2 8 3 3 2 6 2" xfId="41191"/>
    <cellStyle name="Note 2 8 3 3 2 7" xfId="41192"/>
    <cellStyle name="Note 2 8 3 3 3" xfId="41193"/>
    <cellStyle name="Note 2 8 3 3 3 2" xfId="41194"/>
    <cellStyle name="Note 2 8 3 3 3 2 2" xfId="41195"/>
    <cellStyle name="Note 2 8 3 3 3 3" xfId="41196"/>
    <cellStyle name="Note 2 8 3 3 3 3 2" xfId="41197"/>
    <cellStyle name="Note 2 8 3 3 3 4" xfId="41198"/>
    <cellStyle name="Note 2 8 3 3 3 4 2" xfId="41199"/>
    <cellStyle name="Note 2 8 3 3 3 5" xfId="41200"/>
    <cellStyle name="Note 2 8 3 3 3 5 2" xfId="41201"/>
    <cellStyle name="Note 2 8 3 3 3 6" xfId="41202"/>
    <cellStyle name="Note 2 8 3 3 3 6 2" xfId="41203"/>
    <cellStyle name="Note 2 8 3 3 3 7" xfId="41204"/>
    <cellStyle name="Note 2 8 3 3 4" xfId="41205"/>
    <cellStyle name="Note 2 8 3 3 4 2" xfId="41206"/>
    <cellStyle name="Note 2 8 3 3 4 2 2" xfId="41207"/>
    <cellStyle name="Note 2 8 3 3 4 3" xfId="41208"/>
    <cellStyle name="Note 2 8 3 3 4 3 2" xfId="41209"/>
    <cellStyle name="Note 2 8 3 3 4 4" xfId="41210"/>
    <cellStyle name="Note 2 8 3 3 4 4 2" xfId="41211"/>
    <cellStyle name="Note 2 8 3 3 4 5" xfId="41212"/>
    <cellStyle name="Note 2 8 3 3 5" xfId="41213"/>
    <cellStyle name="Note 2 8 3 4" xfId="41214"/>
    <cellStyle name="Note 2 8 3 4 2" xfId="41215"/>
    <cellStyle name="Note 2 8 3 4 2 2" xfId="41216"/>
    <cellStyle name="Note 2 8 3 4 2 2 2" xfId="41217"/>
    <cellStyle name="Note 2 8 3 4 2 3" xfId="41218"/>
    <cellStyle name="Note 2 8 3 4 2 3 2" xfId="41219"/>
    <cellStyle name="Note 2 8 3 4 2 4" xfId="41220"/>
    <cellStyle name="Note 2 8 3 4 2 4 2" xfId="41221"/>
    <cellStyle name="Note 2 8 3 4 2 5" xfId="41222"/>
    <cellStyle name="Note 2 8 3 4 2 5 2" xfId="41223"/>
    <cellStyle name="Note 2 8 3 4 2 6" xfId="41224"/>
    <cellStyle name="Note 2 8 3 4 2 6 2" xfId="41225"/>
    <cellStyle name="Note 2 8 3 4 2 7" xfId="41226"/>
    <cellStyle name="Note 2 8 3 4 3" xfId="41227"/>
    <cellStyle name="Note 2 8 3 4 3 2" xfId="41228"/>
    <cellStyle name="Note 2 8 3 4 3 2 2" xfId="41229"/>
    <cellStyle name="Note 2 8 3 4 3 3" xfId="41230"/>
    <cellStyle name="Note 2 8 3 4 3 3 2" xfId="41231"/>
    <cellStyle name="Note 2 8 3 4 3 4" xfId="41232"/>
    <cellStyle name="Note 2 8 3 4 3 4 2" xfId="41233"/>
    <cellStyle name="Note 2 8 3 4 3 5" xfId="41234"/>
    <cellStyle name="Note 2 8 3 4 4" xfId="41235"/>
    <cellStyle name="Note 2 8 3 5" xfId="41236"/>
    <cellStyle name="Note 2 8 3 5 2" xfId="41237"/>
    <cellStyle name="Note 2 8 3 5 2 2" xfId="41238"/>
    <cellStyle name="Note 2 8 3 5 3" xfId="41239"/>
    <cellStyle name="Note 2 8 3 5 3 2" xfId="41240"/>
    <cellStyle name="Note 2 8 3 5 4" xfId="41241"/>
    <cellStyle name="Note 2 8 3 5 4 2" xfId="41242"/>
    <cellStyle name="Note 2 8 3 5 5" xfId="41243"/>
    <cellStyle name="Note 2 8 3 5 5 2" xfId="41244"/>
    <cellStyle name="Note 2 8 3 5 6" xfId="41245"/>
    <cellStyle name="Note 2 8 3 5 6 2" xfId="41246"/>
    <cellStyle name="Note 2 8 3 5 7" xfId="41247"/>
    <cellStyle name="Note 2 8 3 6" xfId="41248"/>
    <cellStyle name="Note 2 8 3 6 2" xfId="41249"/>
    <cellStyle name="Note 2 8 3 7" xfId="41250"/>
    <cellStyle name="Note 2 8 3 7 2" xfId="41251"/>
    <cellStyle name="Note 2 8 3 8" xfId="41252"/>
    <cellStyle name="Note 2 8 3 9" xfId="41253"/>
    <cellStyle name="Note 2 8 4" xfId="41254"/>
    <cellStyle name="Note 2 8 4 2" xfId="41255"/>
    <cellStyle name="Note 2 8 4 2 2" xfId="41256"/>
    <cellStyle name="Note 2 8 4 2 2 2" xfId="41257"/>
    <cellStyle name="Note 2 8 4 2 3" xfId="41258"/>
    <cellStyle name="Note 2 8 4 2 3 2" xfId="41259"/>
    <cellStyle name="Note 2 8 4 2 4" xfId="41260"/>
    <cellStyle name="Note 2 8 4 2 4 2" xfId="41261"/>
    <cellStyle name="Note 2 8 4 2 5" xfId="41262"/>
    <cellStyle name="Note 2 8 4 3" xfId="41263"/>
    <cellStyle name="Note 2 8 4 3 2" xfId="41264"/>
    <cellStyle name="Note 2 8 4 3 2 2" xfId="41265"/>
    <cellStyle name="Note 2 8 4 3 3" xfId="41266"/>
    <cellStyle name="Note 2 8 4 3 3 2" xfId="41267"/>
    <cellStyle name="Note 2 8 4 3 4" xfId="41268"/>
    <cellStyle name="Note 2 8 4 3 4 2" xfId="41269"/>
    <cellStyle name="Note 2 8 4 3 5" xfId="41270"/>
    <cellStyle name="Note 2 8 4 3 5 2" xfId="41271"/>
    <cellStyle name="Note 2 8 4 3 6" xfId="41272"/>
    <cellStyle name="Note 2 8 4 3 6 2" xfId="41273"/>
    <cellStyle name="Note 2 8 4 3 7" xfId="41274"/>
    <cellStyle name="Note 2 8 4 4" xfId="41275"/>
    <cellStyle name="Note 2 8 4 4 2" xfId="41276"/>
    <cellStyle name="Note 2 8 4 4 2 2" xfId="41277"/>
    <cellStyle name="Note 2 8 4 4 3" xfId="41278"/>
    <cellStyle name="Note 2 8 4 4 3 2" xfId="41279"/>
    <cellStyle name="Note 2 8 4 4 4" xfId="41280"/>
    <cellStyle name="Note 2 8 4 4 4 2" xfId="41281"/>
    <cellStyle name="Note 2 8 4 4 5" xfId="41282"/>
    <cellStyle name="Note 2 8 4 4 5 2" xfId="41283"/>
    <cellStyle name="Note 2 8 4 4 6" xfId="41284"/>
    <cellStyle name="Note 2 8 4 4 6 2" xfId="41285"/>
    <cellStyle name="Note 2 8 4 4 7" xfId="41286"/>
    <cellStyle name="Note 2 8 4 5" xfId="41287"/>
    <cellStyle name="Note 2 8 4 5 2" xfId="41288"/>
    <cellStyle name="Note 2 8 4 6" xfId="41289"/>
    <cellStyle name="Note 2 8 4 6 2" xfId="41290"/>
    <cellStyle name="Note 2 8 4 7" xfId="41291"/>
    <cellStyle name="Note 2 8 4 8" xfId="41292"/>
    <cellStyle name="Note 2 8 5" xfId="41293"/>
    <cellStyle name="Note 2 8 5 2" xfId="41294"/>
    <cellStyle name="Note 2 8 5 2 2" xfId="41295"/>
    <cellStyle name="Note 2 8 5 2 2 2" xfId="41296"/>
    <cellStyle name="Note 2 8 5 2 3" xfId="41297"/>
    <cellStyle name="Note 2 8 5 2 3 2" xfId="41298"/>
    <cellStyle name="Note 2 8 5 2 4" xfId="41299"/>
    <cellStyle name="Note 2 8 5 2 4 2" xfId="41300"/>
    <cellStyle name="Note 2 8 5 2 5" xfId="41301"/>
    <cellStyle name="Note 2 8 5 2 5 2" xfId="41302"/>
    <cellStyle name="Note 2 8 5 2 6" xfId="41303"/>
    <cellStyle name="Note 2 8 5 2 6 2" xfId="41304"/>
    <cellStyle name="Note 2 8 5 2 7" xfId="41305"/>
    <cellStyle name="Note 2 8 5 3" xfId="41306"/>
    <cellStyle name="Note 2 8 5 3 2" xfId="41307"/>
    <cellStyle name="Note 2 8 5 3 2 2" xfId="41308"/>
    <cellStyle name="Note 2 8 5 3 3" xfId="41309"/>
    <cellStyle name="Note 2 8 5 3 3 2" xfId="41310"/>
    <cellStyle name="Note 2 8 5 3 4" xfId="41311"/>
    <cellStyle name="Note 2 8 5 3 4 2" xfId="41312"/>
    <cellStyle name="Note 2 8 5 3 5" xfId="41313"/>
    <cellStyle name="Note 2 8 5 3 5 2" xfId="41314"/>
    <cellStyle name="Note 2 8 5 3 6" xfId="41315"/>
    <cellStyle name="Note 2 8 5 3 6 2" xfId="41316"/>
    <cellStyle name="Note 2 8 5 3 7" xfId="41317"/>
    <cellStyle name="Note 2 8 5 4" xfId="41318"/>
    <cellStyle name="Note 2 8 5 4 2" xfId="41319"/>
    <cellStyle name="Note 2 8 5 4 2 2" xfId="41320"/>
    <cellStyle name="Note 2 8 5 4 3" xfId="41321"/>
    <cellStyle name="Note 2 8 5 4 3 2" xfId="41322"/>
    <cellStyle name="Note 2 8 5 4 4" xfId="41323"/>
    <cellStyle name="Note 2 8 5 4 4 2" xfId="41324"/>
    <cellStyle name="Note 2 8 5 4 5" xfId="41325"/>
    <cellStyle name="Note 2 8 5 5" xfId="41326"/>
    <cellStyle name="Note 2 8 5 5 2" xfId="41327"/>
    <cellStyle name="Note 2 8 5 6" xfId="41328"/>
    <cellStyle name="Note 2 8 5 7" xfId="41329"/>
    <cellStyle name="Note 2 8 5 8" xfId="41330"/>
    <cellStyle name="Note 2 8 6" xfId="41331"/>
    <cellStyle name="Note 2 8 6 2" xfId="41332"/>
    <cellStyle name="Note 2 8 6 2 2" xfId="41333"/>
    <cellStyle name="Note 2 8 6 2 2 2" xfId="41334"/>
    <cellStyle name="Note 2 8 6 2 3" xfId="41335"/>
    <cellStyle name="Note 2 8 6 2 3 2" xfId="41336"/>
    <cellStyle name="Note 2 8 6 2 4" xfId="41337"/>
    <cellStyle name="Note 2 8 6 2 4 2" xfId="41338"/>
    <cellStyle name="Note 2 8 6 2 5" xfId="41339"/>
    <cellStyle name="Note 2 8 6 2 5 2" xfId="41340"/>
    <cellStyle name="Note 2 8 6 2 6" xfId="41341"/>
    <cellStyle name="Note 2 8 6 2 6 2" xfId="41342"/>
    <cellStyle name="Note 2 8 6 2 7" xfId="41343"/>
    <cellStyle name="Note 2 8 6 3" xfId="41344"/>
    <cellStyle name="Note 2 8 6 3 2" xfId="41345"/>
    <cellStyle name="Note 2 8 6 3 2 2" xfId="41346"/>
    <cellStyle name="Note 2 8 6 3 3" xfId="41347"/>
    <cellStyle name="Note 2 8 6 3 3 2" xfId="41348"/>
    <cellStyle name="Note 2 8 6 3 4" xfId="41349"/>
    <cellStyle name="Note 2 8 6 3 4 2" xfId="41350"/>
    <cellStyle name="Note 2 8 6 3 5" xfId="41351"/>
    <cellStyle name="Note 2 8 6 4" xfId="41352"/>
    <cellStyle name="Note 2 8 6 4 2" xfId="41353"/>
    <cellStyle name="Note 2 8 6 5" xfId="41354"/>
    <cellStyle name="Note 2 8 6 5 2" xfId="41355"/>
    <cellStyle name="Note 2 8 6 6" xfId="41356"/>
    <cellStyle name="Note 2 8 6 6 2" xfId="41357"/>
    <cellStyle name="Note 2 8 6 7" xfId="41358"/>
    <cellStyle name="Note 2 8 6 8" xfId="41359"/>
    <cellStyle name="Note 2 8 7" xfId="41360"/>
    <cellStyle name="Note 2 8 7 2" xfId="41361"/>
    <cellStyle name="Note 2 8 7 2 2" xfId="41362"/>
    <cellStyle name="Note 2 8 7 3" xfId="41363"/>
    <cellStyle name="Note 2 8 7 3 2" xfId="41364"/>
    <cellStyle name="Note 2 8 7 4" xfId="41365"/>
    <cellStyle name="Note 2 8 7 4 2" xfId="41366"/>
    <cellStyle name="Note 2 8 7 5" xfId="41367"/>
    <cellStyle name="Note 2 8 7 5 2" xfId="41368"/>
    <cellStyle name="Note 2 8 7 6" xfId="41369"/>
    <cellStyle name="Note 2 8 7 6 2" xfId="41370"/>
    <cellStyle name="Note 2 8 7 7" xfId="41371"/>
    <cellStyle name="Note 2 8 7 8" xfId="41372"/>
    <cellStyle name="Note 2 8 8" xfId="41373"/>
    <cellStyle name="Note 2 8 8 2" xfId="41374"/>
    <cellStyle name="Note 2 8 8 3" xfId="41375"/>
    <cellStyle name="Note 2 8 8 4" xfId="41376"/>
    <cellStyle name="Note 2 8 8 5" xfId="41377"/>
    <cellStyle name="Note 2 8 8 6" xfId="41378"/>
    <cellStyle name="Note 2 8 8 7" xfId="41379"/>
    <cellStyle name="Note 2 8 8 8" xfId="41380"/>
    <cellStyle name="Note 2 8 9" xfId="41381"/>
    <cellStyle name="Note 2 8 9 2" xfId="41382"/>
    <cellStyle name="Note 2 8 9 3" xfId="41383"/>
    <cellStyle name="Note 2 8 9 4" xfId="41384"/>
    <cellStyle name="Note 2 8 9 5" xfId="41385"/>
    <cellStyle name="Note 2 8 9 6" xfId="41386"/>
    <cellStyle name="Note 2 8 9 7" xfId="41387"/>
    <cellStyle name="Note 2 8 9 8" xfId="41388"/>
    <cellStyle name="Note 2 9" xfId="41389"/>
    <cellStyle name="Note 2 9 10" xfId="41390"/>
    <cellStyle name="Note 2 9 11" xfId="41391"/>
    <cellStyle name="Note 2 9 12" xfId="41392"/>
    <cellStyle name="Note 2 9 13" xfId="41393"/>
    <cellStyle name="Note 2 9 14" xfId="41394"/>
    <cellStyle name="Note 2 9 2" xfId="41395"/>
    <cellStyle name="Note 2 9 2 10" xfId="41396"/>
    <cellStyle name="Note 2 9 2 11" xfId="41397"/>
    <cellStyle name="Note 2 9 2 12" xfId="41398"/>
    <cellStyle name="Note 2 9 2 2" xfId="41399"/>
    <cellStyle name="Note 2 9 2 2 10" xfId="41400"/>
    <cellStyle name="Note 2 9 2 2 11" xfId="41401"/>
    <cellStyle name="Note 2 9 2 2 12" xfId="41402"/>
    <cellStyle name="Note 2 9 2 2 13" xfId="41403"/>
    <cellStyle name="Note 2 9 2 2 2" xfId="41404"/>
    <cellStyle name="Note 2 9 2 2 2 2" xfId="41405"/>
    <cellStyle name="Note 2 9 2 2 2 2 2" xfId="41406"/>
    <cellStyle name="Note 2 9 2 2 2 2 2 2" xfId="41407"/>
    <cellStyle name="Note 2 9 2 2 2 2 3" xfId="41408"/>
    <cellStyle name="Note 2 9 2 2 2 2 3 2" xfId="41409"/>
    <cellStyle name="Note 2 9 2 2 2 2 4" xfId="41410"/>
    <cellStyle name="Note 2 9 2 2 2 2 4 2" xfId="41411"/>
    <cellStyle name="Note 2 9 2 2 2 2 5" xfId="41412"/>
    <cellStyle name="Note 2 9 2 2 2 3" xfId="41413"/>
    <cellStyle name="Note 2 9 2 2 2 3 2" xfId="41414"/>
    <cellStyle name="Note 2 9 2 2 2 3 2 2" xfId="41415"/>
    <cellStyle name="Note 2 9 2 2 2 3 3" xfId="41416"/>
    <cellStyle name="Note 2 9 2 2 2 3 3 2" xfId="41417"/>
    <cellStyle name="Note 2 9 2 2 2 3 4" xfId="41418"/>
    <cellStyle name="Note 2 9 2 2 2 3 4 2" xfId="41419"/>
    <cellStyle name="Note 2 9 2 2 2 3 5" xfId="41420"/>
    <cellStyle name="Note 2 9 2 2 2 3 5 2" xfId="41421"/>
    <cellStyle name="Note 2 9 2 2 2 3 6" xfId="41422"/>
    <cellStyle name="Note 2 9 2 2 2 3 6 2" xfId="41423"/>
    <cellStyle name="Note 2 9 2 2 2 3 7" xfId="41424"/>
    <cellStyle name="Note 2 9 2 2 2 4" xfId="41425"/>
    <cellStyle name="Note 2 9 2 2 2 4 2" xfId="41426"/>
    <cellStyle name="Note 2 9 2 2 2 4 2 2" xfId="41427"/>
    <cellStyle name="Note 2 9 2 2 2 4 3" xfId="41428"/>
    <cellStyle name="Note 2 9 2 2 2 4 3 2" xfId="41429"/>
    <cellStyle name="Note 2 9 2 2 2 4 4" xfId="41430"/>
    <cellStyle name="Note 2 9 2 2 2 4 4 2" xfId="41431"/>
    <cellStyle name="Note 2 9 2 2 2 4 5" xfId="41432"/>
    <cellStyle name="Note 2 9 2 2 2 4 5 2" xfId="41433"/>
    <cellStyle name="Note 2 9 2 2 2 4 6" xfId="41434"/>
    <cellStyle name="Note 2 9 2 2 2 4 6 2" xfId="41435"/>
    <cellStyle name="Note 2 9 2 2 2 4 7" xfId="41436"/>
    <cellStyle name="Note 2 9 2 2 2 5" xfId="41437"/>
    <cellStyle name="Note 2 9 2 2 2 5 2" xfId="41438"/>
    <cellStyle name="Note 2 9 2 2 2 6" xfId="41439"/>
    <cellStyle name="Note 2 9 2 2 2 6 2" xfId="41440"/>
    <cellStyle name="Note 2 9 2 2 2 7" xfId="41441"/>
    <cellStyle name="Note 2 9 2 2 2 8" xfId="41442"/>
    <cellStyle name="Note 2 9 2 2 3" xfId="41443"/>
    <cellStyle name="Note 2 9 2 2 3 2" xfId="41444"/>
    <cellStyle name="Note 2 9 2 2 3 2 2" xfId="41445"/>
    <cellStyle name="Note 2 9 2 2 3 2 2 2" xfId="41446"/>
    <cellStyle name="Note 2 9 2 2 3 2 3" xfId="41447"/>
    <cellStyle name="Note 2 9 2 2 3 2 3 2" xfId="41448"/>
    <cellStyle name="Note 2 9 2 2 3 2 4" xfId="41449"/>
    <cellStyle name="Note 2 9 2 2 3 2 4 2" xfId="41450"/>
    <cellStyle name="Note 2 9 2 2 3 2 5" xfId="41451"/>
    <cellStyle name="Note 2 9 2 2 3 2 5 2" xfId="41452"/>
    <cellStyle name="Note 2 9 2 2 3 2 6" xfId="41453"/>
    <cellStyle name="Note 2 9 2 2 3 2 6 2" xfId="41454"/>
    <cellStyle name="Note 2 9 2 2 3 2 7" xfId="41455"/>
    <cellStyle name="Note 2 9 2 2 3 3" xfId="41456"/>
    <cellStyle name="Note 2 9 2 2 3 3 2" xfId="41457"/>
    <cellStyle name="Note 2 9 2 2 3 3 2 2" xfId="41458"/>
    <cellStyle name="Note 2 9 2 2 3 3 3" xfId="41459"/>
    <cellStyle name="Note 2 9 2 2 3 3 3 2" xfId="41460"/>
    <cellStyle name="Note 2 9 2 2 3 3 4" xfId="41461"/>
    <cellStyle name="Note 2 9 2 2 3 3 4 2" xfId="41462"/>
    <cellStyle name="Note 2 9 2 2 3 3 5" xfId="41463"/>
    <cellStyle name="Note 2 9 2 2 3 3 5 2" xfId="41464"/>
    <cellStyle name="Note 2 9 2 2 3 3 6" xfId="41465"/>
    <cellStyle name="Note 2 9 2 2 3 3 6 2" xfId="41466"/>
    <cellStyle name="Note 2 9 2 2 3 3 7" xfId="41467"/>
    <cellStyle name="Note 2 9 2 2 3 4" xfId="41468"/>
    <cellStyle name="Note 2 9 2 2 3 4 2" xfId="41469"/>
    <cellStyle name="Note 2 9 2 2 3 4 2 2" xfId="41470"/>
    <cellStyle name="Note 2 9 2 2 3 4 3" xfId="41471"/>
    <cellStyle name="Note 2 9 2 2 3 4 3 2" xfId="41472"/>
    <cellStyle name="Note 2 9 2 2 3 4 4" xfId="41473"/>
    <cellStyle name="Note 2 9 2 2 3 4 4 2" xfId="41474"/>
    <cellStyle name="Note 2 9 2 2 3 4 5" xfId="41475"/>
    <cellStyle name="Note 2 9 2 2 3 5" xfId="41476"/>
    <cellStyle name="Note 2 9 2 2 4" xfId="41477"/>
    <cellStyle name="Note 2 9 2 2 4 2" xfId="41478"/>
    <cellStyle name="Note 2 9 2 2 4 2 2" xfId="41479"/>
    <cellStyle name="Note 2 9 2 2 4 2 2 2" xfId="41480"/>
    <cellStyle name="Note 2 9 2 2 4 2 3" xfId="41481"/>
    <cellStyle name="Note 2 9 2 2 4 2 3 2" xfId="41482"/>
    <cellStyle name="Note 2 9 2 2 4 2 4" xfId="41483"/>
    <cellStyle name="Note 2 9 2 2 4 2 4 2" xfId="41484"/>
    <cellStyle name="Note 2 9 2 2 4 2 5" xfId="41485"/>
    <cellStyle name="Note 2 9 2 2 4 2 5 2" xfId="41486"/>
    <cellStyle name="Note 2 9 2 2 4 2 6" xfId="41487"/>
    <cellStyle name="Note 2 9 2 2 4 2 6 2" xfId="41488"/>
    <cellStyle name="Note 2 9 2 2 4 2 7" xfId="41489"/>
    <cellStyle name="Note 2 9 2 2 4 3" xfId="41490"/>
    <cellStyle name="Note 2 9 2 2 4 3 2" xfId="41491"/>
    <cellStyle name="Note 2 9 2 2 4 3 2 2" xfId="41492"/>
    <cellStyle name="Note 2 9 2 2 4 3 3" xfId="41493"/>
    <cellStyle name="Note 2 9 2 2 4 3 3 2" xfId="41494"/>
    <cellStyle name="Note 2 9 2 2 4 3 4" xfId="41495"/>
    <cellStyle name="Note 2 9 2 2 4 3 4 2" xfId="41496"/>
    <cellStyle name="Note 2 9 2 2 4 3 5" xfId="41497"/>
    <cellStyle name="Note 2 9 2 2 4 4" xfId="41498"/>
    <cellStyle name="Note 2 9 2 2 5" xfId="41499"/>
    <cellStyle name="Note 2 9 2 2 5 2" xfId="41500"/>
    <cellStyle name="Note 2 9 2 2 5 2 2" xfId="41501"/>
    <cellStyle name="Note 2 9 2 2 5 3" xfId="41502"/>
    <cellStyle name="Note 2 9 2 2 5 3 2" xfId="41503"/>
    <cellStyle name="Note 2 9 2 2 5 4" xfId="41504"/>
    <cellStyle name="Note 2 9 2 2 5 4 2" xfId="41505"/>
    <cellStyle name="Note 2 9 2 2 5 5" xfId="41506"/>
    <cellStyle name="Note 2 9 2 2 5 5 2" xfId="41507"/>
    <cellStyle name="Note 2 9 2 2 5 6" xfId="41508"/>
    <cellStyle name="Note 2 9 2 2 5 6 2" xfId="41509"/>
    <cellStyle name="Note 2 9 2 2 5 7" xfId="41510"/>
    <cellStyle name="Note 2 9 2 2 6" xfId="41511"/>
    <cellStyle name="Note 2 9 2 2 6 2" xfId="41512"/>
    <cellStyle name="Note 2 9 2 2 7" xfId="41513"/>
    <cellStyle name="Note 2 9 2 2 7 2" xfId="41514"/>
    <cellStyle name="Note 2 9 2 2 8" xfId="41515"/>
    <cellStyle name="Note 2 9 2 2 9" xfId="41516"/>
    <cellStyle name="Note 2 9 2 3" xfId="41517"/>
    <cellStyle name="Note 2 9 2 3 2" xfId="41518"/>
    <cellStyle name="Note 2 9 2 3 2 2" xfId="41519"/>
    <cellStyle name="Note 2 9 2 3 2 2 2" xfId="41520"/>
    <cellStyle name="Note 2 9 2 3 2 3" xfId="41521"/>
    <cellStyle name="Note 2 9 2 3 2 3 2" xfId="41522"/>
    <cellStyle name="Note 2 9 2 3 2 4" xfId="41523"/>
    <cellStyle name="Note 2 9 2 3 2 4 2" xfId="41524"/>
    <cellStyle name="Note 2 9 2 3 2 5" xfId="41525"/>
    <cellStyle name="Note 2 9 2 3 3" xfId="41526"/>
    <cellStyle name="Note 2 9 2 3 3 2" xfId="41527"/>
    <cellStyle name="Note 2 9 2 3 3 2 2" xfId="41528"/>
    <cellStyle name="Note 2 9 2 3 3 3" xfId="41529"/>
    <cellStyle name="Note 2 9 2 3 3 3 2" xfId="41530"/>
    <cellStyle name="Note 2 9 2 3 3 4" xfId="41531"/>
    <cellStyle name="Note 2 9 2 3 3 4 2" xfId="41532"/>
    <cellStyle name="Note 2 9 2 3 3 5" xfId="41533"/>
    <cellStyle name="Note 2 9 2 3 3 5 2" xfId="41534"/>
    <cellStyle name="Note 2 9 2 3 3 6" xfId="41535"/>
    <cellStyle name="Note 2 9 2 3 3 6 2" xfId="41536"/>
    <cellStyle name="Note 2 9 2 3 3 7" xfId="41537"/>
    <cellStyle name="Note 2 9 2 3 4" xfId="41538"/>
    <cellStyle name="Note 2 9 2 3 4 2" xfId="41539"/>
    <cellStyle name="Note 2 9 2 3 4 2 2" xfId="41540"/>
    <cellStyle name="Note 2 9 2 3 4 3" xfId="41541"/>
    <cellStyle name="Note 2 9 2 3 4 3 2" xfId="41542"/>
    <cellStyle name="Note 2 9 2 3 4 4" xfId="41543"/>
    <cellStyle name="Note 2 9 2 3 4 4 2" xfId="41544"/>
    <cellStyle name="Note 2 9 2 3 4 5" xfId="41545"/>
    <cellStyle name="Note 2 9 2 3 4 5 2" xfId="41546"/>
    <cellStyle name="Note 2 9 2 3 4 6" xfId="41547"/>
    <cellStyle name="Note 2 9 2 3 4 6 2" xfId="41548"/>
    <cellStyle name="Note 2 9 2 3 4 7" xfId="41549"/>
    <cellStyle name="Note 2 9 2 3 5" xfId="41550"/>
    <cellStyle name="Note 2 9 2 3 5 2" xfId="41551"/>
    <cellStyle name="Note 2 9 2 3 6" xfId="41552"/>
    <cellStyle name="Note 2 9 2 3 6 2" xfId="41553"/>
    <cellStyle name="Note 2 9 2 3 7" xfId="41554"/>
    <cellStyle name="Note 2 9 2 3 8" xfId="41555"/>
    <cellStyle name="Note 2 9 2 4" xfId="41556"/>
    <cellStyle name="Note 2 9 2 4 2" xfId="41557"/>
    <cellStyle name="Note 2 9 2 4 2 2" xfId="41558"/>
    <cellStyle name="Note 2 9 2 4 2 2 2" xfId="41559"/>
    <cellStyle name="Note 2 9 2 4 2 3" xfId="41560"/>
    <cellStyle name="Note 2 9 2 4 2 3 2" xfId="41561"/>
    <cellStyle name="Note 2 9 2 4 2 4" xfId="41562"/>
    <cellStyle name="Note 2 9 2 4 2 4 2" xfId="41563"/>
    <cellStyle name="Note 2 9 2 4 2 5" xfId="41564"/>
    <cellStyle name="Note 2 9 2 4 2 5 2" xfId="41565"/>
    <cellStyle name="Note 2 9 2 4 2 6" xfId="41566"/>
    <cellStyle name="Note 2 9 2 4 2 6 2" xfId="41567"/>
    <cellStyle name="Note 2 9 2 4 2 7" xfId="41568"/>
    <cellStyle name="Note 2 9 2 4 3" xfId="41569"/>
    <cellStyle name="Note 2 9 2 4 3 2" xfId="41570"/>
    <cellStyle name="Note 2 9 2 4 3 2 2" xfId="41571"/>
    <cellStyle name="Note 2 9 2 4 3 3" xfId="41572"/>
    <cellStyle name="Note 2 9 2 4 3 3 2" xfId="41573"/>
    <cellStyle name="Note 2 9 2 4 3 4" xfId="41574"/>
    <cellStyle name="Note 2 9 2 4 3 4 2" xfId="41575"/>
    <cellStyle name="Note 2 9 2 4 3 5" xfId="41576"/>
    <cellStyle name="Note 2 9 2 4 3 5 2" xfId="41577"/>
    <cellStyle name="Note 2 9 2 4 3 6" xfId="41578"/>
    <cellStyle name="Note 2 9 2 4 3 6 2" xfId="41579"/>
    <cellStyle name="Note 2 9 2 4 3 7" xfId="41580"/>
    <cellStyle name="Note 2 9 2 4 4" xfId="41581"/>
    <cellStyle name="Note 2 9 2 4 4 2" xfId="41582"/>
    <cellStyle name="Note 2 9 2 4 4 2 2" xfId="41583"/>
    <cellStyle name="Note 2 9 2 4 4 3" xfId="41584"/>
    <cellStyle name="Note 2 9 2 4 4 3 2" xfId="41585"/>
    <cellStyle name="Note 2 9 2 4 4 4" xfId="41586"/>
    <cellStyle name="Note 2 9 2 4 4 4 2" xfId="41587"/>
    <cellStyle name="Note 2 9 2 4 4 5" xfId="41588"/>
    <cellStyle name="Note 2 9 2 4 5" xfId="41589"/>
    <cellStyle name="Note 2 9 2 4 5 2" xfId="41590"/>
    <cellStyle name="Note 2 9 2 4 6" xfId="41591"/>
    <cellStyle name="Note 2 9 2 4 7" xfId="41592"/>
    <cellStyle name="Note 2 9 2 4 8" xfId="41593"/>
    <cellStyle name="Note 2 9 2 5" xfId="41594"/>
    <cellStyle name="Note 2 9 2 5 2" xfId="41595"/>
    <cellStyle name="Note 2 9 2 5 2 2" xfId="41596"/>
    <cellStyle name="Note 2 9 2 5 2 2 2" xfId="41597"/>
    <cellStyle name="Note 2 9 2 5 2 3" xfId="41598"/>
    <cellStyle name="Note 2 9 2 5 2 3 2" xfId="41599"/>
    <cellStyle name="Note 2 9 2 5 2 4" xfId="41600"/>
    <cellStyle name="Note 2 9 2 5 2 4 2" xfId="41601"/>
    <cellStyle name="Note 2 9 2 5 2 5" xfId="41602"/>
    <cellStyle name="Note 2 9 2 5 2 5 2" xfId="41603"/>
    <cellStyle name="Note 2 9 2 5 2 6" xfId="41604"/>
    <cellStyle name="Note 2 9 2 5 2 6 2" xfId="41605"/>
    <cellStyle name="Note 2 9 2 5 2 7" xfId="41606"/>
    <cellStyle name="Note 2 9 2 5 3" xfId="41607"/>
    <cellStyle name="Note 2 9 2 5 3 2" xfId="41608"/>
    <cellStyle name="Note 2 9 2 5 3 2 2" xfId="41609"/>
    <cellStyle name="Note 2 9 2 5 3 3" xfId="41610"/>
    <cellStyle name="Note 2 9 2 5 3 3 2" xfId="41611"/>
    <cellStyle name="Note 2 9 2 5 3 4" xfId="41612"/>
    <cellStyle name="Note 2 9 2 5 3 4 2" xfId="41613"/>
    <cellStyle name="Note 2 9 2 5 3 5" xfId="41614"/>
    <cellStyle name="Note 2 9 2 5 4" xfId="41615"/>
    <cellStyle name="Note 2 9 2 5 4 2" xfId="41616"/>
    <cellStyle name="Note 2 9 2 5 5" xfId="41617"/>
    <cellStyle name="Note 2 9 2 5 5 2" xfId="41618"/>
    <cellStyle name="Note 2 9 2 5 6" xfId="41619"/>
    <cellStyle name="Note 2 9 2 5 6 2" xfId="41620"/>
    <cellStyle name="Note 2 9 2 5 7" xfId="41621"/>
    <cellStyle name="Note 2 9 2 5 8" xfId="41622"/>
    <cellStyle name="Note 2 9 2 6" xfId="41623"/>
    <cellStyle name="Note 2 9 2 6 2" xfId="41624"/>
    <cellStyle name="Note 2 9 2 6 2 2" xfId="41625"/>
    <cellStyle name="Note 2 9 2 6 3" xfId="41626"/>
    <cellStyle name="Note 2 9 2 6 3 2" xfId="41627"/>
    <cellStyle name="Note 2 9 2 6 4" xfId="41628"/>
    <cellStyle name="Note 2 9 2 6 4 2" xfId="41629"/>
    <cellStyle name="Note 2 9 2 6 5" xfId="41630"/>
    <cellStyle name="Note 2 9 2 6 5 2" xfId="41631"/>
    <cellStyle name="Note 2 9 2 6 6" xfId="41632"/>
    <cellStyle name="Note 2 9 2 6 6 2" xfId="41633"/>
    <cellStyle name="Note 2 9 2 6 7" xfId="41634"/>
    <cellStyle name="Note 2 9 2 6 8" xfId="41635"/>
    <cellStyle name="Note 2 9 2 7" xfId="41636"/>
    <cellStyle name="Note 2 9 2 7 2" xfId="41637"/>
    <cellStyle name="Note 2 9 2 7 3" xfId="41638"/>
    <cellStyle name="Note 2 9 2 7 4" xfId="41639"/>
    <cellStyle name="Note 2 9 2 7 5" xfId="41640"/>
    <cellStyle name="Note 2 9 2 7 6" xfId="41641"/>
    <cellStyle name="Note 2 9 2 7 7" xfId="41642"/>
    <cellStyle name="Note 2 9 2 7 8" xfId="41643"/>
    <cellStyle name="Note 2 9 2 8" xfId="41644"/>
    <cellStyle name="Note 2 9 2 8 2" xfId="41645"/>
    <cellStyle name="Note 2 9 2 8 3" xfId="41646"/>
    <cellStyle name="Note 2 9 2 8 4" xfId="41647"/>
    <cellStyle name="Note 2 9 2 8 5" xfId="41648"/>
    <cellStyle name="Note 2 9 2 8 6" xfId="41649"/>
    <cellStyle name="Note 2 9 2 8 7" xfId="41650"/>
    <cellStyle name="Note 2 9 2 8 8" xfId="41651"/>
    <cellStyle name="Note 2 9 2 9" xfId="41652"/>
    <cellStyle name="Note 2 9 3" xfId="41653"/>
    <cellStyle name="Note 2 9 3 10" xfId="41654"/>
    <cellStyle name="Note 2 9 3 11" xfId="41655"/>
    <cellStyle name="Note 2 9 3 12" xfId="41656"/>
    <cellStyle name="Note 2 9 3 13" xfId="41657"/>
    <cellStyle name="Note 2 9 3 14" xfId="41658"/>
    <cellStyle name="Note 2 9 3 2" xfId="41659"/>
    <cellStyle name="Note 2 9 3 2 2" xfId="41660"/>
    <cellStyle name="Note 2 9 3 2 2 2" xfId="41661"/>
    <cellStyle name="Note 2 9 3 2 2 2 2" xfId="41662"/>
    <cellStyle name="Note 2 9 3 2 2 3" xfId="41663"/>
    <cellStyle name="Note 2 9 3 2 2 3 2" xfId="41664"/>
    <cellStyle name="Note 2 9 3 2 2 4" xfId="41665"/>
    <cellStyle name="Note 2 9 3 2 2 4 2" xfId="41666"/>
    <cellStyle name="Note 2 9 3 2 2 5" xfId="41667"/>
    <cellStyle name="Note 2 9 3 2 3" xfId="41668"/>
    <cellStyle name="Note 2 9 3 2 3 2" xfId="41669"/>
    <cellStyle name="Note 2 9 3 2 3 2 2" xfId="41670"/>
    <cellStyle name="Note 2 9 3 2 3 3" xfId="41671"/>
    <cellStyle name="Note 2 9 3 2 3 3 2" xfId="41672"/>
    <cellStyle name="Note 2 9 3 2 3 4" xfId="41673"/>
    <cellStyle name="Note 2 9 3 2 3 4 2" xfId="41674"/>
    <cellStyle name="Note 2 9 3 2 3 5" xfId="41675"/>
    <cellStyle name="Note 2 9 3 2 3 5 2" xfId="41676"/>
    <cellStyle name="Note 2 9 3 2 3 6" xfId="41677"/>
    <cellStyle name="Note 2 9 3 2 3 6 2" xfId="41678"/>
    <cellStyle name="Note 2 9 3 2 3 7" xfId="41679"/>
    <cellStyle name="Note 2 9 3 2 4" xfId="41680"/>
    <cellStyle name="Note 2 9 3 2 4 2" xfId="41681"/>
    <cellStyle name="Note 2 9 3 2 4 2 2" xfId="41682"/>
    <cellStyle name="Note 2 9 3 2 4 3" xfId="41683"/>
    <cellStyle name="Note 2 9 3 2 4 3 2" xfId="41684"/>
    <cellStyle name="Note 2 9 3 2 4 4" xfId="41685"/>
    <cellStyle name="Note 2 9 3 2 4 4 2" xfId="41686"/>
    <cellStyle name="Note 2 9 3 2 4 5" xfId="41687"/>
    <cellStyle name="Note 2 9 3 2 4 5 2" xfId="41688"/>
    <cellStyle name="Note 2 9 3 2 4 6" xfId="41689"/>
    <cellStyle name="Note 2 9 3 2 4 6 2" xfId="41690"/>
    <cellStyle name="Note 2 9 3 2 4 7" xfId="41691"/>
    <cellStyle name="Note 2 9 3 2 5" xfId="41692"/>
    <cellStyle name="Note 2 9 3 2 5 2" xfId="41693"/>
    <cellStyle name="Note 2 9 3 2 6" xfId="41694"/>
    <cellStyle name="Note 2 9 3 2 6 2" xfId="41695"/>
    <cellStyle name="Note 2 9 3 2 7" xfId="41696"/>
    <cellStyle name="Note 2 9 3 2 8" xfId="41697"/>
    <cellStyle name="Note 2 9 3 3" xfId="41698"/>
    <cellStyle name="Note 2 9 3 3 2" xfId="41699"/>
    <cellStyle name="Note 2 9 3 3 2 2" xfId="41700"/>
    <cellStyle name="Note 2 9 3 3 2 2 2" xfId="41701"/>
    <cellStyle name="Note 2 9 3 3 2 3" xfId="41702"/>
    <cellStyle name="Note 2 9 3 3 2 3 2" xfId="41703"/>
    <cellStyle name="Note 2 9 3 3 2 4" xfId="41704"/>
    <cellStyle name="Note 2 9 3 3 2 4 2" xfId="41705"/>
    <cellStyle name="Note 2 9 3 3 2 5" xfId="41706"/>
    <cellStyle name="Note 2 9 3 3 2 5 2" xfId="41707"/>
    <cellStyle name="Note 2 9 3 3 2 6" xfId="41708"/>
    <cellStyle name="Note 2 9 3 3 2 6 2" xfId="41709"/>
    <cellStyle name="Note 2 9 3 3 2 7" xfId="41710"/>
    <cellStyle name="Note 2 9 3 3 3" xfId="41711"/>
    <cellStyle name="Note 2 9 3 3 3 2" xfId="41712"/>
    <cellStyle name="Note 2 9 3 3 3 2 2" xfId="41713"/>
    <cellStyle name="Note 2 9 3 3 3 3" xfId="41714"/>
    <cellStyle name="Note 2 9 3 3 3 3 2" xfId="41715"/>
    <cellStyle name="Note 2 9 3 3 3 4" xfId="41716"/>
    <cellStyle name="Note 2 9 3 3 3 4 2" xfId="41717"/>
    <cellStyle name="Note 2 9 3 3 3 5" xfId="41718"/>
    <cellStyle name="Note 2 9 3 3 3 5 2" xfId="41719"/>
    <cellStyle name="Note 2 9 3 3 3 6" xfId="41720"/>
    <cellStyle name="Note 2 9 3 3 3 6 2" xfId="41721"/>
    <cellStyle name="Note 2 9 3 3 3 7" xfId="41722"/>
    <cellStyle name="Note 2 9 3 3 4" xfId="41723"/>
    <cellStyle name="Note 2 9 3 3 4 2" xfId="41724"/>
    <cellStyle name="Note 2 9 3 3 4 2 2" xfId="41725"/>
    <cellStyle name="Note 2 9 3 3 4 3" xfId="41726"/>
    <cellStyle name="Note 2 9 3 3 4 3 2" xfId="41727"/>
    <cellStyle name="Note 2 9 3 3 4 4" xfId="41728"/>
    <cellStyle name="Note 2 9 3 3 4 4 2" xfId="41729"/>
    <cellStyle name="Note 2 9 3 3 4 5" xfId="41730"/>
    <cellStyle name="Note 2 9 3 3 5" xfId="41731"/>
    <cellStyle name="Note 2 9 3 4" xfId="41732"/>
    <cellStyle name="Note 2 9 3 4 2" xfId="41733"/>
    <cellStyle name="Note 2 9 3 4 2 2" xfId="41734"/>
    <cellStyle name="Note 2 9 3 4 2 2 2" xfId="41735"/>
    <cellStyle name="Note 2 9 3 4 2 3" xfId="41736"/>
    <cellStyle name="Note 2 9 3 4 2 3 2" xfId="41737"/>
    <cellStyle name="Note 2 9 3 4 2 4" xfId="41738"/>
    <cellStyle name="Note 2 9 3 4 2 4 2" xfId="41739"/>
    <cellStyle name="Note 2 9 3 4 2 5" xfId="41740"/>
    <cellStyle name="Note 2 9 3 4 2 5 2" xfId="41741"/>
    <cellStyle name="Note 2 9 3 4 2 6" xfId="41742"/>
    <cellStyle name="Note 2 9 3 4 2 6 2" xfId="41743"/>
    <cellStyle name="Note 2 9 3 4 2 7" xfId="41744"/>
    <cellStyle name="Note 2 9 3 4 3" xfId="41745"/>
    <cellStyle name="Note 2 9 3 4 3 2" xfId="41746"/>
    <cellStyle name="Note 2 9 3 4 3 2 2" xfId="41747"/>
    <cellStyle name="Note 2 9 3 4 3 3" xfId="41748"/>
    <cellStyle name="Note 2 9 3 4 3 3 2" xfId="41749"/>
    <cellStyle name="Note 2 9 3 4 3 4" xfId="41750"/>
    <cellStyle name="Note 2 9 3 4 3 4 2" xfId="41751"/>
    <cellStyle name="Note 2 9 3 4 3 5" xfId="41752"/>
    <cellStyle name="Note 2 9 3 4 4" xfId="41753"/>
    <cellStyle name="Note 2 9 3 5" xfId="41754"/>
    <cellStyle name="Note 2 9 3 5 2" xfId="41755"/>
    <cellStyle name="Note 2 9 3 5 2 2" xfId="41756"/>
    <cellStyle name="Note 2 9 3 5 3" xfId="41757"/>
    <cellStyle name="Note 2 9 3 5 3 2" xfId="41758"/>
    <cellStyle name="Note 2 9 3 5 4" xfId="41759"/>
    <cellStyle name="Note 2 9 3 5 4 2" xfId="41760"/>
    <cellStyle name="Note 2 9 3 5 5" xfId="41761"/>
    <cellStyle name="Note 2 9 3 5 5 2" xfId="41762"/>
    <cellStyle name="Note 2 9 3 5 6" xfId="41763"/>
    <cellStyle name="Note 2 9 3 5 6 2" xfId="41764"/>
    <cellStyle name="Note 2 9 3 5 7" xfId="41765"/>
    <cellStyle name="Note 2 9 3 6" xfId="41766"/>
    <cellStyle name="Note 2 9 3 6 2" xfId="41767"/>
    <cellStyle name="Note 2 9 3 7" xfId="41768"/>
    <cellStyle name="Note 2 9 3 7 2" xfId="41769"/>
    <cellStyle name="Note 2 9 3 8" xfId="41770"/>
    <cellStyle name="Note 2 9 3 9" xfId="41771"/>
    <cellStyle name="Note 2 9 4" xfId="41772"/>
    <cellStyle name="Note 2 9 4 2" xfId="41773"/>
    <cellStyle name="Note 2 9 4 2 2" xfId="41774"/>
    <cellStyle name="Note 2 9 4 2 2 2" xfId="41775"/>
    <cellStyle name="Note 2 9 4 2 3" xfId="41776"/>
    <cellStyle name="Note 2 9 4 2 3 2" xfId="41777"/>
    <cellStyle name="Note 2 9 4 2 4" xfId="41778"/>
    <cellStyle name="Note 2 9 4 2 4 2" xfId="41779"/>
    <cellStyle name="Note 2 9 4 2 5" xfId="41780"/>
    <cellStyle name="Note 2 9 4 3" xfId="41781"/>
    <cellStyle name="Note 2 9 4 3 2" xfId="41782"/>
    <cellStyle name="Note 2 9 4 3 2 2" xfId="41783"/>
    <cellStyle name="Note 2 9 4 3 3" xfId="41784"/>
    <cellStyle name="Note 2 9 4 3 3 2" xfId="41785"/>
    <cellStyle name="Note 2 9 4 3 4" xfId="41786"/>
    <cellStyle name="Note 2 9 4 3 4 2" xfId="41787"/>
    <cellStyle name="Note 2 9 4 3 5" xfId="41788"/>
    <cellStyle name="Note 2 9 4 3 5 2" xfId="41789"/>
    <cellStyle name="Note 2 9 4 3 6" xfId="41790"/>
    <cellStyle name="Note 2 9 4 3 6 2" xfId="41791"/>
    <cellStyle name="Note 2 9 4 3 7" xfId="41792"/>
    <cellStyle name="Note 2 9 4 4" xfId="41793"/>
    <cellStyle name="Note 2 9 4 4 2" xfId="41794"/>
    <cellStyle name="Note 2 9 4 4 2 2" xfId="41795"/>
    <cellStyle name="Note 2 9 4 4 3" xfId="41796"/>
    <cellStyle name="Note 2 9 4 4 3 2" xfId="41797"/>
    <cellStyle name="Note 2 9 4 4 4" xfId="41798"/>
    <cellStyle name="Note 2 9 4 4 4 2" xfId="41799"/>
    <cellStyle name="Note 2 9 4 4 5" xfId="41800"/>
    <cellStyle name="Note 2 9 4 4 5 2" xfId="41801"/>
    <cellStyle name="Note 2 9 4 4 6" xfId="41802"/>
    <cellStyle name="Note 2 9 4 4 6 2" xfId="41803"/>
    <cellStyle name="Note 2 9 4 4 7" xfId="41804"/>
    <cellStyle name="Note 2 9 4 5" xfId="41805"/>
    <cellStyle name="Note 2 9 4 5 2" xfId="41806"/>
    <cellStyle name="Note 2 9 4 6" xfId="41807"/>
    <cellStyle name="Note 2 9 4 6 2" xfId="41808"/>
    <cellStyle name="Note 2 9 4 7" xfId="41809"/>
    <cellStyle name="Note 2 9 4 8" xfId="41810"/>
    <cellStyle name="Note 2 9 5" xfId="41811"/>
    <cellStyle name="Note 2 9 5 2" xfId="41812"/>
    <cellStyle name="Note 2 9 5 2 2" xfId="41813"/>
    <cellStyle name="Note 2 9 5 2 2 2" xfId="41814"/>
    <cellStyle name="Note 2 9 5 2 3" xfId="41815"/>
    <cellStyle name="Note 2 9 5 2 3 2" xfId="41816"/>
    <cellStyle name="Note 2 9 5 2 4" xfId="41817"/>
    <cellStyle name="Note 2 9 5 2 4 2" xfId="41818"/>
    <cellStyle name="Note 2 9 5 2 5" xfId="41819"/>
    <cellStyle name="Note 2 9 5 2 5 2" xfId="41820"/>
    <cellStyle name="Note 2 9 5 2 6" xfId="41821"/>
    <cellStyle name="Note 2 9 5 2 6 2" xfId="41822"/>
    <cellStyle name="Note 2 9 5 2 7" xfId="41823"/>
    <cellStyle name="Note 2 9 5 3" xfId="41824"/>
    <cellStyle name="Note 2 9 5 3 2" xfId="41825"/>
    <cellStyle name="Note 2 9 5 3 2 2" xfId="41826"/>
    <cellStyle name="Note 2 9 5 3 3" xfId="41827"/>
    <cellStyle name="Note 2 9 5 3 3 2" xfId="41828"/>
    <cellStyle name="Note 2 9 5 3 4" xfId="41829"/>
    <cellStyle name="Note 2 9 5 3 4 2" xfId="41830"/>
    <cellStyle name="Note 2 9 5 3 5" xfId="41831"/>
    <cellStyle name="Note 2 9 5 3 5 2" xfId="41832"/>
    <cellStyle name="Note 2 9 5 3 6" xfId="41833"/>
    <cellStyle name="Note 2 9 5 3 6 2" xfId="41834"/>
    <cellStyle name="Note 2 9 5 3 7" xfId="41835"/>
    <cellStyle name="Note 2 9 5 4" xfId="41836"/>
    <cellStyle name="Note 2 9 5 4 2" xfId="41837"/>
    <cellStyle name="Note 2 9 5 4 2 2" xfId="41838"/>
    <cellStyle name="Note 2 9 5 4 3" xfId="41839"/>
    <cellStyle name="Note 2 9 5 4 3 2" xfId="41840"/>
    <cellStyle name="Note 2 9 5 4 4" xfId="41841"/>
    <cellStyle name="Note 2 9 5 4 4 2" xfId="41842"/>
    <cellStyle name="Note 2 9 5 4 5" xfId="41843"/>
    <cellStyle name="Note 2 9 5 5" xfId="41844"/>
    <cellStyle name="Note 2 9 5 5 2" xfId="41845"/>
    <cellStyle name="Note 2 9 5 6" xfId="41846"/>
    <cellStyle name="Note 2 9 5 7" xfId="41847"/>
    <cellStyle name="Note 2 9 5 8" xfId="41848"/>
    <cellStyle name="Note 2 9 6" xfId="41849"/>
    <cellStyle name="Note 2 9 6 2" xfId="41850"/>
    <cellStyle name="Note 2 9 6 2 2" xfId="41851"/>
    <cellStyle name="Note 2 9 6 2 2 2" xfId="41852"/>
    <cellStyle name="Note 2 9 6 2 3" xfId="41853"/>
    <cellStyle name="Note 2 9 6 2 3 2" xfId="41854"/>
    <cellStyle name="Note 2 9 6 2 4" xfId="41855"/>
    <cellStyle name="Note 2 9 6 2 4 2" xfId="41856"/>
    <cellStyle name="Note 2 9 6 2 5" xfId="41857"/>
    <cellStyle name="Note 2 9 6 2 5 2" xfId="41858"/>
    <cellStyle name="Note 2 9 6 2 6" xfId="41859"/>
    <cellStyle name="Note 2 9 6 2 6 2" xfId="41860"/>
    <cellStyle name="Note 2 9 6 2 7" xfId="41861"/>
    <cellStyle name="Note 2 9 6 3" xfId="41862"/>
    <cellStyle name="Note 2 9 6 3 2" xfId="41863"/>
    <cellStyle name="Note 2 9 6 3 2 2" xfId="41864"/>
    <cellStyle name="Note 2 9 6 3 3" xfId="41865"/>
    <cellStyle name="Note 2 9 6 3 3 2" xfId="41866"/>
    <cellStyle name="Note 2 9 6 3 4" xfId="41867"/>
    <cellStyle name="Note 2 9 6 3 4 2" xfId="41868"/>
    <cellStyle name="Note 2 9 6 3 5" xfId="41869"/>
    <cellStyle name="Note 2 9 6 4" xfId="41870"/>
    <cellStyle name="Note 2 9 6 4 2" xfId="41871"/>
    <cellStyle name="Note 2 9 6 5" xfId="41872"/>
    <cellStyle name="Note 2 9 6 5 2" xfId="41873"/>
    <cellStyle name="Note 2 9 6 6" xfId="41874"/>
    <cellStyle name="Note 2 9 6 6 2" xfId="41875"/>
    <cellStyle name="Note 2 9 6 7" xfId="41876"/>
    <cellStyle name="Note 2 9 6 8" xfId="41877"/>
    <cellStyle name="Note 2 9 7" xfId="41878"/>
    <cellStyle name="Note 2 9 7 2" xfId="41879"/>
    <cellStyle name="Note 2 9 7 2 2" xfId="41880"/>
    <cellStyle name="Note 2 9 7 3" xfId="41881"/>
    <cellStyle name="Note 2 9 7 3 2" xfId="41882"/>
    <cellStyle name="Note 2 9 7 4" xfId="41883"/>
    <cellStyle name="Note 2 9 7 4 2" xfId="41884"/>
    <cellStyle name="Note 2 9 7 5" xfId="41885"/>
    <cellStyle name="Note 2 9 7 5 2" xfId="41886"/>
    <cellStyle name="Note 2 9 7 6" xfId="41887"/>
    <cellStyle name="Note 2 9 7 6 2" xfId="41888"/>
    <cellStyle name="Note 2 9 7 7" xfId="41889"/>
    <cellStyle name="Note 2 9 7 8" xfId="41890"/>
    <cellStyle name="Note 2 9 8" xfId="41891"/>
    <cellStyle name="Note 2 9 8 2" xfId="41892"/>
    <cellStyle name="Note 2 9 8 3" xfId="41893"/>
    <cellStyle name="Note 2 9 8 4" xfId="41894"/>
    <cellStyle name="Note 2 9 8 5" xfId="41895"/>
    <cellStyle name="Note 2 9 8 6" xfId="41896"/>
    <cellStyle name="Note 2 9 8 7" xfId="41897"/>
    <cellStyle name="Note 2 9 8 8" xfId="41898"/>
    <cellStyle name="Note 2 9 9" xfId="41899"/>
    <cellStyle name="Note 2 9 9 2" xfId="41900"/>
    <cellStyle name="Note 2 9 9 3" xfId="41901"/>
    <cellStyle name="Note 2 9 9 4" xfId="41902"/>
    <cellStyle name="Note 2 9 9 5" xfId="41903"/>
    <cellStyle name="Note 2 9 9 6" xfId="41904"/>
    <cellStyle name="Note 2 9 9 7" xfId="41905"/>
    <cellStyle name="Note 2 9 9 8" xfId="41906"/>
    <cellStyle name="Note 2_Committments 2009-12-31" xfId="41907"/>
    <cellStyle name="Note 3" xfId="41908"/>
    <cellStyle name="Note 3 10" xfId="41909"/>
    <cellStyle name="Note 3 10 10" xfId="41910"/>
    <cellStyle name="Note 3 10 11" xfId="41911"/>
    <cellStyle name="Note 3 10 12" xfId="41912"/>
    <cellStyle name="Note 3 10 13" xfId="41913"/>
    <cellStyle name="Note 3 10 14" xfId="41914"/>
    <cellStyle name="Note 3 10 2" xfId="41915"/>
    <cellStyle name="Note 3 10 2 10" xfId="41916"/>
    <cellStyle name="Note 3 10 2 11" xfId="41917"/>
    <cellStyle name="Note 3 10 2 12" xfId="41918"/>
    <cellStyle name="Note 3 10 2 2" xfId="41919"/>
    <cellStyle name="Note 3 10 2 2 10" xfId="41920"/>
    <cellStyle name="Note 3 10 2 2 11" xfId="41921"/>
    <cellStyle name="Note 3 10 2 2 12" xfId="41922"/>
    <cellStyle name="Note 3 10 2 2 13" xfId="41923"/>
    <cellStyle name="Note 3 10 2 2 2" xfId="41924"/>
    <cellStyle name="Note 3 10 2 2 2 2" xfId="41925"/>
    <cellStyle name="Note 3 10 2 2 2 2 2" xfId="41926"/>
    <cellStyle name="Note 3 10 2 2 2 2 2 2" xfId="41927"/>
    <cellStyle name="Note 3 10 2 2 2 2 3" xfId="41928"/>
    <cellStyle name="Note 3 10 2 2 2 2 3 2" xfId="41929"/>
    <cellStyle name="Note 3 10 2 2 2 2 4" xfId="41930"/>
    <cellStyle name="Note 3 10 2 2 2 2 4 2" xfId="41931"/>
    <cellStyle name="Note 3 10 2 2 2 2 5" xfId="41932"/>
    <cellStyle name="Note 3 10 2 2 2 3" xfId="41933"/>
    <cellStyle name="Note 3 10 2 2 2 3 2" xfId="41934"/>
    <cellStyle name="Note 3 10 2 2 2 3 2 2" xfId="41935"/>
    <cellStyle name="Note 3 10 2 2 2 3 3" xfId="41936"/>
    <cellStyle name="Note 3 10 2 2 2 3 3 2" xfId="41937"/>
    <cellStyle name="Note 3 10 2 2 2 3 4" xfId="41938"/>
    <cellStyle name="Note 3 10 2 2 2 3 4 2" xfId="41939"/>
    <cellStyle name="Note 3 10 2 2 2 3 5" xfId="41940"/>
    <cellStyle name="Note 3 10 2 2 2 3 5 2" xfId="41941"/>
    <cellStyle name="Note 3 10 2 2 2 3 6" xfId="41942"/>
    <cellStyle name="Note 3 10 2 2 2 3 6 2" xfId="41943"/>
    <cellStyle name="Note 3 10 2 2 2 3 7" xfId="41944"/>
    <cellStyle name="Note 3 10 2 2 2 4" xfId="41945"/>
    <cellStyle name="Note 3 10 2 2 2 4 2" xfId="41946"/>
    <cellStyle name="Note 3 10 2 2 2 4 2 2" xfId="41947"/>
    <cellStyle name="Note 3 10 2 2 2 4 3" xfId="41948"/>
    <cellStyle name="Note 3 10 2 2 2 4 3 2" xfId="41949"/>
    <cellStyle name="Note 3 10 2 2 2 4 4" xfId="41950"/>
    <cellStyle name="Note 3 10 2 2 2 4 4 2" xfId="41951"/>
    <cellStyle name="Note 3 10 2 2 2 4 5" xfId="41952"/>
    <cellStyle name="Note 3 10 2 2 2 4 5 2" xfId="41953"/>
    <cellStyle name="Note 3 10 2 2 2 4 6" xfId="41954"/>
    <cellStyle name="Note 3 10 2 2 2 4 6 2" xfId="41955"/>
    <cellStyle name="Note 3 10 2 2 2 4 7" xfId="41956"/>
    <cellStyle name="Note 3 10 2 2 2 5" xfId="41957"/>
    <cellStyle name="Note 3 10 2 2 2 5 2" xfId="41958"/>
    <cellStyle name="Note 3 10 2 2 2 6" xfId="41959"/>
    <cellStyle name="Note 3 10 2 2 2 6 2" xfId="41960"/>
    <cellStyle name="Note 3 10 2 2 2 7" xfId="41961"/>
    <cellStyle name="Note 3 10 2 2 2 8" xfId="41962"/>
    <cellStyle name="Note 3 10 2 2 3" xfId="41963"/>
    <cellStyle name="Note 3 10 2 2 3 2" xfId="41964"/>
    <cellStyle name="Note 3 10 2 2 3 2 2" xfId="41965"/>
    <cellStyle name="Note 3 10 2 2 3 2 2 2" xfId="41966"/>
    <cellStyle name="Note 3 10 2 2 3 2 3" xfId="41967"/>
    <cellStyle name="Note 3 10 2 2 3 2 3 2" xfId="41968"/>
    <cellStyle name="Note 3 10 2 2 3 2 4" xfId="41969"/>
    <cellStyle name="Note 3 10 2 2 3 2 4 2" xfId="41970"/>
    <cellStyle name="Note 3 10 2 2 3 2 5" xfId="41971"/>
    <cellStyle name="Note 3 10 2 2 3 2 5 2" xfId="41972"/>
    <cellStyle name="Note 3 10 2 2 3 2 6" xfId="41973"/>
    <cellStyle name="Note 3 10 2 2 3 2 6 2" xfId="41974"/>
    <cellStyle name="Note 3 10 2 2 3 2 7" xfId="41975"/>
    <cellStyle name="Note 3 10 2 2 3 3" xfId="41976"/>
    <cellStyle name="Note 3 10 2 2 3 3 2" xfId="41977"/>
    <cellStyle name="Note 3 10 2 2 3 3 2 2" xfId="41978"/>
    <cellStyle name="Note 3 10 2 2 3 3 3" xfId="41979"/>
    <cellStyle name="Note 3 10 2 2 3 3 3 2" xfId="41980"/>
    <cellStyle name="Note 3 10 2 2 3 3 4" xfId="41981"/>
    <cellStyle name="Note 3 10 2 2 3 3 4 2" xfId="41982"/>
    <cellStyle name="Note 3 10 2 2 3 3 5" xfId="41983"/>
    <cellStyle name="Note 3 10 2 2 3 3 5 2" xfId="41984"/>
    <cellStyle name="Note 3 10 2 2 3 3 6" xfId="41985"/>
    <cellStyle name="Note 3 10 2 2 3 3 6 2" xfId="41986"/>
    <cellStyle name="Note 3 10 2 2 3 3 7" xfId="41987"/>
    <cellStyle name="Note 3 10 2 2 3 4" xfId="41988"/>
    <cellStyle name="Note 3 10 2 2 3 4 2" xfId="41989"/>
    <cellStyle name="Note 3 10 2 2 3 4 2 2" xfId="41990"/>
    <cellStyle name="Note 3 10 2 2 3 4 3" xfId="41991"/>
    <cellStyle name="Note 3 10 2 2 3 4 3 2" xfId="41992"/>
    <cellStyle name="Note 3 10 2 2 3 4 4" xfId="41993"/>
    <cellStyle name="Note 3 10 2 2 3 4 4 2" xfId="41994"/>
    <cellStyle name="Note 3 10 2 2 3 4 5" xfId="41995"/>
    <cellStyle name="Note 3 10 2 2 3 5" xfId="41996"/>
    <cellStyle name="Note 3 10 2 2 4" xfId="41997"/>
    <cellStyle name="Note 3 10 2 2 4 2" xfId="41998"/>
    <cellStyle name="Note 3 10 2 2 4 2 2" xfId="41999"/>
    <cellStyle name="Note 3 10 2 2 4 2 2 2" xfId="42000"/>
    <cellStyle name="Note 3 10 2 2 4 2 3" xfId="42001"/>
    <cellStyle name="Note 3 10 2 2 4 2 3 2" xfId="42002"/>
    <cellStyle name="Note 3 10 2 2 4 2 4" xfId="42003"/>
    <cellStyle name="Note 3 10 2 2 4 2 4 2" xfId="42004"/>
    <cellStyle name="Note 3 10 2 2 4 2 5" xfId="42005"/>
    <cellStyle name="Note 3 10 2 2 4 2 5 2" xfId="42006"/>
    <cellStyle name="Note 3 10 2 2 4 2 6" xfId="42007"/>
    <cellStyle name="Note 3 10 2 2 4 2 6 2" xfId="42008"/>
    <cellStyle name="Note 3 10 2 2 4 2 7" xfId="42009"/>
    <cellStyle name="Note 3 10 2 2 4 3" xfId="42010"/>
    <cellStyle name="Note 3 10 2 2 4 3 2" xfId="42011"/>
    <cellStyle name="Note 3 10 2 2 4 3 2 2" xfId="42012"/>
    <cellStyle name="Note 3 10 2 2 4 3 3" xfId="42013"/>
    <cellStyle name="Note 3 10 2 2 4 3 3 2" xfId="42014"/>
    <cellStyle name="Note 3 10 2 2 4 3 4" xfId="42015"/>
    <cellStyle name="Note 3 10 2 2 4 3 4 2" xfId="42016"/>
    <cellStyle name="Note 3 10 2 2 4 3 5" xfId="42017"/>
    <cellStyle name="Note 3 10 2 2 4 4" xfId="42018"/>
    <cellStyle name="Note 3 10 2 2 5" xfId="42019"/>
    <cellStyle name="Note 3 10 2 2 5 2" xfId="42020"/>
    <cellStyle name="Note 3 10 2 2 5 2 2" xfId="42021"/>
    <cellStyle name="Note 3 10 2 2 5 3" xfId="42022"/>
    <cellStyle name="Note 3 10 2 2 5 3 2" xfId="42023"/>
    <cellStyle name="Note 3 10 2 2 5 4" xfId="42024"/>
    <cellStyle name="Note 3 10 2 2 5 4 2" xfId="42025"/>
    <cellStyle name="Note 3 10 2 2 5 5" xfId="42026"/>
    <cellStyle name="Note 3 10 2 2 5 5 2" xfId="42027"/>
    <cellStyle name="Note 3 10 2 2 5 6" xfId="42028"/>
    <cellStyle name="Note 3 10 2 2 5 6 2" xfId="42029"/>
    <cellStyle name="Note 3 10 2 2 5 7" xfId="42030"/>
    <cellStyle name="Note 3 10 2 2 6" xfId="42031"/>
    <cellStyle name="Note 3 10 2 2 6 2" xfId="42032"/>
    <cellStyle name="Note 3 10 2 2 7" xfId="42033"/>
    <cellStyle name="Note 3 10 2 2 7 2" xfId="42034"/>
    <cellStyle name="Note 3 10 2 2 8" xfId="42035"/>
    <cellStyle name="Note 3 10 2 2 9" xfId="42036"/>
    <cellStyle name="Note 3 10 2 3" xfId="42037"/>
    <cellStyle name="Note 3 10 2 3 2" xfId="42038"/>
    <cellStyle name="Note 3 10 2 3 2 2" xfId="42039"/>
    <cellStyle name="Note 3 10 2 3 2 2 2" xfId="42040"/>
    <cellStyle name="Note 3 10 2 3 2 3" xfId="42041"/>
    <cellStyle name="Note 3 10 2 3 2 3 2" xfId="42042"/>
    <cellStyle name="Note 3 10 2 3 2 4" xfId="42043"/>
    <cellStyle name="Note 3 10 2 3 2 4 2" xfId="42044"/>
    <cellStyle name="Note 3 10 2 3 2 5" xfId="42045"/>
    <cellStyle name="Note 3 10 2 3 3" xfId="42046"/>
    <cellStyle name="Note 3 10 2 3 3 2" xfId="42047"/>
    <cellStyle name="Note 3 10 2 3 3 2 2" xfId="42048"/>
    <cellStyle name="Note 3 10 2 3 3 3" xfId="42049"/>
    <cellStyle name="Note 3 10 2 3 3 3 2" xfId="42050"/>
    <cellStyle name="Note 3 10 2 3 3 4" xfId="42051"/>
    <cellStyle name="Note 3 10 2 3 3 4 2" xfId="42052"/>
    <cellStyle name="Note 3 10 2 3 3 5" xfId="42053"/>
    <cellStyle name="Note 3 10 2 3 3 5 2" xfId="42054"/>
    <cellStyle name="Note 3 10 2 3 3 6" xfId="42055"/>
    <cellStyle name="Note 3 10 2 3 3 6 2" xfId="42056"/>
    <cellStyle name="Note 3 10 2 3 3 7" xfId="42057"/>
    <cellStyle name="Note 3 10 2 3 4" xfId="42058"/>
    <cellStyle name="Note 3 10 2 3 4 2" xfId="42059"/>
    <cellStyle name="Note 3 10 2 3 4 2 2" xfId="42060"/>
    <cellStyle name="Note 3 10 2 3 4 3" xfId="42061"/>
    <cellStyle name="Note 3 10 2 3 4 3 2" xfId="42062"/>
    <cellStyle name="Note 3 10 2 3 4 4" xfId="42063"/>
    <cellStyle name="Note 3 10 2 3 4 4 2" xfId="42064"/>
    <cellStyle name="Note 3 10 2 3 4 5" xfId="42065"/>
    <cellStyle name="Note 3 10 2 3 4 5 2" xfId="42066"/>
    <cellStyle name="Note 3 10 2 3 4 6" xfId="42067"/>
    <cellStyle name="Note 3 10 2 3 4 6 2" xfId="42068"/>
    <cellStyle name="Note 3 10 2 3 4 7" xfId="42069"/>
    <cellStyle name="Note 3 10 2 3 5" xfId="42070"/>
    <cellStyle name="Note 3 10 2 3 5 2" xfId="42071"/>
    <cellStyle name="Note 3 10 2 3 6" xfId="42072"/>
    <cellStyle name="Note 3 10 2 3 6 2" xfId="42073"/>
    <cellStyle name="Note 3 10 2 3 7" xfId="42074"/>
    <cellStyle name="Note 3 10 2 3 8" xfId="42075"/>
    <cellStyle name="Note 3 10 2 4" xfId="42076"/>
    <cellStyle name="Note 3 10 2 4 2" xfId="42077"/>
    <cellStyle name="Note 3 10 2 4 2 2" xfId="42078"/>
    <cellStyle name="Note 3 10 2 4 2 2 2" xfId="42079"/>
    <cellStyle name="Note 3 10 2 4 2 3" xfId="42080"/>
    <cellStyle name="Note 3 10 2 4 2 3 2" xfId="42081"/>
    <cellStyle name="Note 3 10 2 4 2 4" xfId="42082"/>
    <cellStyle name="Note 3 10 2 4 2 4 2" xfId="42083"/>
    <cellStyle name="Note 3 10 2 4 2 5" xfId="42084"/>
    <cellStyle name="Note 3 10 2 4 2 5 2" xfId="42085"/>
    <cellStyle name="Note 3 10 2 4 2 6" xfId="42086"/>
    <cellStyle name="Note 3 10 2 4 2 6 2" xfId="42087"/>
    <cellStyle name="Note 3 10 2 4 2 7" xfId="42088"/>
    <cellStyle name="Note 3 10 2 4 3" xfId="42089"/>
    <cellStyle name="Note 3 10 2 4 3 2" xfId="42090"/>
    <cellStyle name="Note 3 10 2 4 3 2 2" xfId="42091"/>
    <cellStyle name="Note 3 10 2 4 3 3" xfId="42092"/>
    <cellStyle name="Note 3 10 2 4 3 3 2" xfId="42093"/>
    <cellStyle name="Note 3 10 2 4 3 4" xfId="42094"/>
    <cellStyle name="Note 3 10 2 4 3 4 2" xfId="42095"/>
    <cellStyle name="Note 3 10 2 4 3 5" xfId="42096"/>
    <cellStyle name="Note 3 10 2 4 3 5 2" xfId="42097"/>
    <cellStyle name="Note 3 10 2 4 3 6" xfId="42098"/>
    <cellStyle name="Note 3 10 2 4 3 6 2" xfId="42099"/>
    <cellStyle name="Note 3 10 2 4 3 7" xfId="42100"/>
    <cellStyle name="Note 3 10 2 4 4" xfId="42101"/>
    <cellStyle name="Note 3 10 2 4 4 2" xfId="42102"/>
    <cellStyle name="Note 3 10 2 4 4 2 2" xfId="42103"/>
    <cellStyle name="Note 3 10 2 4 4 3" xfId="42104"/>
    <cellStyle name="Note 3 10 2 4 4 3 2" xfId="42105"/>
    <cellStyle name="Note 3 10 2 4 4 4" xfId="42106"/>
    <cellStyle name="Note 3 10 2 4 4 4 2" xfId="42107"/>
    <cellStyle name="Note 3 10 2 4 4 5" xfId="42108"/>
    <cellStyle name="Note 3 10 2 4 5" xfId="42109"/>
    <cellStyle name="Note 3 10 2 4 5 2" xfId="42110"/>
    <cellStyle name="Note 3 10 2 4 6" xfId="42111"/>
    <cellStyle name="Note 3 10 2 4 7" xfId="42112"/>
    <cellStyle name="Note 3 10 2 4 8" xfId="42113"/>
    <cellStyle name="Note 3 10 2 5" xfId="42114"/>
    <cellStyle name="Note 3 10 2 5 2" xfId="42115"/>
    <cellStyle name="Note 3 10 2 5 2 2" xfId="42116"/>
    <cellStyle name="Note 3 10 2 5 2 2 2" xfId="42117"/>
    <cellStyle name="Note 3 10 2 5 2 3" xfId="42118"/>
    <cellStyle name="Note 3 10 2 5 2 3 2" xfId="42119"/>
    <cellStyle name="Note 3 10 2 5 2 4" xfId="42120"/>
    <cellStyle name="Note 3 10 2 5 2 4 2" xfId="42121"/>
    <cellStyle name="Note 3 10 2 5 2 5" xfId="42122"/>
    <cellStyle name="Note 3 10 2 5 2 5 2" xfId="42123"/>
    <cellStyle name="Note 3 10 2 5 2 6" xfId="42124"/>
    <cellStyle name="Note 3 10 2 5 2 6 2" xfId="42125"/>
    <cellStyle name="Note 3 10 2 5 2 7" xfId="42126"/>
    <cellStyle name="Note 3 10 2 5 3" xfId="42127"/>
    <cellStyle name="Note 3 10 2 5 3 2" xfId="42128"/>
    <cellStyle name="Note 3 10 2 5 3 2 2" xfId="42129"/>
    <cellStyle name="Note 3 10 2 5 3 3" xfId="42130"/>
    <cellStyle name="Note 3 10 2 5 3 3 2" xfId="42131"/>
    <cellStyle name="Note 3 10 2 5 3 4" xfId="42132"/>
    <cellStyle name="Note 3 10 2 5 3 4 2" xfId="42133"/>
    <cellStyle name="Note 3 10 2 5 3 5" xfId="42134"/>
    <cellStyle name="Note 3 10 2 5 4" xfId="42135"/>
    <cellStyle name="Note 3 10 2 5 4 2" xfId="42136"/>
    <cellStyle name="Note 3 10 2 5 5" xfId="42137"/>
    <cellStyle name="Note 3 10 2 5 5 2" xfId="42138"/>
    <cellStyle name="Note 3 10 2 5 6" xfId="42139"/>
    <cellStyle name="Note 3 10 2 5 6 2" xfId="42140"/>
    <cellStyle name="Note 3 10 2 5 7" xfId="42141"/>
    <cellStyle name="Note 3 10 2 5 8" xfId="42142"/>
    <cellStyle name="Note 3 10 2 6" xfId="42143"/>
    <cellStyle name="Note 3 10 2 6 2" xfId="42144"/>
    <cellStyle name="Note 3 10 2 6 2 2" xfId="42145"/>
    <cellStyle name="Note 3 10 2 6 3" xfId="42146"/>
    <cellStyle name="Note 3 10 2 6 3 2" xfId="42147"/>
    <cellStyle name="Note 3 10 2 6 4" xfId="42148"/>
    <cellStyle name="Note 3 10 2 6 4 2" xfId="42149"/>
    <cellStyle name="Note 3 10 2 6 5" xfId="42150"/>
    <cellStyle name="Note 3 10 2 6 5 2" xfId="42151"/>
    <cellStyle name="Note 3 10 2 6 6" xfId="42152"/>
    <cellStyle name="Note 3 10 2 6 6 2" xfId="42153"/>
    <cellStyle name="Note 3 10 2 6 7" xfId="42154"/>
    <cellStyle name="Note 3 10 2 6 8" xfId="42155"/>
    <cellStyle name="Note 3 10 2 7" xfId="42156"/>
    <cellStyle name="Note 3 10 2 7 2" xfId="42157"/>
    <cellStyle name="Note 3 10 2 7 3" xfId="42158"/>
    <cellStyle name="Note 3 10 2 7 4" xfId="42159"/>
    <cellStyle name="Note 3 10 2 7 5" xfId="42160"/>
    <cellStyle name="Note 3 10 2 7 6" xfId="42161"/>
    <cellStyle name="Note 3 10 2 7 7" xfId="42162"/>
    <cellStyle name="Note 3 10 2 7 8" xfId="42163"/>
    <cellStyle name="Note 3 10 2 8" xfId="42164"/>
    <cellStyle name="Note 3 10 2 8 2" xfId="42165"/>
    <cellStyle name="Note 3 10 2 8 3" xfId="42166"/>
    <cellStyle name="Note 3 10 2 8 4" xfId="42167"/>
    <cellStyle name="Note 3 10 2 8 5" xfId="42168"/>
    <cellStyle name="Note 3 10 2 8 6" xfId="42169"/>
    <cellStyle name="Note 3 10 2 8 7" xfId="42170"/>
    <cellStyle name="Note 3 10 2 8 8" xfId="42171"/>
    <cellStyle name="Note 3 10 2 9" xfId="42172"/>
    <cellStyle name="Note 3 10 3" xfId="42173"/>
    <cellStyle name="Note 3 10 3 10" xfId="42174"/>
    <cellStyle name="Note 3 10 3 11" xfId="42175"/>
    <cellStyle name="Note 3 10 3 12" xfId="42176"/>
    <cellStyle name="Note 3 10 3 13" xfId="42177"/>
    <cellStyle name="Note 3 10 3 14" xfId="42178"/>
    <cellStyle name="Note 3 10 3 2" xfId="42179"/>
    <cellStyle name="Note 3 10 3 2 2" xfId="42180"/>
    <cellStyle name="Note 3 10 3 2 2 2" xfId="42181"/>
    <cellStyle name="Note 3 10 3 2 2 2 2" xfId="42182"/>
    <cellStyle name="Note 3 10 3 2 2 3" xfId="42183"/>
    <cellStyle name="Note 3 10 3 2 2 3 2" xfId="42184"/>
    <cellStyle name="Note 3 10 3 2 2 4" xfId="42185"/>
    <cellStyle name="Note 3 10 3 2 2 4 2" xfId="42186"/>
    <cellStyle name="Note 3 10 3 2 2 5" xfId="42187"/>
    <cellStyle name="Note 3 10 3 2 3" xfId="42188"/>
    <cellStyle name="Note 3 10 3 2 3 2" xfId="42189"/>
    <cellStyle name="Note 3 10 3 2 3 2 2" xfId="42190"/>
    <cellStyle name="Note 3 10 3 2 3 3" xfId="42191"/>
    <cellStyle name="Note 3 10 3 2 3 3 2" xfId="42192"/>
    <cellStyle name="Note 3 10 3 2 3 4" xfId="42193"/>
    <cellStyle name="Note 3 10 3 2 3 4 2" xfId="42194"/>
    <cellStyle name="Note 3 10 3 2 3 5" xfId="42195"/>
    <cellStyle name="Note 3 10 3 2 3 5 2" xfId="42196"/>
    <cellStyle name="Note 3 10 3 2 3 6" xfId="42197"/>
    <cellStyle name="Note 3 10 3 2 3 6 2" xfId="42198"/>
    <cellStyle name="Note 3 10 3 2 3 7" xfId="42199"/>
    <cellStyle name="Note 3 10 3 2 4" xfId="42200"/>
    <cellStyle name="Note 3 10 3 2 4 2" xfId="42201"/>
    <cellStyle name="Note 3 10 3 2 4 2 2" xfId="42202"/>
    <cellStyle name="Note 3 10 3 2 4 3" xfId="42203"/>
    <cellStyle name="Note 3 10 3 2 4 3 2" xfId="42204"/>
    <cellStyle name="Note 3 10 3 2 4 4" xfId="42205"/>
    <cellStyle name="Note 3 10 3 2 4 4 2" xfId="42206"/>
    <cellStyle name="Note 3 10 3 2 4 5" xfId="42207"/>
    <cellStyle name="Note 3 10 3 2 4 5 2" xfId="42208"/>
    <cellStyle name="Note 3 10 3 2 4 6" xfId="42209"/>
    <cellStyle name="Note 3 10 3 2 4 6 2" xfId="42210"/>
    <cellStyle name="Note 3 10 3 2 4 7" xfId="42211"/>
    <cellStyle name="Note 3 10 3 2 5" xfId="42212"/>
    <cellStyle name="Note 3 10 3 2 5 2" xfId="42213"/>
    <cellStyle name="Note 3 10 3 2 6" xfId="42214"/>
    <cellStyle name="Note 3 10 3 2 6 2" xfId="42215"/>
    <cellStyle name="Note 3 10 3 2 7" xfId="42216"/>
    <cellStyle name="Note 3 10 3 2 8" xfId="42217"/>
    <cellStyle name="Note 3 10 3 3" xfId="42218"/>
    <cellStyle name="Note 3 10 3 3 2" xfId="42219"/>
    <cellStyle name="Note 3 10 3 3 2 2" xfId="42220"/>
    <cellStyle name="Note 3 10 3 3 2 2 2" xfId="42221"/>
    <cellStyle name="Note 3 10 3 3 2 3" xfId="42222"/>
    <cellStyle name="Note 3 10 3 3 2 3 2" xfId="42223"/>
    <cellStyle name="Note 3 10 3 3 2 4" xfId="42224"/>
    <cellStyle name="Note 3 10 3 3 2 4 2" xfId="42225"/>
    <cellStyle name="Note 3 10 3 3 2 5" xfId="42226"/>
    <cellStyle name="Note 3 10 3 3 2 5 2" xfId="42227"/>
    <cellStyle name="Note 3 10 3 3 2 6" xfId="42228"/>
    <cellStyle name="Note 3 10 3 3 2 6 2" xfId="42229"/>
    <cellStyle name="Note 3 10 3 3 2 7" xfId="42230"/>
    <cellStyle name="Note 3 10 3 3 3" xfId="42231"/>
    <cellStyle name="Note 3 10 3 3 3 2" xfId="42232"/>
    <cellStyle name="Note 3 10 3 3 3 2 2" xfId="42233"/>
    <cellStyle name="Note 3 10 3 3 3 3" xfId="42234"/>
    <cellStyle name="Note 3 10 3 3 3 3 2" xfId="42235"/>
    <cellStyle name="Note 3 10 3 3 3 4" xfId="42236"/>
    <cellStyle name="Note 3 10 3 3 3 4 2" xfId="42237"/>
    <cellStyle name="Note 3 10 3 3 3 5" xfId="42238"/>
    <cellStyle name="Note 3 10 3 3 3 5 2" xfId="42239"/>
    <cellStyle name="Note 3 10 3 3 3 6" xfId="42240"/>
    <cellStyle name="Note 3 10 3 3 3 6 2" xfId="42241"/>
    <cellStyle name="Note 3 10 3 3 3 7" xfId="42242"/>
    <cellStyle name="Note 3 10 3 3 4" xfId="42243"/>
    <cellStyle name="Note 3 10 3 3 4 2" xfId="42244"/>
    <cellStyle name="Note 3 10 3 3 4 2 2" xfId="42245"/>
    <cellStyle name="Note 3 10 3 3 4 3" xfId="42246"/>
    <cellStyle name="Note 3 10 3 3 4 3 2" xfId="42247"/>
    <cellStyle name="Note 3 10 3 3 4 4" xfId="42248"/>
    <cellStyle name="Note 3 10 3 3 4 4 2" xfId="42249"/>
    <cellStyle name="Note 3 10 3 3 4 5" xfId="42250"/>
    <cellStyle name="Note 3 10 3 3 5" xfId="42251"/>
    <cellStyle name="Note 3 10 3 4" xfId="42252"/>
    <cellStyle name="Note 3 10 3 4 2" xfId="42253"/>
    <cellStyle name="Note 3 10 3 4 2 2" xfId="42254"/>
    <cellStyle name="Note 3 10 3 4 2 2 2" xfId="42255"/>
    <cellStyle name="Note 3 10 3 4 2 3" xfId="42256"/>
    <cellStyle name="Note 3 10 3 4 2 3 2" xfId="42257"/>
    <cellStyle name="Note 3 10 3 4 2 4" xfId="42258"/>
    <cellStyle name="Note 3 10 3 4 2 4 2" xfId="42259"/>
    <cellStyle name="Note 3 10 3 4 2 5" xfId="42260"/>
    <cellStyle name="Note 3 10 3 4 2 5 2" xfId="42261"/>
    <cellStyle name="Note 3 10 3 4 2 6" xfId="42262"/>
    <cellStyle name="Note 3 10 3 4 2 6 2" xfId="42263"/>
    <cellStyle name="Note 3 10 3 4 2 7" xfId="42264"/>
    <cellStyle name="Note 3 10 3 4 3" xfId="42265"/>
    <cellStyle name="Note 3 10 3 4 3 2" xfId="42266"/>
    <cellStyle name="Note 3 10 3 4 3 2 2" xfId="42267"/>
    <cellStyle name="Note 3 10 3 4 3 3" xfId="42268"/>
    <cellStyle name="Note 3 10 3 4 3 3 2" xfId="42269"/>
    <cellStyle name="Note 3 10 3 4 3 4" xfId="42270"/>
    <cellStyle name="Note 3 10 3 4 3 4 2" xfId="42271"/>
    <cellStyle name="Note 3 10 3 4 3 5" xfId="42272"/>
    <cellStyle name="Note 3 10 3 4 4" xfId="42273"/>
    <cellStyle name="Note 3 10 3 5" xfId="42274"/>
    <cellStyle name="Note 3 10 3 5 2" xfId="42275"/>
    <cellStyle name="Note 3 10 3 5 2 2" xfId="42276"/>
    <cellStyle name="Note 3 10 3 5 3" xfId="42277"/>
    <cellStyle name="Note 3 10 3 5 3 2" xfId="42278"/>
    <cellStyle name="Note 3 10 3 5 4" xfId="42279"/>
    <cellStyle name="Note 3 10 3 5 4 2" xfId="42280"/>
    <cellStyle name="Note 3 10 3 5 5" xfId="42281"/>
    <cellStyle name="Note 3 10 3 5 5 2" xfId="42282"/>
    <cellStyle name="Note 3 10 3 5 6" xfId="42283"/>
    <cellStyle name="Note 3 10 3 5 6 2" xfId="42284"/>
    <cellStyle name="Note 3 10 3 5 7" xfId="42285"/>
    <cellStyle name="Note 3 10 3 6" xfId="42286"/>
    <cellStyle name="Note 3 10 3 6 2" xfId="42287"/>
    <cellStyle name="Note 3 10 3 7" xfId="42288"/>
    <cellStyle name="Note 3 10 3 7 2" xfId="42289"/>
    <cellStyle name="Note 3 10 3 8" xfId="42290"/>
    <cellStyle name="Note 3 10 3 9" xfId="42291"/>
    <cellStyle name="Note 3 10 4" xfId="42292"/>
    <cellStyle name="Note 3 10 4 2" xfId="42293"/>
    <cellStyle name="Note 3 10 4 2 2" xfId="42294"/>
    <cellStyle name="Note 3 10 4 2 2 2" xfId="42295"/>
    <cellStyle name="Note 3 10 4 2 3" xfId="42296"/>
    <cellStyle name="Note 3 10 4 2 3 2" xfId="42297"/>
    <cellStyle name="Note 3 10 4 2 4" xfId="42298"/>
    <cellStyle name="Note 3 10 4 2 4 2" xfId="42299"/>
    <cellStyle name="Note 3 10 4 2 5" xfId="42300"/>
    <cellStyle name="Note 3 10 4 3" xfId="42301"/>
    <cellStyle name="Note 3 10 4 3 2" xfId="42302"/>
    <cellStyle name="Note 3 10 4 3 2 2" xfId="42303"/>
    <cellStyle name="Note 3 10 4 3 3" xfId="42304"/>
    <cellStyle name="Note 3 10 4 3 3 2" xfId="42305"/>
    <cellStyle name="Note 3 10 4 3 4" xfId="42306"/>
    <cellStyle name="Note 3 10 4 3 4 2" xfId="42307"/>
    <cellStyle name="Note 3 10 4 3 5" xfId="42308"/>
    <cellStyle name="Note 3 10 4 3 5 2" xfId="42309"/>
    <cellStyle name="Note 3 10 4 3 6" xfId="42310"/>
    <cellStyle name="Note 3 10 4 3 6 2" xfId="42311"/>
    <cellStyle name="Note 3 10 4 3 7" xfId="42312"/>
    <cellStyle name="Note 3 10 4 4" xfId="42313"/>
    <cellStyle name="Note 3 10 4 4 2" xfId="42314"/>
    <cellStyle name="Note 3 10 4 4 2 2" xfId="42315"/>
    <cellStyle name="Note 3 10 4 4 3" xfId="42316"/>
    <cellStyle name="Note 3 10 4 4 3 2" xfId="42317"/>
    <cellStyle name="Note 3 10 4 4 4" xfId="42318"/>
    <cellStyle name="Note 3 10 4 4 4 2" xfId="42319"/>
    <cellStyle name="Note 3 10 4 4 5" xfId="42320"/>
    <cellStyle name="Note 3 10 4 4 5 2" xfId="42321"/>
    <cellStyle name="Note 3 10 4 4 6" xfId="42322"/>
    <cellStyle name="Note 3 10 4 4 6 2" xfId="42323"/>
    <cellStyle name="Note 3 10 4 4 7" xfId="42324"/>
    <cellStyle name="Note 3 10 4 5" xfId="42325"/>
    <cellStyle name="Note 3 10 4 5 2" xfId="42326"/>
    <cellStyle name="Note 3 10 4 6" xfId="42327"/>
    <cellStyle name="Note 3 10 4 6 2" xfId="42328"/>
    <cellStyle name="Note 3 10 4 7" xfId="42329"/>
    <cellStyle name="Note 3 10 4 8" xfId="42330"/>
    <cellStyle name="Note 3 10 5" xfId="42331"/>
    <cellStyle name="Note 3 10 5 2" xfId="42332"/>
    <cellStyle name="Note 3 10 5 2 2" xfId="42333"/>
    <cellStyle name="Note 3 10 5 2 2 2" xfId="42334"/>
    <cellStyle name="Note 3 10 5 2 3" xfId="42335"/>
    <cellStyle name="Note 3 10 5 2 3 2" xfId="42336"/>
    <cellStyle name="Note 3 10 5 2 4" xfId="42337"/>
    <cellStyle name="Note 3 10 5 2 4 2" xfId="42338"/>
    <cellStyle name="Note 3 10 5 2 5" xfId="42339"/>
    <cellStyle name="Note 3 10 5 2 5 2" xfId="42340"/>
    <cellStyle name="Note 3 10 5 2 6" xfId="42341"/>
    <cellStyle name="Note 3 10 5 2 6 2" xfId="42342"/>
    <cellStyle name="Note 3 10 5 2 7" xfId="42343"/>
    <cellStyle name="Note 3 10 5 3" xfId="42344"/>
    <cellStyle name="Note 3 10 5 3 2" xfId="42345"/>
    <cellStyle name="Note 3 10 5 3 2 2" xfId="42346"/>
    <cellStyle name="Note 3 10 5 3 3" xfId="42347"/>
    <cellStyle name="Note 3 10 5 3 3 2" xfId="42348"/>
    <cellStyle name="Note 3 10 5 3 4" xfId="42349"/>
    <cellStyle name="Note 3 10 5 3 4 2" xfId="42350"/>
    <cellStyle name="Note 3 10 5 3 5" xfId="42351"/>
    <cellStyle name="Note 3 10 5 3 5 2" xfId="42352"/>
    <cellStyle name="Note 3 10 5 3 6" xfId="42353"/>
    <cellStyle name="Note 3 10 5 3 6 2" xfId="42354"/>
    <cellStyle name="Note 3 10 5 3 7" xfId="42355"/>
    <cellStyle name="Note 3 10 5 4" xfId="42356"/>
    <cellStyle name="Note 3 10 5 4 2" xfId="42357"/>
    <cellStyle name="Note 3 10 5 4 2 2" xfId="42358"/>
    <cellStyle name="Note 3 10 5 4 3" xfId="42359"/>
    <cellStyle name="Note 3 10 5 4 3 2" xfId="42360"/>
    <cellStyle name="Note 3 10 5 4 4" xfId="42361"/>
    <cellStyle name="Note 3 10 5 4 4 2" xfId="42362"/>
    <cellStyle name="Note 3 10 5 4 5" xfId="42363"/>
    <cellStyle name="Note 3 10 5 5" xfId="42364"/>
    <cellStyle name="Note 3 10 5 5 2" xfId="42365"/>
    <cellStyle name="Note 3 10 5 6" xfId="42366"/>
    <cellStyle name="Note 3 10 5 7" xfId="42367"/>
    <cellStyle name="Note 3 10 5 8" xfId="42368"/>
    <cellStyle name="Note 3 10 6" xfId="42369"/>
    <cellStyle name="Note 3 10 6 2" xfId="42370"/>
    <cellStyle name="Note 3 10 6 2 2" xfId="42371"/>
    <cellStyle name="Note 3 10 6 2 2 2" xfId="42372"/>
    <cellStyle name="Note 3 10 6 2 3" xfId="42373"/>
    <cellStyle name="Note 3 10 6 2 3 2" xfId="42374"/>
    <cellStyle name="Note 3 10 6 2 4" xfId="42375"/>
    <cellStyle name="Note 3 10 6 2 4 2" xfId="42376"/>
    <cellStyle name="Note 3 10 6 2 5" xfId="42377"/>
    <cellStyle name="Note 3 10 6 2 5 2" xfId="42378"/>
    <cellStyle name="Note 3 10 6 2 6" xfId="42379"/>
    <cellStyle name="Note 3 10 6 2 6 2" xfId="42380"/>
    <cellStyle name="Note 3 10 6 2 7" xfId="42381"/>
    <cellStyle name="Note 3 10 6 3" xfId="42382"/>
    <cellStyle name="Note 3 10 6 3 2" xfId="42383"/>
    <cellStyle name="Note 3 10 6 3 2 2" xfId="42384"/>
    <cellStyle name="Note 3 10 6 3 3" xfId="42385"/>
    <cellStyle name="Note 3 10 6 3 3 2" xfId="42386"/>
    <cellStyle name="Note 3 10 6 3 4" xfId="42387"/>
    <cellStyle name="Note 3 10 6 3 4 2" xfId="42388"/>
    <cellStyle name="Note 3 10 6 3 5" xfId="42389"/>
    <cellStyle name="Note 3 10 6 4" xfId="42390"/>
    <cellStyle name="Note 3 10 6 4 2" xfId="42391"/>
    <cellStyle name="Note 3 10 6 5" xfId="42392"/>
    <cellStyle name="Note 3 10 6 5 2" xfId="42393"/>
    <cellStyle name="Note 3 10 6 6" xfId="42394"/>
    <cellStyle name="Note 3 10 6 6 2" xfId="42395"/>
    <cellStyle name="Note 3 10 6 7" xfId="42396"/>
    <cellStyle name="Note 3 10 6 8" xfId="42397"/>
    <cellStyle name="Note 3 10 7" xfId="42398"/>
    <cellStyle name="Note 3 10 7 2" xfId="42399"/>
    <cellStyle name="Note 3 10 7 2 2" xfId="42400"/>
    <cellStyle name="Note 3 10 7 3" xfId="42401"/>
    <cellStyle name="Note 3 10 7 3 2" xfId="42402"/>
    <cellStyle name="Note 3 10 7 4" xfId="42403"/>
    <cellStyle name="Note 3 10 7 4 2" xfId="42404"/>
    <cellStyle name="Note 3 10 7 5" xfId="42405"/>
    <cellStyle name="Note 3 10 7 5 2" xfId="42406"/>
    <cellStyle name="Note 3 10 7 6" xfId="42407"/>
    <cellStyle name="Note 3 10 7 6 2" xfId="42408"/>
    <cellStyle name="Note 3 10 7 7" xfId="42409"/>
    <cellStyle name="Note 3 10 7 8" xfId="42410"/>
    <cellStyle name="Note 3 10 8" xfId="42411"/>
    <cellStyle name="Note 3 10 8 2" xfId="42412"/>
    <cellStyle name="Note 3 10 8 3" xfId="42413"/>
    <cellStyle name="Note 3 10 8 4" xfId="42414"/>
    <cellStyle name="Note 3 10 8 5" xfId="42415"/>
    <cellStyle name="Note 3 10 8 6" xfId="42416"/>
    <cellStyle name="Note 3 10 8 7" xfId="42417"/>
    <cellStyle name="Note 3 10 8 8" xfId="42418"/>
    <cellStyle name="Note 3 10 9" xfId="42419"/>
    <cellStyle name="Note 3 10 9 2" xfId="42420"/>
    <cellStyle name="Note 3 10 9 3" xfId="42421"/>
    <cellStyle name="Note 3 10 9 4" xfId="42422"/>
    <cellStyle name="Note 3 10 9 5" xfId="42423"/>
    <cellStyle name="Note 3 10 9 6" xfId="42424"/>
    <cellStyle name="Note 3 10 9 7" xfId="42425"/>
    <cellStyle name="Note 3 10 9 8" xfId="42426"/>
    <cellStyle name="Note 3 11" xfId="42427"/>
    <cellStyle name="Note 3 11 10" xfId="42428"/>
    <cellStyle name="Note 3 11 11" xfId="42429"/>
    <cellStyle name="Note 3 11 12" xfId="42430"/>
    <cellStyle name="Note 3 11 13" xfId="42431"/>
    <cellStyle name="Note 3 11 14" xfId="42432"/>
    <cellStyle name="Note 3 11 2" xfId="42433"/>
    <cellStyle name="Note 3 11 2 10" xfId="42434"/>
    <cellStyle name="Note 3 11 2 11" xfId="42435"/>
    <cellStyle name="Note 3 11 2 12" xfId="42436"/>
    <cellStyle name="Note 3 11 2 2" xfId="42437"/>
    <cellStyle name="Note 3 11 2 2 10" xfId="42438"/>
    <cellStyle name="Note 3 11 2 2 11" xfId="42439"/>
    <cellStyle name="Note 3 11 2 2 12" xfId="42440"/>
    <cellStyle name="Note 3 11 2 2 13" xfId="42441"/>
    <cellStyle name="Note 3 11 2 2 2" xfId="42442"/>
    <cellStyle name="Note 3 11 2 2 2 2" xfId="42443"/>
    <cellStyle name="Note 3 11 2 2 2 2 2" xfId="42444"/>
    <cellStyle name="Note 3 11 2 2 2 2 2 2" xfId="42445"/>
    <cellStyle name="Note 3 11 2 2 2 2 3" xfId="42446"/>
    <cellStyle name="Note 3 11 2 2 2 2 3 2" xfId="42447"/>
    <cellStyle name="Note 3 11 2 2 2 2 4" xfId="42448"/>
    <cellStyle name="Note 3 11 2 2 2 2 4 2" xfId="42449"/>
    <cellStyle name="Note 3 11 2 2 2 2 5" xfId="42450"/>
    <cellStyle name="Note 3 11 2 2 2 3" xfId="42451"/>
    <cellStyle name="Note 3 11 2 2 2 3 2" xfId="42452"/>
    <cellStyle name="Note 3 11 2 2 2 3 2 2" xfId="42453"/>
    <cellStyle name="Note 3 11 2 2 2 3 3" xfId="42454"/>
    <cellStyle name="Note 3 11 2 2 2 3 3 2" xfId="42455"/>
    <cellStyle name="Note 3 11 2 2 2 3 4" xfId="42456"/>
    <cellStyle name="Note 3 11 2 2 2 3 4 2" xfId="42457"/>
    <cellStyle name="Note 3 11 2 2 2 3 5" xfId="42458"/>
    <cellStyle name="Note 3 11 2 2 2 3 5 2" xfId="42459"/>
    <cellStyle name="Note 3 11 2 2 2 3 6" xfId="42460"/>
    <cellStyle name="Note 3 11 2 2 2 3 6 2" xfId="42461"/>
    <cellStyle name="Note 3 11 2 2 2 3 7" xfId="42462"/>
    <cellStyle name="Note 3 11 2 2 2 4" xfId="42463"/>
    <cellStyle name="Note 3 11 2 2 2 4 2" xfId="42464"/>
    <cellStyle name="Note 3 11 2 2 2 4 2 2" xfId="42465"/>
    <cellStyle name="Note 3 11 2 2 2 4 3" xfId="42466"/>
    <cellStyle name="Note 3 11 2 2 2 4 3 2" xfId="42467"/>
    <cellStyle name="Note 3 11 2 2 2 4 4" xfId="42468"/>
    <cellStyle name="Note 3 11 2 2 2 4 4 2" xfId="42469"/>
    <cellStyle name="Note 3 11 2 2 2 4 5" xfId="42470"/>
    <cellStyle name="Note 3 11 2 2 2 4 5 2" xfId="42471"/>
    <cellStyle name="Note 3 11 2 2 2 4 6" xfId="42472"/>
    <cellStyle name="Note 3 11 2 2 2 4 6 2" xfId="42473"/>
    <cellStyle name="Note 3 11 2 2 2 4 7" xfId="42474"/>
    <cellStyle name="Note 3 11 2 2 2 5" xfId="42475"/>
    <cellStyle name="Note 3 11 2 2 2 5 2" xfId="42476"/>
    <cellStyle name="Note 3 11 2 2 2 6" xfId="42477"/>
    <cellStyle name="Note 3 11 2 2 2 6 2" xfId="42478"/>
    <cellStyle name="Note 3 11 2 2 2 7" xfId="42479"/>
    <cellStyle name="Note 3 11 2 2 2 8" xfId="42480"/>
    <cellStyle name="Note 3 11 2 2 3" xfId="42481"/>
    <cellStyle name="Note 3 11 2 2 3 2" xfId="42482"/>
    <cellStyle name="Note 3 11 2 2 3 2 2" xfId="42483"/>
    <cellStyle name="Note 3 11 2 2 3 2 2 2" xfId="42484"/>
    <cellStyle name="Note 3 11 2 2 3 2 3" xfId="42485"/>
    <cellStyle name="Note 3 11 2 2 3 2 3 2" xfId="42486"/>
    <cellStyle name="Note 3 11 2 2 3 2 4" xfId="42487"/>
    <cellStyle name="Note 3 11 2 2 3 2 4 2" xfId="42488"/>
    <cellStyle name="Note 3 11 2 2 3 2 5" xfId="42489"/>
    <cellStyle name="Note 3 11 2 2 3 2 5 2" xfId="42490"/>
    <cellStyle name="Note 3 11 2 2 3 2 6" xfId="42491"/>
    <cellStyle name="Note 3 11 2 2 3 2 6 2" xfId="42492"/>
    <cellStyle name="Note 3 11 2 2 3 2 7" xfId="42493"/>
    <cellStyle name="Note 3 11 2 2 3 3" xfId="42494"/>
    <cellStyle name="Note 3 11 2 2 3 3 2" xfId="42495"/>
    <cellStyle name="Note 3 11 2 2 3 3 2 2" xfId="42496"/>
    <cellStyle name="Note 3 11 2 2 3 3 3" xfId="42497"/>
    <cellStyle name="Note 3 11 2 2 3 3 3 2" xfId="42498"/>
    <cellStyle name="Note 3 11 2 2 3 3 4" xfId="42499"/>
    <cellStyle name="Note 3 11 2 2 3 3 4 2" xfId="42500"/>
    <cellStyle name="Note 3 11 2 2 3 3 5" xfId="42501"/>
    <cellStyle name="Note 3 11 2 2 3 3 5 2" xfId="42502"/>
    <cellStyle name="Note 3 11 2 2 3 3 6" xfId="42503"/>
    <cellStyle name="Note 3 11 2 2 3 3 6 2" xfId="42504"/>
    <cellStyle name="Note 3 11 2 2 3 3 7" xfId="42505"/>
    <cellStyle name="Note 3 11 2 2 3 4" xfId="42506"/>
    <cellStyle name="Note 3 11 2 2 3 4 2" xfId="42507"/>
    <cellStyle name="Note 3 11 2 2 3 4 2 2" xfId="42508"/>
    <cellStyle name="Note 3 11 2 2 3 4 3" xfId="42509"/>
    <cellStyle name="Note 3 11 2 2 3 4 3 2" xfId="42510"/>
    <cellStyle name="Note 3 11 2 2 3 4 4" xfId="42511"/>
    <cellStyle name="Note 3 11 2 2 3 4 4 2" xfId="42512"/>
    <cellStyle name="Note 3 11 2 2 3 4 5" xfId="42513"/>
    <cellStyle name="Note 3 11 2 2 3 5" xfId="42514"/>
    <cellStyle name="Note 3 11 2 2 4" xfId="42515"/>
    <cellStyle name="Note 3 11 2 2 4 2" xfId="42516"/>
    <cellStyle name="Note 3 11 2 2 4 2 2" xfId="42517"/>
    <cellStyle name="Note 3 11 2 2 4 2 2 2" xfId="42518"/>
    <cellStyle name="Note 3 11 2 2 4 2 3" xfId="42519"/>
    <cellStyle name="Note 3 11 2 2 4 2 3 2" xfId="42520"/>
    <cellStyle name="Note 3 11 2 2 4 2 4" xfId="42521"/>
    <cellStyle name="Note 3 11 2 2 4 2 4 2" xfId="42522"/>
    <cellStyle name="Note 3 11 2 2 4 2 5" xfId="42523"/>
    <cellStyle name="Note 3 11 2 2 4 2 5 2" xfId="42524"/>
    <cellStyle name="Note 3 11 2 2 4 2 6" xfId="42525"/>
    <cellStyle name="Note 3 11 2 2 4 2 6 2" xfId="42526"/>
    <cellStyle name="Note 3 11 2 2 4 2 7" xfId="42527"/>
    <cellStyle name="Note 3 11 2 2 4 3" xfId="42528"/>
    <cellStyle name="Note 3 11 2 2 4 3 2" xfId="42529"/>
    <cellStyle name="Note 3 11 2 2 4 3 2 2" xfId="42530"/>
    <cellStyle name="Note 3 11 2 2 4 3 3" xfId="42531"/>
    <cellStyle name="Note 3 11 2 2 4 3 3 2" xfId="42532"/>
    <cellStyle name="Note 3 11 2 2 4 3 4" xfId="42533"/>
    <cellStyle name="Note 3 11 2 2 4 3 4 2" xfId="42534"/>
    <cellStyle name="Note 3 11 2 2 4 3 5" xfId="42535"/>
    <cellStyle name="Note 3 11 2 2 4 4" xfId="42536"/>
    <cellStyle name="Note 3 11 2 2 5" xfId="42537"/>
    <cellStyle name="Note 3 11 2 2 5 2" xfId="42538"/>
    <cellStyle name="Note 3 11 2 2 5 2 2" xfId="42539"/>
    <cellStyle name="Note 3 11 2 2 5 3" xfId="42540"/>
    <cellStyle name="Note 3 11 2 2 5 3 2" xfId="42541"/>
    <cellStyle name="Note 3 11 2 2 5 4" xfId="42542"/>
    <cellStyle name="Note 3 11 2 2 5 4 2" xfId="42543"/>
    <cellStyle name="Note 3 11 2 2 5 5" xfId="42544"/>
    <cellStyle name="Note 3 11 2 2 5 5 2" xfId="42545"/>
    <cellStyle name="Note 3 11 2 2 5 6" xfId="42546"/>
    <cellStyle name="Note 3 11 2 2 5 6 2" xfId="42547"/>
    <cellStyle name="Note 3 11 2 2 5 7" xfId="42548"/>
    <cellStyle name="Note 3 11 2 2 6" xfId="42549"/>
    <cellStyle name="Note 3 11 2 2 6 2" xfId="42550"/>
    <cellStyle name="Note 3 11 2 2 7" xfId="42551"/>
    <cellStyle name="Note 3 11 2 2 7 2" xfId="42552"/>
    <cellStyle name="Note 3 11 2 2 8" xfId="42553"/>
    <cellStyle name="Note 3 11 2 2 9" xfId="42554"/>
    <cellStyle name="Note 3 11 2 3" xfId="42555"/>
    <cellStyle name="Note 3 11 2 3 2" xfId="42556"/>
    <cellStyle name="Note 3 11 2 3 2 2" xfId="42557"/>
    <cellStyle name="Note 3 11 2 3 2 2 2" xfId="42558"/>
    <cellStyle name="Note 3 11 2 3 2 3" xfId="42559"/>
    <cellStyle name="Note 3 11 2 3 2 3 2" xfId="42560"/>
    <cellStyle name="Note 3 11 2 3 2 4" xfId="42561"/>
    <cellStyle name="Note 3 11 2 3 2 4 2" xfId="42562"/>
    <cellStyle name="Note 3 11 2 3 2 5" xfId="42563"/>
    <cellStyle name="Note 3 11 2 3 3" xfId="42564"/>
    <cellStyle name="Note 3 11 2 3 3 2" xfId="42565"/>
    <cellStyle name="Note 3 11 2 3 3 2 2" xfId="42566"/>
    <cellStyle name="Note 3 11 2 3 3 3" xfId="42567"/>
    <cellStyle name="Note 3 11 2 3 3 3 2" xfId="42568"/>
    <cellStyle name="Note 3 11 2 3 3 4" xfId="42569"/>
    <cellStyle name="Note 3 11 2 3 3 4 2" xfId="42570"/>
    <cellStyle name="Note 3 11 2 3 3 5" xfId="42571"/>
    <cellStyle name="Note 3 11 2 3 3 5 2" xfId="42572"/>
    <cellStyle name="Note 3 11 2 3 3 6" xfId="42573"/>
    <cellStyle name="Note 3 11 2 3 3 6 2" xfId="42574"/>
    <cellStyle name="Note 3 11 2 3 3 7" xfId="42575"/>
    <cellStyle name="Note 3 11 2 3 4" xfId="42576"/>
    <cellStyle name="Note 3 11 2 3 4 2" xfId="42577"/>
    <cellStyle name="Note 3 11 2 3 4 2 2" xfId="42578"/>
    <cellStyle name="Note 3 11 2 3 4 3" xfId="42579"/>
    <cellStyle name="Note 3 11 2 3 4 3 2" xfId="42580"/>
    <cellStyle name="Note 3 11 2 3 4 4" xfId="42581"/>
    <cellStyle name="Note 3 11 2 3 4 4 2" xfId="42582"/>
    <cellStyle name="Note 3 11 2 3 4 5" xfId="42583"/>
    <cellStyle name="Note 3 11 2 3 4 5 2" xfId="42584"/>
    <cellStyle name="Note 3 11 2 3 4 6" xfId="42585"/>
    <cellStyle name="Note 3 11 2 3 4 6 2" xfId="42586"/>
    <cellStyle name="Note 3 11 2 3 4 7" xfId="42587"/>
    <cellStyle name="Note 3 11 2 3 5" xfId="42588"/>
    <cellStyle name="Note 3 11 2 3 5 2" xfId="42589"/>
    <cellStyle name="Note 3 11 2 3 6" xfId="42590"/>
    <cellStyle name="Note 3 11 2 3 6 2" xfId="42591"/>
    <cellStyle name="Note 3 11 2 3 7" xfId="42592"/>
    <cellStyle name="Note 3 11 2 3 8" xfId="42593"/>
    <cellStyle name="Note 3 11 2 4" xfId="42594"/>
    <cellStyle name="Note 3 11 2 4 2" xfId="42595"/>
    <cellStyle name="Note 3 11 2 4 2 2" xfId="42596"/>
    <cellStyle name="Note 3 11 2 4 2 2 2" xfId="42597"/>
    <cellStyle name="Note 3 11 2 4 2 3" xfId="42598"/>
    <cellStyle name="Note 3 11 2 4 2 3 2" xfId="42599"/>
    <cellStyle name="Note 3 11 2 4 2 4" xfId="42600"/>
    <cellStyle name="Note 3 11 2 4 2 4 2" xfId="42601"/>
    <cellStyle name="Note 3 11 2 4 2 5" xfId="42602"/>
    <cellStyle name="Note 3 11 2 4 2 5 2" xfId="42603"/>
    <cellStyle name="Note 3 11 2 4 2 6" xfId="42604"/>
    <cellStyle name="Note 3 11 2 4 2 6 2" xfId="42605"/>
    <cellStyle name="Note 3 11 2 4 2 7" xfId="42606"/>
    <cellStyle name="Note 3 11 2 4 3" xfId="42607"/>
    <cellStyle name="Note 3 11 2 4 3 2" xfId="42608"/>
    <cellStyle name="Note 3 11 2 4 3 2 2" xfId="42609"/>
    <cellStyle name="Note 3 11 2 4 3 3" xfId="42610"/>
    <cellStyle name="Note 3 11 2 4 3 3 2" xfId="42611"/>
    <cellStyle name="Note 3 11 2 4 3 4" xfId="42612"/>
    <cellStyle name="Note 3 11 2 4 3 4 2" xfId="42613"/>
    <cellStyle name="Note 3 11 2 4 3 5" xfId="42614"/>
    <cellStyle name="Note 3 11 2 4 3 5 2" xfId="42615"/>
    <cellStyle name="Note 3 11 2 4 3 6" xfId="42616"/>
    <cellStyle name="Note 3 11 2 4 3 6 2" xfId="42617"/>
    <cellStyle name="Note 3 11 2 4 3 7" xfId="42618"/>
    <cellStyle name="Note 3 11 2 4 4" xfId="42619"/>
    <cellStyle name="Note 3 11 2 4 4 2" xfId="42620"/>
    <cellStyle name="Note 3 11 2 4 4 2 2" xfId="42621"/>
    <cellStyle name="Note 3 11 2 4 4 3" xfId="42622"/>
    <cellStyle name="Note 3 11 2 4 4 3 2" xfId="42623"/>
    <cellStyle name="Note 3 11 2 4 4 4" xfId="42624"/>
    <cellStyle name="Note 3 11 2 4 4 4 2" xfId="42625"/>
    <cellStyle name="Note 3 11 2 4 4 5" xfId="42626"/>
    <cellStyle name="Note 3 11 2 4 5" xfId="42627"/>
    <cellStyle name="Note 3 11 2 4 5 2" xfId="42628"/>
    <cellStyle name="Note 3 11 2 4 6" xfId="42629"/>
    <cellStyle name="Note 3 11 2 4 7" xfId="42630"/>
    <cellStyle name="Note 3 11 2 4 8" xfId="42631"/>
    <cellStyle name="Note 3 11 2 5" xfId="42632"/>
    <cellStyle name="Note 3 11 2 5 2" xfId="42633"/>
    <cellStyle name="Note 3 11 2 5 2 2" xfId="42634"/>
    <cellStyle name="Note 3 11 2 5 2 2 2" xfId="42635"/>
    <cellStyle name="Note 3 11 2 5 2 3" xfId="42636"/>
    <cellStyle name="Note 3 11 2 5 2 3 2" xfId="42637"/>
    <cellStyle name="Note 3 11 2 5 2 4" xfId="42638"/>
    <cellStyle name="Note 3 11 2 5 2 4 2" xfId="42639"/>
    <cellStyle name="Note 3 11 2 5 2 5" xfId="42640"/>
    <cellStyle name="Note 3 11 2 5 2 5 2" xfId="42641"/>
    <cellStyle name="Note 3 11 2 5 2 6" xfId="42642"/>
    <cellStyle name="Note 3 11 2 5 2 6 2" xfId="42643"/>
    <cellStyle name="Note 3 11 2 5 2 7" xfId="42644"/>
    <cellStyle name="Note 3 11 2 5 3" xfId="42645"/>
    <cellStyle name="Note 3 11 2 5 3 2" xfId="42646"/>
    <cellStyle name="Note 3 11 2 5 3 2 2" xfId="42647"/>
    <cellStyle name="Note 3 11 2 5 3 3" xfId="42648"/>
    <cellStyle name="Note 3 11 2 5 3 3 2" xfId="42649"/>
    <cellStyle name="Note 3 11 2 5 3 4" xfId="42650"/>
    <cellStyle name="Note 3 11 2 5 3 4 2" xfId="42651"/>
    <cellStyle name="Note 3 11 2 5 3 5" xfId="42652"/>
    <cellStyle name="Note 3 11 2 5 4" xfId="42653"/>
    <cellStyle name="Note 3 11 2 5 4 2" xfId="42654"/>
    <cellStyle name="Note 3 11 2 5 5" xfId="42655"/>
    <cellStyle name="Note 3 11 2 5 5 2" xfId="42656"/>
    <cellStyle name="Note 3 11 2 5 6" xfId="42657"/>
    <cellStyle name="Note 3 11 2 5 6 2" xfId="42658"/>
    <cellStyle name="Note 3 11 2 5 7" xfId="42659"/>
    <cellStyle name="Note 3 11 2 5 8" xfId="42660"/>
    <cellStyle name="Note 3 11 2 6" xfId="42661"/>
    <cellStyle name="Note 3 11 2 6 2" xfId="42662"/>
    <cellStyle name="Note 3 11 2 6 2 2" xfId="42663"/>
    <cellStyle name="Note 3 11 2 6 3" xfId="42664"/>
    <cellStyle name="Note 3 11 2 6 3 2" xfId="42665"/>
    <cellStyle name="Note 3 11 2 6 4" xfId="42666"/>
    <cellStyle name="Note 3 11 2 6 4 2" xfId="42667"/>
    <cellStyle name="Note 3 11 2 6 5" xfId="42668"/>
    <cellStyle name="Note 3 11 2 6 5 2" xfId="42669"/>
    <cellStyle name="Note 3 11 2 6 6" xfId="42670"/>
    <cellStyle name="Note 3 11 2 6 6 2" xfId="42671"/>
    <cellStyle name="Note 3 11 2 6 7" xfId="42672"/>
    <cellStyle name="Note 3 11 2 6 8" xfId="42673"/>
    <cellStyle name="Note 3 11 2 7" xfId="42674"/>
    <cellStyle name="Note 3 11 2 7 2" xfId="42675"/>
    <cellStyle name="Note 3 11 2 7 3" xfId="42676"/>
    <cellStyle name="Note 3 11 2 7 4" xfId="42677"/>
    <cellStyle name="Note 3 11 2 7 5" xfId="42678"/>
    <cellStyle name="Note 3 11 2 7 6" xfId="42679"/>
    <cellStyle name="Note 3 11 2 7 7" xfId="42680"/>
    <cellStyle name="Note 3 11 2 7 8" xfId="42681"/>
    <cellStyle name="Note 3 11 2 8" xfId="42682"/>
    <cellStyle name="Note 3 11 2 8 2" xfId="42683"/>
    <cellStyle name="Note 3 11 2 8 3" xfId="42684"/>
    <cellStyle name="Note 3 11 2 8 4" xfId="42685"/>
    <cellStyle name="Note 3 11 2 8 5" xfId="42686"/>
    <cellStyle name="Note 3 11 2 8 6" xfId="42687"/>
    <cellStyle name="Note 3 11 2 8 7" xfId="42688"/>
    <cellStyle name="Note 3 11 2 8 8" xfId="42689"/>
    <cellStyle name="Note 3 11 2 9" xfId="42690"/>
    <cellStyle name="Note 3 11 3" xfId="42691"/>
    <cellStyle name="Note 3 11 3 10" xfId="42692"/>
    <cellStyle name="Note 3 11 3 11" xfId="42693"/>
    <cellStyle name="Note 3 11 3 12" xfId="42694"/>
    <cellStyle name="Note 3 11 3 13" xfId="42695"/>
    <cellStyle name="Note 3 11 3 14" xfId="42696"/>
    <cellStyle name="Note 3 11 3 2" xfId="42697"/>
    <cellStyle name="Note 3 11 3 2 2" xfId="42698"/>
    <cellStyle name="Note 3 11 3 2 2 2" xfId="42699"/>
    <cellStyle name="Note 3 11 3 2 2 2 2" xfId="42700"/>
    <cellStyle name="Note 3 11 3 2 2 3" xfId="42701"/>
    <cellStyle name="Note 3 11 3 2 2 3 2" xfId="42702"/>
    <cellStyle name="Note 3 11 3 2 2 4" xfId="42703"/>
    <cellStyle name="Note 3 11 3 2 2 4 2" xfId="42704"/>
    <cellStyle name="Note 3 11 3 2 2 5" xfId="42705"/>
    <cellStyle name="Note 3 11 3 2 3" xfId="42706"/>
    <cellStyle name="Note 3 11 3 2 3 2" xfId="42707"/>
    <cellStyle name="Note 3 11 3 2 3 2 2" xfId="42708"/>
    <cellStyle name="Note 3 11 3 2 3 3" xfId="42709"/>
    <cellStyle name="Note 3 11 3 2 3 3 2" xfId="42710"/>
    <cellStyle name="Note 3 11 3 2 3 4" xfId="42711"/>
    <cellStyle name="Note 3 11 3 2 3 4 2" xfId="42712"/>
    <cellStyle name="Note 3 11 3 2 3 5" xfId="42713"/>
    <cellStyle name="Note 3 11 3 2 3 5 2" xfId="42714"/>
    <cellStyle name="Note 3 11 3 2 3 6" xfId="42715"/>
    <cellStyle name="Note 3 11 3 2 3 6 2" xfId="42716"/>
    <cellStyle name="Note 3 11 3 2 3 7" xfId="42717"/>
    <cellStyle name="Note 3 11 3 2 4" xfId="42718"/>
    <cellStyle name="Note 3 11 3 2 4 2" xfId="42719"/>
    <cellStyle name="Note 3 11 3 2 4 2 2" xfId="42720"/>
    <cellStyle name="Note 3 11 3 2 4 3" xfId="42721"/>
    <cellStyle name="Note 3 11 3 2 4 3 2" xfId="42722"/>
    <cellStyle name="Note 3 11 3 2 4 4" xfId="42723"/>
    <cellStyle name="Note 3 11 3 2 4 4 2" xfId="42724"/>
    <cellStyle name="Note 3 11 3 2 4 5" xfId="42725"/>
    <cellStyle name="Note 3 11 3 2 4 5 2" xfId="42726"/>
    <cellStyle name="Note 3 11 3 2 4 6" xfId="42727"/>
    <cellStyle name="Note 3 11 3 2 4 6 2" xfId="42728"/>
    <cellStyle name="Note 3 11 3 2 4 7" xfId="42729"/>
    <cellStyle name="Note 3 11 3 2 5" xfId="42730"/>
    <cellStyle name="Note 3 11 3 2 5 2" xfId="42731"/>
    <cellStyle name="Note 3 11 3 2 6" xfId="42732"/>
    <cellStyle name="Note 3 11 3 2 6 2" xfId="42733"/>
    <cellStyle name="Note 3 11 3 2 7" xfId="42734"/>
    <cellStyle name="Note 3 11 3 2 8" xfId="42735"/>
    <cellStyle name="Note 3 11 3 3" xfId="42736"/>
    <cellStyle name="Note 3 11 3 3 2" xfId="42737"/>
    <cellStyle name="Note 3 11 3 3 2 2" xfId="42738"/>
    <cellStyle name="Note 3 11 3 3 2 2 2" xfId="42739"/>
    <cellStyle name="Note 3 11 3 3 2 3" xfId="42740"/>
    <cellStyle name="Note 3 11 3 3 2 3 2" xfId="42741"/>
    <cellStyle name="Note 3 11 3 3 2 4" xfId="42742"/>
    <cellStyle name="Note 3 11 3 3 2 4 2" xfId="42743"/>
    <cellStyle name="Note 3 11 3 3 2 5" xfId="42744"/>
    <cellStyle name="Note 3 11 3 3 2 5 2" xfId="42745"/>
    <cellStyle name="Note 3 11 3 3 2 6" xfId="42746"/>
    <cellStyle name="Note 3 11 3 3 2 6 2" xfId="42747"/>
    <cellStyle name="Note 3 11 3 3 2 7" xfId="42748"/>
    <cellStyle name="Note 3 11 3 3 3" xfId="42749"/>
    <cellStyle name="Note 3 11 3 3 3 2" xfId="42750"/>
    <cellStyle name="Note 3 11 3 3 3 2 2" xfId="42751"/>
    <cellStyle name="Note 3 11 3 3 3 3" xfId="42752"/>
    <cellStyle name="Note 3 11 3 3 3 3 2" xfId="42753"/>
    <cellStyle name="Note 3 11 3 3 3 4" xfId="42754"/>
    <cellStyle name="Note 3 11 3 3 3 4 2" xfId="42755"/>
    <cellStyle name="Note 3 11 3 3 3 5" xfId="42756"/>
    <cellStyle name="Note 3 11 3 3 3 5 2" xfId="42757"/>
    <cellStyle name="Note 3 11 3 3 3 6" xfId="42758"/>
    <cellStyle name="Note 3 11 3 3 3 6 2" xfId="42759"/>
    <cellStyle name="Note 3 11 3 3 3 7" xfId="42760"/>
    <cellStyle name="Note 3 11 3 3 4" xfId="42761"/>
    <cellStyle name="Note 3 11 3 3 4 2" xfId="42762"/>
    <cellStyle name="Note 3 11 3 3 4 2 2" xfId="42763"/>
    <cellStyle name="Note 3 11 3 3 4 3" xfId="42764"/>
    <cellStyle name="Note 3 11 3 3 4 3 2" xfId="42765"/>
    <cellStyle name="Note 3 11 3 3 4 4" xfId="42766"/>
    <cellStyle name="Note 3 11 3 3 4 4 2" xfId="42767"/>
    <cellStyle name="Note 3 11 3 3 4 5" xfId="42768"/>
    <cellStyle name="Note 3 11 3 3 5" xfId="42769"/>
    <cellStyle name="Note 3 11 3 4" xfId="42770"/>
    <cellStyle name="Note 3 11 3 4 2" xfId="42771"/>
    <cellStyle name="Note 3 11 3 4 2 2" xfId="42772"/>
    <cellStyle name="Note 3 11 3 4 2 2 2" xfId="42773"/>
    <cellStyle name="Note 3 11 3 4 2 3" xfId="42774"/>
    <cellStyle name="Note 3 11 3 4 2 3 2" xfId="42775"/>
    <cellStyle name="Note 3 11 3 4 2 4" xfId="42776"/>
    <cellStyle name="Note 3 11 3 4 2 4 2" xfId="42777"/>
    <cellStyle name="Note 3 11 3 4 2 5" xfId="42778"/>
    <cellStyle name="Note 3 11 3 4 2 5 2" xfId="42779"/>
    <cellStyle name="Note 3 11 3 4 2 6" xfId="42780"/>
    <cellStyle name="Note 3 11 3 4 2 6 2" xfId="42781"/>
    <cellStyle name="Note 3 11 3 4 2 7" xfId="42782"/>
    <cellStyle name="Note 3 11 3 4 3" xfId="42783"/>
    <cellStyle name="Note 3 11 3 4 3 2" xfId="42784"/>
    <cellStyle name="Note 3 11 3 4 3 2 2" xfId="42785"/>
    <cellStyle name="Note 3 11 3 4 3 3" xfId="42786"/>
    <cellStyle name="Note 3 11 3 4 3 3 2" xfId="42787"/>
    <cellStyle name="Note 3 11 3 4 3 4" xfId="42788"/>
    <cellStyle name="Note 3 11 3 4 3 4 2" xfId="42789"/>
    <cellStyle name="Note 3 11 3 4 3 5" xfId="42790"/>
    <cellStyle name="Note 3 11 3 4 4" xfId="42791"/>
    <cellStyle name="Note 3 11 3 5" xfId="42792"/>
    <cellStyle name="Note 3 11 3 5 2" xfId="42793"/>
    <cellStyle name="Note 3 11 3 5 2 2" xfId="42794"/>
    <cellStyle name="Note 3 11 3 5 3" xfId="42795"/>
    <cellStyle name="Note 3 11 3 5 3 2" xfId="42796"/>
    <cellStyle name="Note 3 11 3 5 4" xfId="42797"/>
    <cellStyle name="Note 3 11 3 5 4 2" xfId="42798"/>
    <cellStyle name="Note 3 11 3 5 5" xfId="42799"/>
    <cellStyle name="Note 3 11 3 5 5 2" xfId="42800"/>
    <cellStyle name="Note 3 11 3 5 6" xfId="42801"/>
    <cellStyle name="Note 3 11 3 5 6 2" xfId="42802"/>
    <cellStyle name="Note 3 11 3 5 7" xfId="42803"/>
    <cellStyle name="Note 3 11 3 6" xfId="42804"/>
    <cellStyle name="Note 3 11 3 6 2" xfId="42805"/>
    <cellStyle name="Note 3 11 3 7" xfId="42806"/>
    <cellStyle name="Note 3 11 3 7 2" xfId="42807"/>
    <cellStyle name="Note 3 11 3 8" xfId="42808"/>
    <cellStyle name="Note 3 11 3 9" xfId="42809"/>
    <cellStyle name="Note 3 11 4" xfId="42810"/>
    <cellStyle name="Note 3 11 4 2" xfId="42811"/>
    <cellStyle name="Note 3 11 4 2 2" xfId="42812"/>
    <cellStyle name="Note 3 11 4 2 2 2" xfId="42813"/>
    <cellStyle name="Note 3 11 4 2 3" xfId="42814"/>
    <cellStyle name="Note 3 11 4 2 3 2" xfId="42815"/>
    <cellStyle name="Note 3 11 4 2 4" xfId="42816"/>
    <cellStyle name="Note 3 11 4 2 4 2" xfId="42817"/>
    <cellStyle name="Note 3 11 4 2 5" xfId="42818"/>
    <cellStyle name="Note 3 11 4 3" xfId="42819"/>
    <cellStyle name="Note 3 11 4 3 2" xfId="42820"/>
    <cellStyle name="Note 3 11 4 3 2 2" xfId="42821"/>
    <cellStyle name="Note 3 11 4 3 3" xfId="42822"/>
    <cellStyle name="Note 3 11 4 3 3 2" xfId="42823"/>
    <cellStyle name="Note 3 11 4 3 4" xfId="42824"/>
    <cellStyle name="Note 3 11 4 3 4 2" xfId="42825"/>
    <cellStyle name="Note 3 11 4 3 5" xfId="42826"/>
    <cellStyle name="Note 3 11 4 3 5 2" xfId="42827"/>
    <cellStyle name="Note 3 11 4 3 6" xfId="42828"/>
    <cellStyle name="Note 3 11 4 3 6 2" xfId="42829"/>
    <cellStyle name="Note 3 11 4 3 7" xfId="42830"/>
    <cellStyle name="Note 3 11 4 4" xfId="42831"/>
    <cellStyle name="Note 3 11 4 4 2" xfId="42832"/>
    <cellStyle name="Note 3 11 4 4 2 2" xfId="42833"/>
    <cellStyle name="Note 3 11 4 4 3" xfId="42834"/>
    <cellStyle name="Note 3 11 4 4 3 2" xfId="42835"/>
    <cellStyle name="Note 3 11 4 4 4" xfId="42836"/>
    <cellStyle name="Note 3 11 4 4 4 2" xfId="42837"/>
    <cellStyle name="Note 3 11 4 4 5" xfId="42838"/>
    <cellStyle name="Note 3 11 4 4 5 2" xfId="42839"/>
    <cellStyle name="Note 3 11 4 4 6" xfId="42840"/>
    <cellStyle name="Note 3 11 4 4 6 2" xfId="42841"/>
    <cellStyle name="Note 3 11 4 4 7" xfId="42842"/>
    <cellStyle name="Note 3 11 4 5" xfId="42843"/>
    <cellStyle name="Note 3 11 4 5 2" xfId="42844"/>
    <cellStyle name="Note 3 11 4 6" xfId="42845"/>
    <cellStyle name="Note 3 11 4 6 2" xfId="42846"/>
    <cellStyle name="Note 3 11 4 7" xfId="42847"/>
    <cellStyle name="Note 3 11 4 8" xfId="42848"/>
    <cellStyle name="Note 3 11 5" xfId="42849"/>
    <cellStyle name="Note 3 11 5 2" xfId="42850"/>
    <cellStyle name="Note 3 11 5 2 2" xfId="42851"/>
    <cellStyle name="Note 3 11 5 2 2 2" xfId="42852"/>
    <cellStyle name="Note 3 11 5 2 3" xfId="42853"/>
    <cellStyle name="Note 3 11 5 2 3 2" xfId="42854"/>
    <cellStyle name="Note 3 11 5 2 4" xfId="42855"/>
    <cellStyle name="Note 3 11 5 2 4 2" xfId="42856"/>
    <cellStyle name="Note 3 11 5 2 5" xfId="42857"/>
    <cellStyle name="Note 3 11 5 2 5 2" xfId="42858"/>
    <cellStyle name="Note 3 11 5 2 6" xfId="42859"/>
    <cellStyle name="Note 3 11 5 2 6 2" xfId="42860"/>
    <cellStyle name="Note 3 11 5 2 7" xfId="42861"/>
    <cellStyle name="Note 3 11 5 3" xfId="42862"/>
    <cellStyle name="Note 3 11 5 3 2" xfId="42863"/>
    <cellStyle name="Note 3 11 5 3 2 2" xfId="42864"/>
    <cellStyle name="Note 3 11 5 3 3" xfId="42865"/>
    <cellStyle name="Note 3 11 5 3 3 2" xfId="42866"/>
    <cellStyle name="Note 3 11 5 3 4" xfId="42867"/>
    <cellStyle name="Note 3 11 5 3 4 2" xfId="42868"/>
    <cellStyle name="Note 3 11 5 3 5" xfId="42869"/>
    <cellStyle name="Note 3 11 5 3 5 2" xfId="42870"/>
    <cellStyle name="Note 3 11 5 3 6" xfId="42871"/>
    <cellStyle name="Note 3 11 5 3 6 2" xfId="42872"/>
    <cellStyle name="Note 3 11 5 3 7" xfId="42873"/>
    <cellStyle name="Note 3 11 5 4" xfId="42874"/>
    <cellStyle name="Note 3 11 5 4 2" xfId="42875"/>
    <cellStyle name="Note 3 11 5 4 2 2" xfId="42876"/>
    <cellStyle name="Note 3 11 5 4 3" xfId="42877"/>
    <cellStyle name="Note 3 11 5 4 3 2" xfId="42878"/>
    <cellStyle name="Note 3 11 5 4 4" xfId="42879"/>
    <cellStyle name="Note 3 11 5 4 4 2" xfId="42880"/>
    <cellStyle name="Note 3 11 5 4 5" xfId="42881"/>
    <cellStyle name="Note 3 11 5 5" xfId="42882"/>
    <cellStyle name="Note 3 11 5 5 2" xfId="42883"/>
    <cellStyle name="Note 3 11 5 6" xfId="42884"/>
    <cellStyle name="Note 3 11 5 7" xfId="42885"/>
    <cellStyle name="Note 3 11 5 8" xfId="42886"/>
    <cellStyle name="Note 3 11 6" xfId="42887"/>
    <cellStyle name="Note 3 11 6 2" xfId="42888"/>
    <cellStyle name="Note 3 11 6 2 2" xfId="42889"/>
    <cellStyle name="Note 3 11 6 2 2 2" xfId="42890"/>
    <cellStyle name="Note 3 11 6 2 3" xfId="42891"/>
    <cellStyle name="Note 3 11 6 2 3 2" xfId="42892"/>
    <cellStyle name="Note 3 11 6 2 4" xfId="42893"/>
    <cellStyle name="Note 3 11 6 2 4 2" xfId="42894"/>
    <cellStyle name="Note 3 11 6 2 5" xfId="42895"/>
    <cellStyle name="Note 3 11 6 2 5 2" xfId="42896"/>
    <cellStyle name="Note 3 11 6 2 6" xfId="42897"/>
    <cellStyle name="Note 3 11 6 2 6 2" xfId="42898"/>
    <cellStyle name="Note 3 11 6 2 7" xfId="42899"/>
    <cellStyle name="Note 3 11 6 3" xfId="42900"/>
    <cellStyle name="Note 3 11 6 3 2" xfId="42901"/>
    <cellStyle name="Note 3 11 6 3 2 2" xfId="42902"/>
    <cellStyle name="Note 3 11 6 3 3" xfId="42903"/>
    <cellStyle name="Note 3 11 6 3 3 2" xfId="42904"/>
    <cellStyle name="Note 3 11 6 3 4" xfId="42905"/>
    <cellStyle name="Note 3 11 6 3 4 2" xfId="42906"/>
    <cellStyle name="Note 3 11 6 3 5" xfId="42907"/>
    <cellStyle name="Note 3 11 6 4" xfId="42908"/>
    <cellStyle name="Note 3 11 6 4 2" xfId="42909"/>
    <cellStyle name="Note 3 11 6 5" xfId="42910"/>
    <cellStyle name="Note 3 11 6 5 2" xfId="42911"/>
    <cellStyle name="Note 3 11 6 6" xfId="42912"/>
    <cellStyle name="Note 3 11 6 6 2" xfId="42913"/>
    <cellStyle name="Note 3 11 6 7" xfId="42914"/>
    <cellStyle name="Note 3 11 6 8" xfId="42915"/>
    <cellStyle name="Note 3 11 7" xfId="42916"/>
    <cellStyle name="Note 3 11 7 2" xfId="42917"/>
    <cellStyle name="Note 3 11 7 2 2" xfId="42918"/>
    <cellStyle name="Note 3 11 7 3" xfId="42919"/>
    <cellStyle name="Note 3 11 7 3 2" xfId="42920"/>
    <cellStyle name="Note 3 11 7 4" xfId="42921"/>
    <cellStyle name="Note 3 11 7 4 2" xfId="42922"/>
    <cellStyle name="Note 3 11 7 5" xfId="42923"/>
    <cellStyle name="Note 3 11 7 5 2" xfId="42924"/>
    <cellStyle name="Note 3 11 7 6" xfId="42925"/>
    <cellStyle name="Note 3 11 7 6 2" xfId="42926"/>
    <cellStyle name="Note 3 11 7 7" xfId="42927"/>
    <cellStyle name="Note 3 11 7 8" xfId="42928"/>
    <cellStyle name="Note 3 11 8" xfId="42929"/>
    <cellStyle name="Note 3 11 8 2" xfId="42930"/>
    <cellStyle name="Note 3 11 8 3" xfId="42931"/>
    <cellStyle name="Note 3 11 8 4" xfId="42932"/>
    <cellStyle name="Note 3 11 8 5" xfId="42933"/>
    <cellStyle name="Note 3 11 8 6" xfId="42934"/>
    <cellStyle name="Note 3 11 8 7" xfId="42935"/>
    <cellStyle name="Note 3 11 8 8" xfId="42936"/>
    <cellStyle name="Note 3 11 9" xfId="42937"/>
    <cellStyle name="Note 3 11 9 2" xfId="42938"/>
    <cellStyle name="Note 3 11 9 3" xfId="42939"/>
    <cellStyle name="Note 3 11 9 4" xfId="42940"/>
    <cellStyle name="Note 3 11 9 5" xfId="42941"/>
    <cellStyle name="Note 3 11 9 6" xfId="42942"/>
    <cellStyle name="Note 3 11 9 7" xfId="42943"/>
    <cellStyle name="Note 3 11 9 8" xfId="42944"/>
    <cellStyle name="Note 3 12" xfId="42945"/>
    <cellStyle name="Note 3 12 10" xfId="42946"/>
    <cellStyle name="Note 3 12 11" xfId="42947"/>
    <cellStyle name="Note 3 12 12" xfId="42948"/>
    <cellStyle name="Note 3 12 13" xfId="42949"/>
    <cellStyle name="Note 3 12 14" xfId="42950"/>
    <cellStyle name="Note 3 12 2" xfId="42951"/>
    <cellStyle name="Note 3 12 2 10" xfId="42952"/>
    <cellStyle name="Note 3 12 2 11" xfId="42953"/>
    <cellStyle name="Note 3 12 2 12" xfId="42954"/>
    <cellStyle name="Note 3 12 2 2" xfId="42955"/>
    <cellStyle name="Note 3 12 2 2 10" xfId="42956"/>
    <cellStyle name="Note 3 12 2 2 11" xfId="42957"/>
    <cellStyle name="Note 3 12 2 2 12" xfId="42958"/>
    <cellStyle name="Note 3 12 2 2 13" xfId="42959"/>
    <cellStyle name="Note 3 12 2 2 2" xfId="42960"/>
    <cellStyle name="Note 3 12 2 2 2 2" xfId="42961"/>
    <cellStyle name="Note 3 12 2 2 2 2 2" xfId="42962"/>
    <cellStyle name="Note 3 12 2 2 2 2 2 2" xfId="42963"/>
    <cellStyle name="Note 3 12 2 2 2 2 3" xfId="42964"/>
    <cellStyle name="Note 3 12 2 2 2 2 3 2" xfId="42965"/>
    <cellStyle name="Note 3 12 2 2 2 2 4" xfId="42966"/>
    <cellStyle name="Note 3 12 2 2 2 2 4 2" xfId="42967"/>
    <cellStyle name="Note 3 12 2 2 2 2 5" xfId="42968"/>
    <cellStyle name="Note 3 12 2 2 2 3" xfId="42969"/>
    <cellStyle name="Note 3 12 2 2 2 3 2" xfId="42970"/>
    <cellStyle name="Note 3 12 2 2 2 3 2 2" xfId="42971"/>
    <cellStyle name="Note 3 12 2 2 2 3 3" xfId="42972"/>
    <cellStyle name="Note 3 12 2 2 2 3 3 2" xfId="42973"/>
    <cellStyle name="Note 3 12 2 2 2 3 4" xfId="42974"/>
    <cellStyle name="Note 3 12 2 2 2 3 4 2" xfId="42975"/>
    <cellStyle name="Note 3 12 2 2 2 3 5" xfId="42976"/>
    <cellStyle name="Note 3 12 2 2 2 3 5 2" xfId="42977"/>
    <cellStyle name="Note 3 12 2 2 2 3 6" xfId="42978"/>
    <cellStyle name="Note 3 12 2 2 2 3 6 2" xfId="42979"/>
    <cellStyle name="Note 3 12 2 2 2 3 7" xfId="42980"/>
    <cellStyle name="Note 3 12 2 2 2 4" xfId="42981"/>
    <cellStyle name="Note 3 12 2 2 2 4 2" xfId="42982"/>
    <cellStyle name="Note 3 12 2 2 2 4 2 2" xfId="42983"/>
    <cellStyle name="Note 3 12 2 2 2 4 3" xfId="42984"/>
    <cellStyle name="Note 3 12 2 2 2 4 3 2" xfId="42985"/>
    <cellStyle name="Note 3 12 2 2 2 4 4" xfId="42986"/>
    <cellStyle name="Note 3 12 2 2 2 4 4 2" xfId="42987"/>
    <cellStyle name="Note 3 12 2 2 2 4 5" xfId="42988"/>
    <cellStyle name="Note 3 12 2 2 2 4 5 2" xfId="42989"/>
    <cellStyle name="Note 3 12 2 2 2 4 6" xfId="42990"/>
    <cellStyle name="Note 3 12 2 2 2 4 6 2" xfId="42991"/>
    <cellStyle name="Note 3 12 2 2 2 4 7" xfId="42992"/>
    <cellStyle name="Note 3 12 2 2 2 5" xfId="42993"/>
    <cellStyle name="Note 3 12 2 2 2 5 2" xfId="42994"/>
    <cellStyle name="Note 3 12 2 2 2 6" xfId="42995"/>
    <cellStyle name="Note 3 12 2 2 2 6 2" xfId="42996"/>
    <cellStyle name="Note 3 12 2 2 2 7" xfId="42997"/>
    <cellStyle name="Note 3 12 2 2 2 8" xfId="42998"/>
    <cellStyle name="Note 3 12 2 2 3" xfId="42999"/>
    <cellStyle name="Note 3 12 2 2 3 2" xfId="43000"/>
    <cellStyle name="Note 3 12 2 2 3 2 2" xfId="43001"/>
    <cellStyle name="Note 3 12 2 2 3 2 2 2" xfId="43002"/>
    <cellStyle name="Note 3 12 2 2 3 2 3" xfId="43003"/>
    <cellStyle name="Note 3 12 2 2 3 2 3 2" xfId="43004"/>
    <cellStyle name="Note 3 12 2 2 3 2 4" xfId="43005"/>
    <cellStyle name="Note 3 12 2 2 3 2 4 2" xfId="43006"/>
    <cellStyle name="Note 3 12 2 2 3 2 5" xfId="43007"/>
    <cellStyle name="Note 3 12 2 2 3 2 5 2" xfId="43008"/>
    <cellStyle name="Note 3 12 2 2 3 2 6" xfId="43009"/>
    <cellStyle name="Note 3 12 2 2 3 2 6 2" xfId="43010"/>
    <cellStyle name="Note 3 12 2 2 3 2 7" xfId="43011"/>
    <cellStyle name="Note 3 12 2 2 3 3" xfId="43012"/>
    <cellStyle name="Note 3 12 2 2 3 3 2" xfId="43013"/>
    <cellStyle name="Note 3 12 2 2 3 3 2 2" xfId="43014"/>
    <cellStyle name="Note 3 12 2 2 3 3 3" xfId="43015"/>
    <cellStyle name="Note 3 12 2 2 3 3 3 2" xfId="43016"/>
    <cellStyle name="Note 3 12 2 2 3 3 4" xfId="43017"/>
    <cellStyle name="Note 3 12 2 2 3 3 4 2" xfId="43018"/>
    <cellStyle name="Note 3 12 2 2 3 3 5" xfId="43019"/>
    <cellStyle name="Note 3 12 2 2 3 3 5 2" xfId="43020"/>
    <cellStyle name="Note 3 12 2 2 3 3 6" xfId="43021"/>
    <cellStyle name="Note 3 12 2 2 3 3 6 2" xfId="43022"/>
    <cellStyle name="Note 3 12 2 2 3 3 7" xfId="43023"/>
    <cellStyle name="Note 3 12 2 2 3 4" xfId="43024"/>
    <cellStyle name="Note 3 12 2 2 3 4 2" xfId="43025"/>
    <cellStyle name="Note 3 12 2 2 3 4 2 2" xfId="43026"/>
    <cellStyle name="Note 3 12 2 2 3 4 3" xfId="43027"/>
    <cellStyle name="Note 3 12 2 2 3 4 3 2" xfId="43028"/>
    <cellStyle name="Note 3 12 2 2 3 4 4" xfId="43029"/>
    <cellStyle name="Note 3 12 2 2 3 4 4 2" xfId="43030"/>
    <cellStyle name="Note 3 12 2 2 3 4 5" xfId="43031"/>
    <cellStyle name="Note 3 12 2 2 3 5" xfId="43032"/>
    <cellStyle name="Note 3 12 2 2 4" xfId="43033"/>
    <cellStyle name="Note 3 12 2 2 4 2" xfId="43034"/>
    <cellStyle name="Note 3 12 2 2 4 2 2" xfId="43035"/>
    <cellStyle name="Note 3 12 2 2 4 2 2 2" xfId="43036"/>
    <cellStyle name="Note 3 12 2 2 4 2 3" xfId="43037"/>
    <cellStyle name="Note 3 12 2 2 4 2 3 2" xfId="43038"/>
    <cellStyle name="Note 3 12 2 2 4 2 4" xfId="43039"/>
    <cellStyle name="Note 3 12 2 2 4 2 4 2" xfId="43040"/>
    <cellStyle name="Note 3 12 2 2 4 2 5" xfId="43041"/>
    <cellStyle name="Note 3 12 2 2 4 2 5 2" xfId="43042"/>
    <cellStyle name="Note 3 12 2 2 4 2 6" xfId="43043"/>
    <cellStyle name="Note 3 12 2 2 4 2 6 2" xfId="43044"/>
    <cellStyle name="Note 3 12 2 2 4 2 7" xfId="43045"/>
    <cellStyle name="Note 3 12 2 2 4 3" xfId="43046"/>
    <cellStyle name="Note 3 12 2 2 4 3 2" xfId="43047"/>
    <cellStyle name="Note 3 12 2 2 4 3 2 2" xfId="43048"/>
    <cellStyle name="Note 3 12 2 2 4 3 3" xfId="43049"/>
    <cellStyle name="Note 3 12 2 2 4 3 3 2" xfId="43050"/>
    <cellStyle name="Note 3 12 2 2 4 3 4" xfId="43051"/>
    <cellStyle name="Note 3 12 2 2 4 3 4 2" xfId="43052"/>
    <cellStyle name="Note 3 12 2 2 4 3 5" xfId="43053"/>
    <cellStyle name="Note 3 12 2 2 4 4" xfId="43054"/>
    <cellStyle name="Note 3 12 2 2 5" xfId="43055"/>
    <cellStyle name="Note 3 12 2 2 5 2" xfId="43056"/>
    <cellStyle name="Note 3 12 2 2 5 2 2" xfId="43057"/>
    <cellStyle name="Note 3 12 2 2 5 3" xfId="43058"/>
    <cellStyle name="Note 3 12 2 2 5 3 2" xfId="43059"/>
    <cellStyle name="Note 3 12 2 2 5 4" xfId="43060"/>
    <cellStyle name="Note 3 12 2 2 5 4 2" xfId="43061"/>
    <cellStyle name="Note 3 12 2 2 5 5" xfId="43062"/>
    <cellStyle name="Note 3 12 2 2 5 5 2" xfId="43063"/>
    <cellStyle name="Note 3 12 2 2 5 6" xfId="43064"/>
    <cellStyle name="Note 3 12 2 2 5 6 2" xfId="43065"/>
    <cellStyle name="Note 3 12 2 2 5 7" xfId="43066"/>
    <cellStyle name="Note 3 12 2 2 6" xfId="43067"/>
    <cellStyle name="Note 3 12 2 2 6 2" xfId="43068"/>
    <cellStyle name="Note 3 12 2 2 7" xfId="43069"/>
    <cellStyle name="Note 3 12 2 2 7 2" xfId="43070"/>
    <cellStyle name="Note 3 12 2 2 8" xfId="43071"/>
    <cellStyle name="Note 3 12 2 2 9" xfId="43072"/>
    <cellStyle name="Note 3 12 2 3" xfId="43073"/>
    <cellStyle name="Note 3 12 2 3 2" xfId="43074"/>
    <cellStyle name="Note 3 12 2 3 2 2" xfId="43075"/>
    <cellStyle name="Note 3 12 2 3 2 2 2" xfId="43076"/>
    <cellStyle name="Note 3 12 2 3 2 3" xfId="43077"/>
    <cellStyle name="Note 3 12 2 3 2 3 2" xfId="43078"/>
    <cellStyle name="Note 3 12 2 3 2 4" xfId="43079"/>
    <cellStyle name="Note 3 12 2 3 2 4 2" xfId="43080"/>
    <cellStyle name="Note 3 12 2 3 2 5" xfId="43081"/>
    <cellStyle name="Note 3 12 2 3 3" xfId="43082"/>
    <cellStyle name="Note 3 12 2 3 3 2" xfId="43083"/>
    <cellStyle name="Note 3 12 2 3 3 2 2" xfId="43084"/>
    <cellStyle name="Note 3 12 2 3 3 3" xfId="43085"/>
    <cellStyle name="Note 3 12 2 3 3 3 2" xfId="43086"/>
    <cellStyle name="Note 3 12 2 3 3 4" xfId="43087"/>
    <cellStyle name="Note 3 12 2 3 3 4 2" xfId="43088"/>
    <cellStyle name="Note 3 12 2 3 3 5" xfId="43089"/>
    <cellStyle name="Note 3 12 2 3 3 5 2" xfId="43090"/>
    <cellStyle name="Note 3 12 2 3 3 6" xfId="43091"/>
    <cellStyle name="Note 3 12 2 3 3 6 2" xfId="43092"/>
    <cellStyle name="Note 3 12 2 3 3 7" xfId="43093"/>
    <cellStyle name="Note 3 12 2 3 4" xfId="43094"/>
    <cellStyle name="Note 3 12 2 3 4 2" xfId="43095"/>
    <cellStyle name="Note 3 12 2 3 4 2 2" xfId="43096"/>
    <cellStyle name="Note 3 12 2 3 4 3" xfId="43097"/>
    <cellStyle name="Note 3 12 2 3 4 3 2" xfId="43098"/>
    <cellStyle name="Note 3 12 2 3 4 4" xfId="43099"/>
    <cellStyle name="Note 3 12 2 3 4 4 2" xfId="43100"/>
    <cellStyle name="Note 3 12 2 3 4 5" xfId="43101"/>
    <cellStyle name="Note 3 12 2 3 4 5 2" xfId="43102"/>
    <cellStyle name="Note 3 12 2 3 4 6" xfId="43103"/>
    <cellStyle name="Note 3 12 2 3 4 6 2" xfId="43104"/>
    <cellStyle name="Note 3 12 2 3 4 7" xfId="43105"/>
    <cellStyle name="Note 3 12 2 3 5" xfId="43106"/>
    <cellStyle name="Note 3 12 2 3 5 2" xfId="43107"/>
    <cellStyle name="Note 3 12 2 3 6" xfId="43108"/>
    <cellStyle name="Note 3 12 2 3 6 2" xfId="43109"/>
    <cellStyle name="Note 3 12 2 3 7" xfId="43110"/>
    <cellStyle name="Note 3 12 2 3 8" xfId="43111"/>
    <cellStyle name="Note 3 12 2 4" xfId="43112"/>
    <cellStyle name="Note 3 12 2 4 2" xfId="43113"/>
    <cellStyle name="Note 3 12 2 4 2 2" xfId="43114"/>
    <cellStyle name="Note 3 12 2 4 2 2 2" xfId="43115"/>
    <cellStyle name="Note 3 12 2 4 2 3" xfId="43116"/>
    <cellStyle name="Note 3 12 2 4 2 3 2" xfId="43117"/>
    <cellStyle name="Note 3 12 2 4 2 4" xfId="43118"/>
    <cellStyle name="Note 3 12 2 4 2 4 2" xfId="43119"/>
    <cellStyle name="Note 3 12 2 4 2 5" xfId="43120"/>
    <cellStyle name="Note 3 12 2 4 2 5 2" xfId="43121"/>
    <cellStyle name="Note 3 12 2 4 2 6" xfId="43122"/>
    <cellStyle name="Note 3 12 2 4 2 6 2" xfId="43123"/>
    <cellStyle name="Note 3 12 2 4 2 7" xfId="43124"/>
    <cellStyle name="Note 3 12 2 4 3" xfId="43125"/>
    <cellStyle name="Note 3 12 2 4 3 2" xfId="43126"/>
    <cellStyle name="Note 3 12 2 4 3 2 2" xfId="43127"/>
    <cellStyle name="Note 3 12 2 4 3 3" xfId="43128"/>
    <cellStyle name="Note 3 12 2 4 3 3 2" xfId="43129"/>
    <cellStyle name="Note 3 12 2 4 3 4" xfId="43130"/>
    <cellStyle name="Note 3 12 2 4 3 4 2" xfId="43131"/>
    <cellStyle name="Note 3 12 2 4 3 5" xfId="43132"/>
    <cellStyle name="Note 3 12 2 4 3 5 2" xfId="43133"/>
    <cellStyle name="Note 3 12 2 4 3 6" xfId="43134"/>
    <cellStyle name="Note 3 12 2 4 3 6 2" xfId="43135"/>
    <cellStyle name="Note 3 12 2 4 3 7" xfId="43136"/>
    <cellStyle name="Note 3 12 2 4 4" xfId="43137"/>
    <cellStyle name="Note 3 12 2 4 4 2" xfId="43138"/>
    <cellStyle name="Note 3 12 2 4 4 2 2" xfId="43139"/>
    <cellStyle name="Note 3 12 2 4 4 3" xfId="43140"/>
    <cellStyle name="Note 3 12 2 4 4 3 2" xfId="43141"/>
    <cellStyle name="Note 3 12 2 4 4 4" xfId="43142"/>
    <cellStyle name="Note 3 12 2 4 4 4 2" xfId="43143"/>
    <cellStyle name="Note 3 12 2 4 4 5" xfId="43144"/>
    <cellStyle name="Note 3 12 2 4 5" xfId="43145"/>
    <cellStyle name="Note 3 12 2 4 5 2" xfId="43146"/>
    <cellStyle name="Note 3 12 2 4 6" xfId="43147"/>
    <cellStyle name="Note 3 12 2 4 7" xfId="43148"/>
    <cellStyle name="Note 3 12 2 4 8" xfId="43149"/>
    <cellStyle name="Note 3 12 2 5" xfId="43150"/>
    <cellStyle name="Note 3 12 2 5 2" xfId="43151"/>
    <cellStyle name="Note 3 12 2 5 2 2" xfId="43152"/>
    <cellStyle name="Note 3 12 2 5 2 2 2" xfId="43153"/>
    <cellStyle name="Note 3 12 2 5 2 3" xfId="43154"/>
    <cellStyle name="Note 3 12 2 5 2 3 2" xfId="43155"/>
    <cellStyle name="Note 3 12 2 5 2 4" xfId="43156"/>
    <cellStyle name="Note 3 12 2 5 2 4 2" xfId="43157"/>
    <cellStyle name="Note 3 12 2 5 2 5" xfId="43158"/>
    <cellStyle name="Note 3 12 2 5 2 5 2" xfId="43159"/>
    <cellStyle name="Note 3 12 2 5 2 6" xfId="43160"/>
    <cellStyle name="Note 3 12 2 5 2 6 2" xfId="43161"/>
    <cellStyle name="Note 3 12 2 5 2 7" xfId="43162"/>
    <cellStyle name="Note 3 12 2 5 3" xfId="43163"/>
    <cellStyle name="Note 3 12 2 5 3 2" xfId="43164"/>
    <cellStyle name="Note 3 12 2 5 3 2 2" xfId="43165"/>
    <cellStyle name="Note 3 12 2 5 3 3" xfId="43166"/>
    <cellStyle name="Note 3 12 2 5 3 3 2" xfId="43167"/>
    <cellStyle name="Note 3 12 2 5 3 4" xfId="43168"/>
    <cellStyle name="Note 3 12 2 5 3 4 2" xfId="43169"/>
    <cellStyle name="Note 3 12 2 5 3 5" xfId="43170"/>
    <cellStyle name="Note 3 12 2 5 4" xfId="43171"/>
    <cellStyle name="Note 3 12 2 5 4 2" xfId="43172"/>
    <cellStyle name="Note 3 12 2 5 5" xfId="43173"/>
    <cellStyle name="Note 3 12 2 5 5 2" xfId="43174"/>
    <cellStyle name="Note 3 12 2 5 6" xfId="43175"/>
    <cellStyle name="Note 3 12 2 5 6 2" xfId="43176"/>
    <cellStyle name="Note 3 12 2 5 7" xfId="43177"/>
    <cellStyle name="Note 3 12 2 5 8" xfId="43178"/>
    <cellStyle name="Note 3 12 2 6" xfId="43179"/>
    <cellStyle name="Note 3 12 2 6 2" xfId="43180"/>
    <cellStyle name="Note 3 12 2 6 2 2" xfId="43181"/>
    <cellStyle name="Note 3 12 2 6 3" xfId="43182"/>
    <cellStyle name="Note 3 12 2 6 3 2" xfId="43183"/>
    <cellStyle name="Note 3 12 2 6 4" xfId="43184"/>
    <cellStyle name="Note 3 12 2 6 4 2" xfId="43185"/>
    <cellStyle name="Note 3 12 2 6 5" xfId="43186"/>
    <cellStyle name="Note 3 12 2 6 5 2" xfId="43187"/>
    <cellStyle name="Note 3 12 2 6 6" xfId="43188"/>
    <cellStyle name="Note 3 12 2 6 6 2" xfId="43189"/>
    <cellStyle name="Note 3 12 2 6 7" xfId="43190"/>
    <cellStyle name="Note 3 12 2 6 8" xfId="43191"/>
    <cellStyle name="Note 3 12 2 7" xfId="43192"/>
    <cellStyle name="Note 3 12 2 7 2" xfId="43193"/>
    <cellStyle name="Note 3 12 2 7 3" xfId="43194"/>
    <cellStyle name="Note 3 12 2 7 4" xfId="43195"/>
    <cellStyle name="Note 3 12 2 7 5" xfId="43196"/>
    <cellStyle name="Note 3 12 2 7 6" xfId="43197"/>
    <cellStyle name="Note 3 12 2 7 7" xfId="43198"/>
    <cellStyle name="Note 3 12 2 7 8" xfId="43199"/>
    <cellStyle name="Note 3 12 2 8" xfId="43200"/>
    <cellStyle name="Note 3 12 2 8 2" xfId="43201"/>
    <cellStyle name="Note 3 12 2 8 3" xfId="43202"/>
    <cellStyle name="Note 3 12 2 8 4" xfId="43203"/>
    <cellStyle name="Note 3 12 2 8 5" xfId="43204"/>
    <cellStyle name="Note 3 12 2 8 6" xfId="43205"/>
    <cellStyle name="Note 3 12 2 8 7" xfId="43206"/>
    <cellStyle name="Note 3 12 2 8 8" xfId="43207"/>
    <cellStyle name="Note 3 12 2 9" xfId="43208"/>
    <cellStyle name="Note 3 12 3" xfId="43209"/>
    <cellStyle name="Note 3 12 3 10" xfId="43210"/>
    <cellStyle name="Note 3 12 3 11" xfId="43211"/>
    <cellStyle name="Note 3 12 3 12" xfId="43212"/>
    <cellStyle name="Note 3 12 3 13" xfId="43213"/>
    <cellStyle name="Note 3 12 3 14" xfId="43214"/>
    <cellStyle name="Note 3 12 3 2" xfId="43215"/>
    <cellStyle name="Note 3 12 3 2 2" xfId="43216"/>
    <cellStyle name="Note 3 12 3 2 2 2" xfId="43217"/>
    <cellStyle name="Note 3 12 3 2 2 2 2" xfId="43218"/>
    <cellStyle name="Note 3 12 3 2 2 3" xfId="43219"/>
    <cellStyle name="Note 3 12 3 2 2 3 2" xfId="43220"/>
    <cellStyle name="Note 3 12 3 2 2 4" xfId="43221"/>
    <cellStyle name="Note 3 12 3 2 2 4 2" xfId="43222"/>
    <cellStyle name="Note 3 12 3 2 2 5" xfId="43223"/>
    <cellStyle name="Note 3 12 3 2 3" xfId="43224"/>
    <cellStyle name="Note 3 12 3 2 3 2" xfId="43225"/>
    <cellStyle name="Note 3 12 3 2 3 2 2" xfId="43226"/>
    <cellStyle name="Note 3 12 3 2 3 3" xfId="43227"/>
    <cellStyle name="Note 3 12 3 2 3 3 2" xfId="43228"/>
    <cellStyle name="Note 3 12 3 2 3 4" xfId="43229"/>
    <cellStyle name="Note 3 12 3 2 3 4 2" xfId="43230"/>
    <cellStyle name="Note 3 12 3 2 3 5" xfId="43231"/>
    <cellStyle name="Note 3 12 3 2 3 5 2" xfId="43232"/>
    <cellStyle name="Note 3 12 3 2 3 6" xfId="43233"/>
    <cellStyle name="Note 3 12 3 2 3 6 2" xfId="43234"/>
    <cellStyle name="Note 3 12 3 2 3 7" xfId="43235"/>
    <cellStyle name="Note 3 12 3 2 4" xfId="43236"/>
    <cellStyle name="Note 3 12 3 2 4 2" xfId="43237"/>
    <cellStyle name="Note 3 12 3 2 4 2 2" xfId="43238"/>
    <cellStyle name="Note 3 12 3 2 4 3" xfId="43239"/>
    <cellStyle name="Note 3 12 3 2 4 3 2" xfId="43240"/>
    <cellStyle name="Note 3 12 3 2 4 4" xfId="43241"/>
    <cellStyle name="Note 3 12 3 2 4 4 2" xfId="43242"/>
    <cellStyle name="Note 3 12 3 2 4 5" xfId="43243"/>
    <cellStyle name="Note 3 12 3 2 4 5 2" xfId="43244"/>
    <cellStyle name="Note 3 12 3 2 4 6" xfId="43245"/>
    <cellStyle name="Note 3 12 3 2 4 6 2" xfId="43246"/>
    <cellStyle name="Note 3 12 3 2 4 7" xfId="43247"/>
    <cellStyle name="Note 3 12 3 2 5" xfId="43248"/>
    <cellStyle name="Note 3 12 3 2 5 2" xfId="43249"/>
    <cellStyle name="Note 3 12 3 2 6" xfId="43250"/>
    <cellStyle name="Note 3 12 3 2 6 2" xfId="43251"/>
    <cellStyle name="Note 3 12 3 2 7" xfId="43252"/>
    <cellStyle name="Note 3 12 3 2 8" xfId="43253"/>
    <cellStyle name="Note 3 12 3 3" xfId="43254"/>
    <cellStyle name="Note 3 12 3 3 2" xfId="43255"/>
    <cellStyle name="Note 3 12 3 3 2 2" xfId="43256"/>
    <cellStyle name="Note 3 12 3 3 2 2 2" xfId="43257"/>
    <cellStyle name="Note 3 12 3 3 2 3" xfId="43258"/>
    <cellStyle name="Note 3 12 3 3 2 3 2" xfId="43259"/>
    <cellStyle name="Note 3 12 3 3 2 4" xfId="43260"/>
    <cellStyle name="Note 3 12 3 3 2 4 2" xfId="43261"/>
    <cellStyle name="Note 3 12 3 3 2 5" xfId="43262"/>
    <cellStyle name="Note 3 12 3 3 2 5 2" xfId="43263"/>
    <cellStyle name="Note 3 12 3 3 2 6" xfId="43264"/>
    <cellStyle name="Note 3 12 3 3 2 6 2" xfId="43265"/>
    <cellStyle name="Note 3 12 3 3 2 7" xfId="43266"/>
    <cellStyle name="Note 3 12 3 3 3" xfId="43267"/>
    <cellStyle name="Note 3 12 3 3 3 2" xfId="43268"/>
    <cellStyle name="Note 3 12 3 3 3 2 2" xfId="43269"/>
    <cellStyle name="Note 3 12 3 3 3 3" xfId="43270"/>
    <cellStyle name="Note 3 12 3 3 3 3 2" xfId="43271"/>
    <cellStyle name="Note 3 12 3 3 3 4" xfId="43272"/>
    <cellStyle name="Note 3 12 3 3 3 4 2" xfId="43273"/>
    <cellStyle name="Note 3 12 3 3 3 5" xfId="43274"/>
    <cellStyle name="Note 3 12 3 3 3 5 2" xfId="43275"/>
    <cellStyle name="Note 3 12 3 3 3 6" xfId="43276"/>
    <cellStyle name="Note 3 12 3 3 3 6 2" xfId="43277"/>
    <cellStyle name="Note 3 12 3 3 3 7" xfId="43278"/>
    <cellStyle name="Note 3 12 3 3 4" xfId="43279"/>
    <cellStyle name="Note 3 12 3 3 4 2" xfId="43280"/>
    <cellStyle name="Note 3 12 3 3 4 2 2" xfId="43281"/>
    <cellStyle name="Note 3 12 3 3 4 3" xfId="43282"/>
    <cellStyle name="Note 3 12 3 3 4 3 2" xfId="43283"/>
    <cellStyle name="Note 3 12 3 3 4 4" xfId="43284"/>
    <cellStyle name="Note 3 12 3 3 4 4 2" xfId="43285"/>
    <cellStyle name="Note 3 12 3 3 4 5" xfId="43286"/>
    <cellStyle name="Note 3 12 3 3 5" xfId="43287"/>
    <cellStyle name="Note 3 12 3 4" xfId="43288"/>
    <cellStyle name="Note 3 12 3 4 2" xfId="43289"/>
    <cellStyle name="Note 3 12 3 4 2 2" xfId="43290"/>
    <cellStyle name="Note 3 12 3 4 2 2 2" xfId="43291"/>
    <cellStyle name="Note 3 12 3 4 2 3" xfId="43292"/>
    <cellStyle name="Note 3 12 3 4 2 3 2" xfId="43293"/>
    <cellStyle name="Note 3 12 3 4 2 4" xfId="43294"/>
    <cellStyle name="Note 3 12 3 4 2 4 2" xfId="43295"/>
    <cellStyle name="Note 3 12 3 4 2 5" xfId="43296"/>
    <cellStyle name="Note 3 12 3 4 2 5 2" xfId="43297"/>
    <cellStyle name="Note 3 12 3 4 2 6" xfId="43298"/>
    <cellStyle name="Note 3 12 3 4 2 6 2" xfId="43299"/>
    <cellStyle name="Note 3 12 3 4 2 7" xfId="43300"/>
    <cellStyle name="Note 3 12 3 4 3" xfId="43301"/>
    <cellStyle name="Note 3 12 3 4 3 2" xfId="43302"/>
    <cellStyle name="Note 3 12 3 4 3 2 2" xfId="43303"/>
    <cellStyle name="Note 3 12 3 4 3 3" xfId="43304"/>
    <cellStyle name="Note 3 12 3 4 3 3 2" xfId="43305"/>
    <cellStyle name="Note 3 12 3 4 3 4" xfId="43306"/>
    <cellStyle name="Note 3 12 3 4 3 4 2" xfId="43307"/>
    <cellStyle name="Note 3 12 3 4 3 5" xfId="43308"/>
    <cellStyle name="Note 3 12 3 4 4" xfId="43309"/>
    <cellStyle name="Note 3 12 3 5" xfId="43310"/>
    <cellStyle name="Note 3 12 3 5 2" xfId="43311"/>
    <cellStyle name="Note 3 12 3 5 2 2" xfId="43312"/>
    <cellStyle name="Note 3 12 3 5 3" xfId="43313"/>
    <cellStyle name="Note 3 12 3 5 3 2" xfId="43314"/>
    <cellStyle name="Note 3 12 3 5 4" xfId="43315"/>
    <cellStyle name="Note 3 12 3 5 4 2" xfId="43316"/>
    <cellStyle name="Note 3 12 3 5 5" xfId="43317"/>
    <cellStyle name="Note 3 12 3 5 5 2" xfId="43318"/>
    <cellStyle name="Note 3 12 3 5 6" xfId="43319"/>
    <cellStyle name="Note 3 12 3 5 6 2" xfId="43320"/>
    <cellStyle name="Note 3 12 3 5 7" xfId="43321"/>
    <cellStyle name="Note 3 12 3 6" xfId="43322"/>
    <cellStyle name="Note 3 12 3 6 2" xfId="43323"/>
    <cellStyle name="Note 3 12 3 7" xfId="43324"/>
    <cellStyle name="Note 3 12 3 7 2" xfId="43325"/>
    <cellStyle name="Note 3 12 3 8" xfId="43326"/>
    <cellStyle name="Note 3 12 3 9" xfId="43327"/>
    <cellStyle name="Note 3 12 4" xfId="43328"/>
    <cellStyle name="Note 3 12 4 2" xfId="43329"/>
    <cellStyle name="Note 3 12 4 2 2" xfId="43330"/>
    <cellStyle name="Note 3 12 4 2 2 2" xfId="43331"/>
    <cellStyle name="Note 3 12 4 2 3" xfId="43332"/>
    <cellStyle name="Note 3 12 4 2 3 2" xfId="43333"/>
    <cellStyle name="Note 3 12 4 2 4" xfId="43334"/>
    <cellStyle name="Note 3 12 4 2 4 2" xfId="43335"/>
    <cellStyle name="Note 3 12 4 2 5" xfId="43336"/>
    <cellStyle name="Note 3 12 4 3" xfId="43337"/>
    <cellStyle name="Note 3 12 4 3 2" xfId="43338"/>
    <cellStyle name="Note 3 12 4 3 2 2" xfId="43339"/>
    <cellStyle name="Note 3 12 4 3 3" xfId="43340"/>
    <cellStyle name="Note 3 12 4 3 3 2" xfId="43341"/>
    <cellStyle name="Note 3 12 4 3 4" xfId="43342"/>
    <cellStyle name="Note 3 12 4 3 4 2" xfId="43343"/>
    <cellStyle name="Note 3 12 4 3 5" xfId="43344"/>
    <cellStyle name="Note 3 12 4 3 5 2" xfId="43345"/>
    <cellStyle name="Note 3 12 4 3 6" xfId="43346"/>
    <cellStyle name="Note 3 12 4 3 6 2" xfId="43347"/>
    <cellStyle name="Note 3 12 4 3 7" xfId="43348"/>
    <cellStyle name="Note 3 12 4 4" xfId="43349"/>
    <cellStyle name="Note 3 12 4 4 2" xfId="43350"/>
    <cellStyle name="Note 3 12 4 4 2 2" xfId="43351"/>
    <cellStyle name="Note 3 12 4 4 3" xfId="43352"/>
    <cellStyle name="Note 3 12 4 4 3 2" xfId="43353"/>
    <cellStyle name="Note 3 12 4 4 4" xfId="43354"/>
    <cellStyle name="Note 3 12 4 4 4 2" xfId="43355"/>
    <cellStyle name="Note 3 12 4 4 5" xfId="43356"/>
    <cellStyle name="Note 3 12 4 4 5 2" xfId="43357"/>
    <cellStyle name="Note 3 12 4 4 6" xfId="43358"/>
    <cellStyle name="Note 3 12 4 4 6 2" xfId="43359"/>
    <cellStyle name="Note 3 12 4 4 7" xfId="43360"/>
    <cellStyle name="Note 3 12 4 5" xfId="43361"/>
    <cellStyle name="Note 3 12 4 5 2" xfId="43362"/>
    <cellStyle name="Note 3 12 4 6" xfId="43363"/>
    <cellStyle name="Note 3 12 4 6 2" xfId="43364"/>
    <cellStyle name="Note 3 12 4 7" xfId="43365"/>
    <cellStyle name="Note 3 12 4 8" xfId="43366"/>
    <cellStyle name="Note 3 12 5" xfId="43367"/>
    <cellStyle name="Note 3 12 5 2" xfId="43368"/>
    <cellStyle name="Note 3 12 5 2 2" xfId="43369"/>
    <cellStyle name="Note 3 12 5 2 2 2" xfId="43370"/>
    <cellStyle name="Note 3 12 5 2 3" xfId="43371"/>
    <cellStyle name="Note 3 12 5 2 3 2" xfId="43372"/>
    <cellStyle name="Note 3 12 5 2 4" xfId="43373"/>
    <cellStyle name="Note 3 12 5 2 4 2" xfId="43374"/>
    <cellStyle name="Note 3 12 5 2 5" xfId="43375"/>
    <cellStyle name="Note 3 12 5 2 5 2" xfId="43376"/>
    <cellStyle name="Note 3 12 5 2 6" xfId="43377"/>
    <cellStyle name="Note 3 12 5 2 6 2" xfId="43378"/>
    <cellStyle name="Note 3 12 5 2 7" xfId="43379"/>
    <cellStyle name="Note 3 12 5 3" xfId="43380"/>
    <cellStyle name="Note 3 12 5 3 2" xfId="43381"/>
    <cellStyle name="Note 3 12 5 3 2 2" xfId="43382"/>
    <cellStyle name="Note 3 12 5 3 3" xfId="43383"/>
    <cellStyle name="Note 3 12 5 3 3 2" xfId="43384"/>
    <cellStyle name="Note 3 12 5 3 4" xfId="43385"/>
    <cellStyle name="Note 3 12 5 3 4 2" xfId="43386"/>
    <cellStyle name="Note 3 12 5 3 5" xfId="43387"/>
    <cellStyle name="Note 3 12 5 3 5 2" xfId="43388"/>
    <cellStyle name="Note 3 12 5 3 6" xfId="43389"/>
    <cellStyle name="Note 3 12 5 3 6 2" xfId="43390"/>
    <cellStyle name="Note 3 12 5 3 7" xfId="43391"/>
    <cellStyle name="Note 3 12 5 4" xfId="43392"/>
    <cellStyle name="Note 3 12 5 4 2" xfId="43393"/>
    <cellStyle name="Note 3 12 5 4 2 2" xfId="43394"/>
    <cellStyle name="Note 3 12 5 4 3" xfId="43395"/>
    <cellStyle name="Note 3 12 5 4 3 2" xfId="43396"/>
    <cellStyle name="Note 3 12 5 4 4" xfId="43397"/>
    <cellStyle name="Note 3 12 5 4 4 2" xfId="43398"/>
    <cellStyle name="Note 3 12 5 4 5" xfId="43399"/>
    <cellStyle name="Note 3 12 5 5" xfId="43400"/>
    <cellStyle name="Note 3 12 5 5 2" xfId="43401"/>
    <cellStyle name="Note 3 12 5 6" xfId="43402"/>
    <cellStyle name="Note 3 12 5 7" xfId="43403"/>
    <cellStyle name="Note 3 12 5 8" xfId="43404"/>
    <cellStyle name="Note 3 12 6" xfId="43405"/>
    <cellStyle name="Note 3 12 6 2" xfId="43406"/>
    <cellStyle name="Note 3 12 6 2 2" xfId="43407"/>
    <cellStyle name="Note 3 12 6 2 2 2" xfId="43408"/>
    <cellStyle name="Note 3 12 6 2 3" xfId="43409"/>
    <cellStyle name="Note 3 12 6 2 3 2" xfId="43410"/>
    <cellStyle name="Note 3 12 6 2 4" xfId="43411"/>
    <cellStyle name="Note 3 12 6 2 4 2" xfId="43412"/>
    <cellStyle name="Note 3 12 6 2 5" xfId="43413"/>
    <cellStyle name="Note 3 12 6 2 5 2" xfId="43414"/>
    <cellStyle name="Note 3 12 6 2 6" xfId="43415"/>
    <cellStyle name="Note 3 12 6 2 6 2" xfId="43416"/>
    <cellStyle name="Note 3 12 6 2 7" xfId="43417"/>
    <cellStyle name="Note 3 12 6 3" xfId="43418"/>
    <cellStyle name="Note 3 12 6 3 2" xfId="43419"/>
    <cellStyle name="Note 3 12 6 3 2 2" xfId="43420"/>
    <cellStyle name="Note 3 12 6 3 3" xfId="43421"/>
    <cellStyle name="Note 3 12 6 3 3 2" xfId="43422"/>
    <cellStyle name="Note 3 12 6 3 4" xfId="43423"/>
    <cellStyle name="Note 3 12 6 3 4 2" xfId="43424"/>
    <cellStyle name="Note 3 12 6 3 5" xfId="43425"/>
    <cellStyle name="Note 3 12 6 4" xfId="43426"/>
    <cellStyle name="Note 3 12 6 4 2" xfId="43427"/>
    <cellStyle name="Note 3 12 6 5" xfId="43428"/>
    <cellStyle name="Note 3 12 6 5 2" xfId="43429"/>
    <cellStyle name="Note 3 12 6 6" xfId="43430"/>
    <cellStyle name="Note 3 12 6 6 2" xfId="43431"/>
    <cellStyle name="Note 3 12 6 7" xfId="43432"/>
    <cellStyle name="Note 3 12 6 8" xfId="43433"/>
    <cellStyle name="Note 3 12 7" xfId="43434"/>
    <cellStyle name="Note 3 12 7 2" xfId="43435"/>
    <cellStyle name="Note 3 12 7 2 2" xfId="43436"/>
    <cellStyle name="Note 3 12 7 3" xfId="43437"/>
    <cellStyle name="Note 3 12 7 3 2" xfId="43438"/>
    <cellStyle name="Note 3 12 7 4" xfId="43439"/>
    <cellStyle name="Note 3 12 7 4 2" xfId="43440"/>
    <cellStyle name="Note 3 12 7 5" xfId="43441"/>
    <cellStyle name="Note 3 12 7 5 2" xfId="43442"/>
    <cellStyle name="Note 3 12 7 6" xfId="43443"/>
    <cellStyle name="Note 3 12 7 6 2" xfId="43444"/>
    <cellStyle name="Note 3 12 7 7" xfId="43445"/>
    <cellStyle name="Note 3 12 7 8" xfId="43446"/>
    <cellStyle name="Note 3 12 8" xfId="43447"/>
    <cellStyle name="Note 3 12 8 2" xfId="43448"/>
    <cellStyle name="Note 3 12 8 3" xfId="43449"/>
    <cellStyle name="Note 3 12 8 4" xfId="43450"/>
    <cellStyle name="Note 3 12 8 5" xfId="43451"/>
    <cellStyle name="Note 3 12 8 6" xfId="43452"/>
    <cellStyle name="Note 3 12 8 7" xfId="43453"/>
    <cellStyle name="Note 3 12 8 8" xfId="43454"/>
    <cellStyle name="Note 3 12 9" xfId="43455"/>
    <cellStyle name="Note 3 12 9 2" xfId="43456"/>
    <cellStyle name="Note 3 12 9 3" xfId="43457"/>
    <cellStyle name="Note 3 12 9 4" xfId="43458"/>
    <cellStyle name="Note 3 12 9 5" xfId="43459"/>
    <cellStyle name="Note 3 12 9 6" xfId="43460"/>
    <cellStyle name="Note 3 12 9 7" xfId="43461"/>
    <cellStyle name="Note 3 12 9 8" xfId="43462"/>
    <cellStyle name="Note 3 13" xfId="43463"/>
    <cellStyle name="Note 3 13 10" xfId="43464"/>
    <cellStyle name="Note 3 13 11" xfId="43465"/>
    <cellStyle name="Note 3 13 12" xfId="43466"/>
    <cellStyle name="Note 3 13 13" xfId="43467"/>
    <cellStyle name="Note 3 13 14" xfId="43468"/>
    <cellStyle name="Note 3 13 2" xfId="43469"/>
    <cellStyle name="Note 3 13 2 10" xfId="43470"/>
    <cellStyle name="Note 3 13 2 11" xfId="43471"/>
    <cellStyle name="Note 3 13 2 12" xfId="43472"/>
    <cellStyle name="Note 3 13 2 2" xfId="43473"/>
    <cellStyle name="Note 3 13 2 2 10" xfId="43474"/>
    <cellStyle name="Note 3 13 2 2 11" xfId="43475"/>
    <cellStyle name="Note 3 13 2 2 12" xfId="43476"/>
    <cellStyle name="Note 3 13 2 2 13" xfId="43477"/>
    <cellStyle name="Note 3 13 2 2 2" xfId="43478"/>
    <cellStyle name="Note 3 13 2 2 2 2" xfId="43479"/>
    <cellStyle name="Note 3 13 2 2 2 2 2" xfId="43480"/>
    <cellStyle name="Note 3 13 2 2 2 2 2 2" xfId="43481"/>
    <cellStyle name="Note 3 13 2 2 2 2 3" xfId="43482"/>
    <cellStyle name="Note 3 13 2 2 2 2 3 2" xfId="43483"/>
    <cellStyle name="Note 3 13 2 2 2 2 4" xfId="43484"/>
    <cellStyle name="Note 3 13 2 2 2 2 4 2" xfId="43485"/>
    <cellStyle name="Note 3 13 2 2 2 2 5" xfId="43486"/>
    <cellStyle name="Note 3 13 2 2 2 3" xfId="43487"/>
    <cellStyle name="Note 3 13 2 2 2 3 2" xfId="43488"/>
    <cellStyle name="Note 3 13 2 2 2 3 2 2" xfId="43489"/>
    <cellStyle name="Note 3 13 2 2 2 3 3" xfId="43490"/>
    <cellStyle name="Note 3 13 2 2 2 3 3 2" xfId="43491"/>
    <cellStyle name="Note 3 13 2 2 2 3 4" xfId="43492"/>
    <cellStyle name="Note 3 13 2 2 2 3 4 2" xfId="43493"/>
    <cellStyle name="Note 3 13 2 2 2 3 5" xfId="43494"/>
    <cellStyle name="Note 3 13 2 2 2 3 5 2" xfId="43495"/>
    <cellStyle name="Note 3 13 2 2 2 3 6" xfId="43496"/>
    <cellStyle name="Note 3 13 2 2 2 3 6 2" xfId="43497"/>
    <cellStyle name="Note 3 13 2 2 2 3 7" xfId="43498"/>
    <cellStyle name="Note 3 13 2 2 2 4" xfId="43499"/>
    <cellStyle name="Note 3 13 2 2 2 4 2" xfId="43500"/>
    <cellStyle name="Note 3 13 2 2 2 4 2 2" xfId="43501"/>
    <cellStyle name="Note 3 13 2 2 2 4 3" xfId="43502"/>
    <cellStyle name="Note 3 13 2 2 2 4 3 2" xfId="43503"/>
    <cellStyle name="Note 3 13 2 2 2 4 4" xfId="43504"/>
    <cellStyle name="Note 3 13 2 2 2 4 4 2" xfId="43505"/>
    <cellStyle name="Note 3 13 2 2 2 4 5" xfId="43506"/>
    <cellStyle name="Note 3 13 2 2 2 4 5 2" xfId="43507"/>
    <cellStyle name="Note 3 13 2 2 2 4 6" xfId="43508"/>
    <cellStyle name="Note 3 13 2 2 2 4 6 2" xfId="43509"/>
    <cellStyle name="Note 3 13 2 2 2 4 7" xfId="43510"/>
    <cellStyle name="Note 3 13 2 2 2 5" xfId="43511"/>
    <cellStyle name="Note 3 13 2 2 2 5 2" xfId="43512"/>
    <cellStyle name="Note 3 13 2 2 2 6" xfId="43513"/>
    <cellStyle name="Note 3 13 2 2 2 6 2" xfId="43514"/>
    <cellStyle name="Note 3 13 2 2 2 7" xfId="43515"/>
    <cellStyle name="Note 3 13 2 2 2 8" xfId="43516"/>
    <cellStyle name="Note 3 13 2 2 3" xfId="43517"/>
    <cellStyle name="Note 3 13 2 2 3 2" xfId="43518"/>
    <cellStyle name="Note 3 13 2 2 3 2 2" xfId="43519"/>
    <cellStyle name="Note 3 13 2 2 3 2 2 2" xfId="43520"/>
    <cellStyle name="Note 3 13 2 2 3 2 3" xfId="43521"/>
    <cellStyle name="Note 3 13 2 2 3 2 3 2" xfId="43522"/>
    <cellStyle name="Note 3 13 2 2 3 2 4" xfId="43523"/>
    <cellStyle name="Note 3 13 2 2 3 2 4 2" xfId="43524"/>
    <cellStyle name="Note 3 13 2 2 3 2 5" xfId="43525"/>
    <cellStyle name="Note 3 13 2 2 3 2 5 2" xfId="43526"/>
    <cellStyle name="Note 3 13 2 2 3 2 6" xfId="43527"/>
    <cellStyle name="Note 3 13 2 2 3 2 6 2" xfId="43528"/>
    <cellStyle name="Note 3 13 2 2 3 2 7" xfId="43529"/>
    <cellStyle name="Note 3 13 2 2 3 3" xfId="43530"/>
    <cellStyle name="Note 3 13 2 2 3 3 2" xfId="43531"/>
    <cellStyle name="Note 3 13 2 2 3 3 2 2" xfId="43532"/>
    <cellStyle name="Note 3 13 2 2 3 3 3" xfId="43533"/>
    <cellStyle name="Note 3 13 2 2 3 3 3 2" xfId="43534"/>
    <cellStyle name="Note 3 13 2 2 3 3 4" xfId="43535"/>
    <cellStyle name="Note 3 13 2 2 3 3 4 2" xfId="43536"/>
    <cellStyle name="Note 3 13 2 2 3 3 5" xfId="43537"/>
    <cellStyle name="Note 3 13 2 2 3 3 5 2" xfId="43538"/>
    <cellStyle name="Note 3 13 2 2 3 3 6" xfId="43539"/>
    <cellStyle name="Note 3 13 2 2 3 3 6 2" xfId="43540"/>
    <cellStyle name="Note 3 13 2 2 3 3 7" xfId="43541"/>
    <cellStyle name="Note 3 13 2 2 3 4" xfId="43542"/>
    <cellStyle name="Note 3 13 2 2 3 4 2" xfId="43543"/>
    <cellStyle name="Note 3 13 2 2 3 4 2 2" xfId="43544"/>
    <cellStyle name="Note 3 13 2 2 3 4 3" xfId="43545"/>
    <cellStyle name="Note 3 13 2 2 3 4 3 2" xfId="43546"/>
    <cellStyle name="Note 3 13 2 2 3 4 4" xfId="43547"/>
    <cellStyle name="Note 3 13 2 2 3 4 4 2" xfId="43548"/>
    <cellStyle name="Note 3 13 2 2 3 4 5" xfId="43549"/>
    <cellStyle name="Note 3 13 2 2 3 5" xfId="43550"/>
    <cellStyle name="Note 3 13 2 2 4" xfId="43551"/>
    <cellStyle name="Note 3 13 2 2 4 2" xfId="43552"/>
    <cellStyle name="Note 3 13 2 2 4 2 2" xfId="43553"/>
    <cellStyle name="Note 3 13 2 2 4 2 2 2" xfId="43554"/>
    <cellStyle name="Note 3 13 2 2 4 2 3" xfId="43555"/>
    <cellStyle name="Note 3 13 2 2 4 2 3 2" xfId="43556"/>
    <cellStyle name="Note 3 13 2 2 4 2 4" xfId="43557"/>
    <cellStyle name="Note 3 13 2 2 4 2 4 2" xfId="43558"/>
    <cellStyle name="Note 3 13 2 2 4 2 5" xfId="43559"/>
    <cellStyle name="Note 3 13 2 2 4 2 5 2" xfId="43560"/>
    <cellStyle name="Note 3 13 2 2 4 2 6" xfId="43561"/>
    <cellStyle name="Note 3 13 2 2 4 2 6 2" xfId="43562"/>
    <cellStyle name="Note 3 13 2 2 4 2 7" xfId="43563"/>
    <cellStyle name="Note 3 13 2 2 4 3" xfId="43564"/>
    <cellStyle name="Note 3 13 2 2 4 3 2" xfId="43565"/>
    <cellStyle name="Note 3 13 2 2 4 3 2 2" xfId="43566"/>
    <cellStyle name="Note 3 13 2 2 4 3 3" xfId="43567"/>
    <cellStyle name="Note 3 13 2 2 4 3 3 2" xfId="43568"/>
    <cellStyle name="Note 3 13 2 2 4 3 4" xfId="43569"/>
    <cellStyle name="Note 3 13 2 2 4 3 4 2" xfId="43570"/>
    <cellStyle name="Note 3 13 2 2 4 3 5" xfId="43571"/>
    <cellStyle name="Note 3 13 2 2 4 4" xfId="43572"/>
    <cellStyle name="Note 3 13 2 2 5" xfId="43573"/>
    <cellStyle name="Note 3 13 2 2 5 2" xfId="43574"/>
    <cellStyle name="Note 3 13 2 2 5 2 2" xfId="43575"/>
    <cellStyle name="Note 3 13 2 2 5 3" xfId="43576"/>
    <cellStyle name="Note 3 13 2 2 5 3 2" xfId="43577"/>
    <cellStyle name="Note 3 13 2 2 5 4" xfId="43578"/>
    <cellStyle name="Note 3 13 2 2 5 4 2" xfId="43579"/>
    <cellStyle name="Note 3 13 2 2 5 5" xfId="43580"/>
    <cellStyle name="Note 3 13 2 2 5 5 2" xfId="43581"/>
    <cellStyle name="Note 3 13 2 2 5 6" xfId="43582"/>
    <cellStyle name="Note 3 13 2 2 5 6 2" xfId="43583"/>
    <cellStyle name="Note 3 13 2 2 5 7" xfId="43584"/>
    <cellStyle name="Note 3 13 2 2 6" xfId="43585"/>
    <cellStyle name="Note 3 13 2 2 6 2" xfId="43586"/>
    <cellStyle name="Note 3 13 2 2 7" xfId="43587"/>
    <cellStyle name="Note 3 13 2 2 7 2" xfId="43588"/>
    <cellStyle name="Note 3 13 2 2 8" xfId="43589"/>
    <cellStyle name="Note 3 13 2 2 9" xfId="43590"/>
    <cellStyle name="Note 3 13 2 3" xfId="43591"/>
    <cellStyle name="Note 3 13 2 3 2" xfId="43592"/>
    <cellStyle name="Note 3 13 2 3 2 2" xfId="43593"/>
    <cellStyle name="Note 3 13 2 3 2 2 2" xfId="43594"/>
    <cellStyle name="Note 3 13 2 3 2 3" xfId="43595"/>
    <cellStyle name="Note 3 13 2 3 2 3 2" xfId="43596"/>
    <cellStyle name="Note 3 13 2 3 2 4" xfId="43597"/>
    <cellStyle name="Note 3 13 2 3 2 4 2" xfId="43598"/>
    <cellStyle name="Note 3 13 2 3 2 5" xfId="43599"/>
    <cellStyle name="Note 3 13 2 3 3" xfId="43600"/>
    <cellStyle name="Note 3 13 2 3 3 2" xfId="43601"/>
    <cellStyle name="Note 3 13 2 3 3 2 2" xfId="43602"/>
    <cellStyle name="Note 3 13 2 3 3 3" xfId="43603"/>
    <cellStyle name="Note 3 13 2 3 3 3 2" xfId="43604"/>
    <cellStyle name="Note 3 13 2 3 3 4" xfId="43605"/>
    <cellStyle name="Note 3 13 2 3 3 4 2" xfId="43606"/>
    <cellStyle name="Note 3 13 2 3 3 5" xfId="43607"/>
    <cellStyle name="Note 3 13 2 3 3 5 2" xfId="43608"/>
    <cellStyle name="Note 3 13 2 3 3 6" xfId="43609"/>
    <cellStyle name="Note 3 13 2 3 3 6 2" xfId="43610"/>
    <cellStyle name="Note 3 13 2 3 3 7" xfId="43611"/>
    <cellStyle name="Note 3 13 2 3 4" xfId="43612"/>
    <cellStyle name="Note 3 13 2 3 4 2" xfId="43613"/>
    <cellStyle name="Note 3 13 2 3 4 2 2" xfId="43614"/>
    <cellStyle name="Note 3 13 2 3 4 3" xfId="43615"/>
    <cellStyle name="Note 3 13 2 3 4 3 2" xfId="43616"/>
    <cellStyle name="Note 3 13 2 3 4 4" xfId="43617"/>
    <cellStyle name="Note 3 13 2 3 4 4 2" xfId="43618"/>
    <cellStyle name="Note 3 13 2 3 4 5" xfId="43619"/>
    <cellStyle name="Note 3 13 2 3 4 5 2" xfId="43620"/>
    <cellStyle name="Note 3 13 2 3 4 6" xfId="43621"/>
    <cellStyle name="Note 3 13 2 3 4 6 2" xfId="43622"/>
    <cellStyle name="Note 3 13 2 3 4 7" xfId="43623"/>
    <cellStyle name="Note 3 13 2 3 5" xfId="43624"/>
    <cellStyle name="Note 3 13 2 3 5 2" xfId="43625"/>
    <cellStyle name="Note 3 13 2 3 6" xfId="43626"/>
    <cellStyle name="Note 3 13 2 3 6 2" xfId="43627"/>
    <cellStyle name="Note 3 13 2 3 7" xfId="43628"/>
    <cellStyle name="Note 3 13 2 3 8" xfId="43629"/>
    <cellStyle name="Note 3 13 2 4" xfId="43630"/>
    <cellStyle name="Note 3 13 2 4 2" xfId="43631"/>
    <cellStyle name="Note 3 13 2 4 2 2" xfId="43632"/>
    <cellStyle name="Note 3 13 2 4 2 2 2" xfId="43633"/>
    <cellStyle name="Note 3 13 2 4 2 3" xfId="43634"/>
    <cellStyle name="Note 3 13 2 4 2 3 2" xfId="43635"/>
    <cellStyle name="Note 3 13 2 4 2 4" xfId="43636"/>
    <cellStyle name="Note 3 13 2 4 2 4 2" xfId="43637"/>
    <cellStyle name="Note 3 13 2 4 2 5" xfId="43638"/>
    <cellStyle name="Note 3 13 2 4 2 5 2" xfId="43639"/>
    <cellStyle name="Note 3 13 2 4 2 6" xfId="43640"/>
    <cellStyle name="Note 3 13 2 4 2 6 2" xfId="43641"/>
    <cellStyle name="Note 3 13 2 4 2 7" xfId="43642"/>
    <cellStyle name="Note 3 13 2 4 3" xfId="43643"/>
    <cellStyle name="Note 3 13 2 4 3 2" xfId="43644"/>
    <cellStyle name="Note 3 13 2 4 3 2 2" xfId="43645"/>
    <cellStyle name="Note 3 13 2 4 3 3" xfId="43646"/>
    <cellStyle name="Note 3 13 2 4 3 3 2" xfId="43647"/>
    <cellStyle name="Note 3 13 2 4 3 4" xfId="43648"/>
    <cellStyle name="Note 3 13 2 4 3 4 2" xfId="43649"/>
    <cellStyle name="Note 3 13 2 4 3 5" xfId="43650"/>
    <cellStyle name="Note 3 13 2 4 3 5 2" xfId="43651"/>
    <cellStyle name="Note 3 13 2 4 3 6" xfId="43652"/>
    <cellStyle name="Note 3 13 2 4 3 6 2" xfId="43653"/>
    <cellStyle name="Note 3 13 2 4 3 7" xfId="43654"/>
    <cellStyle name="Note 3 13 2 4 4" xfId="43655"/>
    <cellStyle name="Note 3 13 2 4 4 2" xfId="43656"/>
    <cellStyle name="Note 3 13 2 4 4 2 2" xfId="43657"/>
    <cellStyle name="Note 3 13 2 4 4 3" xfId="43658"/>
    <cellStyle name="Note 3 13 2 4 4 3 2" xfId="43659"/>
    <cellStyle name="Note 3 13 2 4 4 4" xfId="43660"/>
    <cellStyle name="Note 3 13 2 4 4 4 2" xfId="43661"/>
    <cellStyle name="Note 3 13 2 4 4 5" xfId="43662"/>
    <cellStyle name="Note 3 13 2 4 5" xfId="43663"/>
    <cellStyle name="Note 3 13 2 4 5 2" xfId="43664"/>
    <cellStyle name="Note 3 13 2 4 6" xfId="43665"/>
    <cellStyle name="Note 3 13 2 4 7" xfId="43666"/>
    <cellStyle name="Note 3 13 2 4 8" xfId="43667"/>
    <cellStyle name="Note 3 13 2 5" xfId="43668"/>
    <cellStyle name="Note 3 13 2 5 2" xfId="43669"/>
    <cellStyle name="Note 3 13 2 5 2 2" xfId="43670"/>
    <cellStyle name="Note 3 13 2 5 2 2 2" xfId="43671"/>
    <cellStyle name="Note 3 13 2 5 2 3" xfId="43672"/>
    <cellStyle name="Note 3 13 2 5 2 3 2" xfId="43673"/>
    <cellStyle name="Note 3 13 2 5 2 4" xfId="43674"/>
    <cellStyle name="Note 3 13 2 5 2 4 2" xfId="43675"/>
    <cellStyle name="Note 3 13 2 5 2 5" xfId="43676"/>
    <cellStyle name="Note 3 13 2 5 2 5 2" xfId="43677"/>
    <cellStyle name="Note 3 13 2 5 2 6" xfId="43678"/>
    <cellStyle name="Note 3 13 2 5 2 6 2" xfId="43679"/>
    <cellStyle name="Note 3 13 2 5 2 7" xfId="43680"/>
    <cellStyle name="Note 3 13 2 5 3" xfId="43681"/>
    <cellStyle name="Note 3 13 2 5 3 2" xfId="43682"/>
    <cellStyle name="Note 3 13 2 5 3 2 2" xfId="43683"/>
    <cellStyle name="Note 3 13 2 5 3 3" xfId="43684"/>
    <cellStyle name="Note 3 13 2 5 3 3 2" xfId="43685"/>
    <cellStyle name="Note 3 13 2 5 3 4" xfId="43686"/>
    <cellStyle name="Note 3 13 2 5 3 4 2" xfId="43687"/>
    <cellStyle name="Note 3 13 2 5 3 5" xfId="43688"/>
    <cellStyle name="Note 3 13 2 5 4" xfId="43689"/>
    <cellStyle name="Note 3 13 2 5 4 2" xfId="43690"/>
    <cellStyle name="Note 3 13 2 5 5" xfId="43691"/>
    <cellStyle name="Note 3 13 2 5 5 2" xfId="43692"/>
    <cellStyle name="Note 3 13 2 5 6" xfId="43693"/>
    <cellStyle name="Note 3 13 2 5 6 2" xfId="43694"/>
    <cellStyle name="Note 3 13 2 5 7" xfId="43695"/>
    <cellStyle name="Note 3 13 2 5 8" xfId="43696"/>
    <cellStyle name="Note 3 13 2 6" xfId="43697"/>
    <cellStyle name="Note 3 13 2 6 2" xfId="43698"/>
    <cellStyle name="Note 3 13 2 6 2 2" xfId="43699"/>
    <cellStyle name="Note 3 13 2 6 3" xfId="43700"/>
    <cellStyle name="Note 3 13 2 6 3 2" xfId="43701"/>
    <cellStyle name="Note 3 13 2 6 4" xfId="43702"/>
    <cellStyle name="Note 3 13 2 6 4 2" xfId="43703"/>
    <cellStyle name="Note 3 13 2 6 5" xfId="43704"/>
    <cellStyle name="Note 3 13 2 6 5 2" xfId="43705"/>
    <cellStyle name="Note 3 13 2 6 6" xfId="43706"/>
    <cellStyle name="Note 3 13 2 6 6 2" xfId="43707"/>
    <cellStyle name="Note 3 13 2 6 7" xfId="43708"/>
    <cellStyle name="Note 3 13 2 6 8" xfId="43709"/>
    <cellStyle name="Note 3 13 2 7" xfId="43710"/>
    <cellStyle name="Note 3 13 2 7 2" xfId="43711"/>
    <cellStyle name="Note 3 13 2 7 3" xfId="43712"/>
    <cellStyle name="Note 3 13 2 7 4" xfId="43713"/>
    <cellStyle name="Note 3 13 2 7 5" xfId="43714"/>
    <cellStyle name="Note 3 13 2 7 6" xfId="43715"/>
    <cellStyle name="Note 3 13 2 7 7" xfId="43716"/>
    <cellStyle name="Note 3 13 2 7 8" xfId="43717"/>
    <cellStyle name="Note 3 13 2 8" xfId="43718"/>
    <cellStyle name="Note 3 13 2 8 2" xfId="43719"/>
    <cellStyle name="Note 3 13 2 8 3" xfId="43720"/>
    <cellStyle name="Note 3 13 2 8 4" xfId="43721"/>
    <cellStyle name="Note 3 13 2 8 5" xfId="43722"/>
    <cellStyle name="Note 3 13 2 8 6" xfId="43723"/>
    <cellStyle name="Note 3 13 2 8 7" xfId="43724"/>
    <cellStyle name="Note 3 13 2 8 8" xfId="43725"/>
    <cellStyle name="Note 3 13 2 9" xfId="43726"/>
    <cellStyle name="Note 3 13 3" xfId="43727"/>
    <cellStyle name="Note 3 13 3 10" xfId="43728"/>
    <cellStyle name="Note 3 13 3 11" xfId="43729"/>
    <cellStyle name="Note 3 13 3 12" xfId="43730"/>
    <cellStyle name="Note 3 13 3 13" xfId="43731"/>
    <cellStyle name="Note 3 13 3 14" xfId="43732"/>
    <cellStyle name="Note 3 13 3 2" xfId="43733"/>
    <cellStyle name="Note 3 13 3 2 2" xfId="43734"/>
    <cellStyle name="Note 3 13 3 2 2 2" xfId="43735"/>
    <cellStyle name="Note 3 13 3 2 2 2 2" xfId="43736"/>
    <cellStyle name="Note 3 13 3 2 2 3" xfId="43737"/>
    <cellStyle name="Note 3 13 3 2 2 3 2" xfId="43738"/>
    <cellStyle name="Note 3 13 3 2 2 4" xfId="43739"/>
    <cellStyle name="Note 3 13 3 2 2 4 2" xfId="43740"/>
    <cellStyle name="Note 3 13 3 2 2 5" xfId="43741"/>
    <cellStyle name="Note 3 13 3 2 3" xfId="43742"/>
    <cellStyle name="Note 3 13 3 2 3 2" xfId="43743"/>
    <cellStyle name="Note 3 13 3 2 3 2 2" xfId="43744"/>
    <cellStyle name="Note 3 13 3 2 3 3" xfId="43745"/>
    <cellStyle name="Note 3 13 3 2 3 3 2" xfId="43746"/>
    <cellStyle name="Note 3 13 3 2 3 4" xfId="43747"/>
    <cellStyle name="Note 3 13 3 2 3 4 2" xfId="43748"/>
    <cellStyle name="Note 3 13 3 2 3 5" xfId="43749"/>
    <cellStyle name="Note 3 13 3 2 3 5 2" xfId="43750"/>
    <cellStyle name="Note 3 13 3 2 3 6" xfId="43751"/>
    <cellStyle name="Note 3 13 3 2 3 6 2" xfId="43752"/>
    <cellStyle name="Note 3 13 3 2 3 7" xfId="43753"/>
    <cellStyle name="Note 3 13 3 2 4" xfId="43754"/>
    <cellStyle name="Note 3 13 3 2 4 2" xfId="43755"/>
    <cellStyle name="Note 3 13 3 2 4 2 2" xfId="43756"/>
    <cellStyle name="Note 3 13 3 2 4 3" xfId="43757"/>
    <cellStyle name="Note 3 13 3 2 4 3 2" xfId="43758"/>
    <cellStyle name="Note 3 13 3 2 4 4" xfId="43759"/>
    <cellStyle name="Note 3 13 3 2 4 4 2" xfId="43760"/>
    <cellStyle name="Note 3 13 3 2 4 5" xfId="43761"/>
    <cellStyle name="Note 3 13 3 2 4 5 2" xfId="43762"/>
    <cellStyle name="Note 3 13 3 2 4 6" xfId="43763"/>
    <cellStyle name="Note 3 13 3 2 4 6 2" xfId="43764"/>
    <cellStyle name="Note 3 13 3 2 4 7" xfId="43765"/>
    <cellStyle name="Note 3 13 3 2 5" xfId="43766"/>
    <cellStyle name="Note 3 13 3 2 5 2" xfId="43767"/>
    <cellStyle name="Note 3 13 3 2 6" xfId="43768"/>
    <cellStyle name="Note 3 13 3 2 6 2" xfId="43769"/>
    <cellStyle name="Note 3 13 3 2 7" xfId="43770"/>
    <cellStyle name="Note 3 13 3 2 8" xfId="43771"/>
    <cellStyle name="Note 3 13 3 3" xfId="43772"/>
    <cellStyle name="Note 3 13 3 3 2" xfId="43773"/>
    <cellStyle name="Note 3 13 3 3 2 2" xfId="43774"/>
    <cellStyle name="Note 3 13 3 3 2 2 2" xfId="43775"/>
    <cellStyle name="Note 3 13 3 3 2 3" xfId="43776"/>
    <cellStyle name="Note 3 13 3 3 2 3 2" xfId="43777"/>
    <cellStyle name="Note 3 13 3 3 2 4" xfId="43778"/>
    <cellStyle name="Note 3 13 3 3 2 4 2" xfId="43779"/>
    <cellStyle name="Note 3 13 3 3 2 5" xfId="43780"/>
    <cellStyle name="Note 3 13 3 3 2 5 2" xfId="43781"/>
    <cellStyle name="Note 3 13 3 3 2 6" xfId="43782"/>
    <cellStyle name="Note 3 13 3 3 2 6 2" xfId="43783"/>
    <cellStyle name="Note 3 13 3 3 2 7" xfId="43784"/>
    <cellStyle name="Note 3 13 3 3 3" xfId="43785"/>
    <cellStyle name="Note 3 13 3 3 3 2" xfId="43786"/>
    <cellStyle name="Note 3 13 3 3 3 2 2" xfId="43787"/>
    <cellStyle name="Note 3 13 3 3 3 3" xfId="43788"/>
    <cellStyle name="Note 3 13 3 3 3 3 2" xfId="43789"/>
    <cellStyle name="Note 3 13 3 3 3 4" xfId="43790"/>
    <cellStyle name="Note 3 13 3 3 3 4 2" xfId="43791"/>
    <cellStyle name="Note 3 13 3 3 3 5" xfId="43792"/>
    <cellStyle name="Note 3 13 3 3 3 5 2" xfId="43793"/>
    <cellStyle name="Note 3 13 3 3 3 6" xfId="43794"/>
    <cellStyle name="Note 3 13 3 3 3 6 2" xfId="43795"/>
    <cellStyle name="Note 3 13 3 3 3 7" xfId="43796"/>
    <cellStyle name="Note 3 13 3 3 4" xfId="43797"/>
    <cellStyle name="Note 3 13 3 3 4 2" xfId="43798"/>
    <cellStyle name="Note 3 13 3 3 4 2 2" xfId="43799"/>
    <cellStyle name="Note 3 13 3 3 4 3" xfId="43800"/>
    <cellStyle name="Note 3 13 3 3 4 3 2" xfId="43801"/>
    <cellStyle name="Note 3 13 3 3 4 4" xfId="43802"/>
    <cellStyle name="Note 3 13 3 3 4 4 2" xfId="43803"/>
    <cellStyle name="Note 3 13 3 3 4 5" xfId="43804"/>
    <cellStyle name="Note 3 13 3 3 5" xfId="43805"/>
    <cellStyle name="Note 3 13 3 4" xfId="43806"/>
    <cellStyle name="Note 3 13 3 4 2" xfId="43807"/>
    <cellStyle name="Note 3 13 3 4 2 2" xfId="43808"/>
    <cellStyle name="Note 3 13 3 4 2 2 2" xfId="43809"/>
    <cellStyle name="Note 3 13 3 4 2 3" xfId="43810"/>
    <cellStyle name="Note 3 13 3 4 2 3 2" xfId="43811"/>
    <cellStyle name="Note 3 13 3 4 2 4" xfId="43812"/>
    <cellStyle name="Note 3 13 3 4 2 4 2" xfId="43813"/>
    <cellStyle name="Note 3 13 3 4 2 5" xfId="43814"/>
    <cellStyle name="Note 3 13 3 4 2 5 2" xfId="43815"/>
    <cellStyle name="Note 3 13 3 4 2 6" xfId="43816"/>
    <cellStyle name="Note 3 13 3 4 2 6 2" xfId="43817"/>
    <cellStyle name="Note 3 13 3 4 2 7" xfId="43818"/>
    <cellStyle name="Note 3 13 3 4 3" xfId="43819"/>
    <cellStyle name="Note 3 13 3 4 3 2" xfId="43820"/>
    <cellStyle name="Note 3 13 3 4 3 2 2" xfId="43821"/>
    <cellStyle name="Note 3 13 3 4 3 3" xfId="43822"/>
    <cellStyle name="Note 3 13 3 4 3 3 2" xfId="43823"/>
    <cellStyle name="Note 3 13 3 4 3 4" xfId="43824"/>
    <cellStyle name="Note 3 13 3 4 3 4 2" xfId="43825"/>
    <cellStyle name="Note 3 13 3 4 3 5" xfId="43826"/>
    <cellStyle name="Note 3 13 3 4 4" xfId="43827"/>
    <cellStyle name="Note 3 13 3 5" xfId="43828"/>
    <cellStyle name="Note 3 13 3 5 2" xfId="43829"/>
    <cellStyle name="Note 3 13 3 5 2 2" xfId="43830"/>
    <cellStyle name="Note 3 13 3 5 3" xfId="43831"/>
    <cellStyle name="Note 3 13 3 5 3 2" xfId="43832"/>
    <cellStyle name="Note 3 13 3 5 4" xfId="43833"/>
    <cellStyle name="Note 3 13 3 5 4 2" xfId="43834"/>
    <cellStyle name="Note 3 13 3 5 5" xfId="43835"/>
    <cellStyle name="Note 3 13 3 5 5 2" xfId="43836"/>
    <cellStyle name="Note 3 13 3 5 6" xfId="43837"/>
    <cellStyle name="Note 3 13 3 5 6 2" xfId="43838"/>
    <cellStyle name="Note 3 13 3 5 7" xfId="43839"/>
    <cellStyle name="Note 3 13 3 6" xfId="43840"/>
    <cellStyle name="Note 3 13 3 6 2" xfId="43841"/>
    <cellStyle name="Note 3 13 3 7" xfId="43842"/>
    <cellStyle name="Note 3 13 3 7 2" xfId="43843"/>
    <cellStyle name="Note 3 13 3 8" xfId="43844"/>
    <cellStyle name="Note 3 13 3 9" xfId="43845"/>
    <cellStyle name="Note 3 13 4" xfId="43846"/>
    <cellStyle name="Note 3 13 4 2" xfId="43847"/>
    <cellStyle name="Note 3 13 4 2 2" xfId="43848"/>
    <cellStyle name="Note 3 13 4 2 2 2" xfId="43849"/>
    <cellStyle name="Note 3 13 4 2 3" xfId="43850"/>
    <cellStyle name="Note 3 13 4 2 3 2" xfId="43851"/>
    <cellStyle name="Note 3 13 4 2 4" xfId="43852"/>
    <cellStyle name="Note 3 13 4 2 4 2" xfId="43853"/>
    <cellStyle name="Note 3 13 4 2 5" xfId="43854"/>
    <cellStyle name="Note 3 13 4 3" xfId="43855"/>
    <cellStyle name="Note 3 13 4 3 2" xfId="43856"/>
    <cellStyle name="Note 3 13 4 3 2 2" xfId="43857"/>
    <cellStyle name="Note 3 13 4 3 3" xfId="43858"/>
    <cellStyle name="Note 3 13 4 3 3 2" xfId="43859"/>
    <cellStyle name="Note 3 13 4 3 4" xfId="43860"/>
    <cellStyle name="Note 3 13 4 3 4 2" xfId="43861"/>
    <cellStyle name="Note 3 13 4 3 5" xfId="43862"/>
    <cellStyle name="Note 3 13 4 3 5 2" xfId="43863"/>
    <cellStyle name="Note 3 13 4 3 6" xfId="43864"/>
    <cellStyle name="Note 3 13 4 3 6 2" xfId="43865"/>
    <cellStyle name="Note 3 13 4 3 7" xfId="43866"/>
    <cellStyle name="Note 3 13 4 4" xfId="43867"/>
    <cellStyle name="Note 3 13 4 4 2" xfId="43868"/>
    <cellStyle name="Note 3 13 4 4 2 2" xfId="43869"/>
    <cellStyle name="Note 3 13 4 4 3" xfId="43870"/>
    <cellStyle name="Note 3 13 4 4 3 2" xfId="43871"/>
    <cellStyle name="Note 3 13 4 4 4" xfId="43872"/>
    <cellStyle name="Note 3 13 4 4 4 2" xfId="43873"/>
    <cellStyle name="Note 3 13 4 4 5" xfId="43874"/>
    <cellStyle name="Note 3 13 4 4 5 2" xfId="43875"/>
    <cellStyle name="Note 3 13 4 4 6" xfId="43876"/>
    <cellStyle name="Note 3 13 4 4 6 2" xfId="43877"/>
    <cellStyle name="Note 3 13 4 4 7" xfId="43878"/>
    <cellStyle name="Note 3 13 4 5" xfId="43879"/>
    <cellStyle name="Note 3 13 4 5 2" xfId="43880"/>
    <cellStyle name="Note 3 13 4 6" xfId="43881"/>
    <cellStyle name="Note 3 13 4 6 2" xfId="43882"/>
    <cellStyle name="Note 3 13 4 7" xfId="43883"/>
    <cellStyle name="Note 3 13 4 8" xfId="43884"/>
    <cellStyle name="Note 3 13 5" xfId="43885"/>
    <cellStyle name="Note 3 13 5 2" xfId="43886"/>
    <cellStyle name="Note 3 13 5 2 2" xfId="43887"/>
    <cellStyle name="Note 3 13 5 2 2 2" xfId="43888"/>
    <cellStyle name="Note 3 13 5 2 3" xfId="43889"/>
    <cellStyle name="Note 3 13 5 2 3 2" xfId="43890"/>
    <cellStyle name="Note 3 13 5 2 4" xfId="43891"/>
    <cellStyle name="Note 3 13 5 2 4 2" xfId="43892"/>
    <cellStyle name="Note 3 13 5 2 5" xfId="43893"/>
    <cellStyle name="Note 3 13 5 2 5 2" xfId="43894"/>
    <cellStyle name="Note 3 13 5 2 6" xfId="43895"/>
    <cellStyle name="Note 3 13 5 2 6 2" xfId="43896"/>
    <cellStyle name="Note 3 13 5 2 7" xfId="43897"/>
    <cellStyle name="Note 3 13 5 3" xfId="43898"/>
    <cellStyle name="Note 3 13 5 3 2" xfId="43899"/>
    <cellStyle name="Note 3 13 5 3 2 2" xfId="43900"/>
    <cellStyle name="Note 3 13 5 3 3" xfId="43901"/>
    <cellStyle name="Note 3 13 5 3 3 2" xfId="43902"/>
    <cellStyle name="Note 3 13 5 3 4" xfId="43903"/>
    <cellStyle name="Note 3 13 5 3 4 2" xfId="43904"/>
    <cellStyle name="Note 3 13 5 3 5" xfId="43905"/>
    <cellStyle name="Note 3 13 5 3 5 2" xfId="43906"/>
    <cellStyle name="Note 3 13 5 3 6" xfId="43907"/>
    <cellStyle name="Note 3 13 5 3 6 2" xfId="43908"/>
    <cellStyle name="Note 3 13 5 3 7" xfId="43909"/>
    <cellStyle name="Note 3 13 5 4" xfId="43910"/>
    <cellStyle name="Note 3 13 5 4 2" xfId="43911"/>
    <cellStyle name="Note 3 13 5 4 2 2" xfId="43912"/>
    <cellStyle name="Note 3 13 5 4 3" xfId="43913"/>
    <cellStyle name="Note 3 13 5 4 3 2" xfId="43914"/>
    <cellStyle name="Note 3 13 5 4 4" xfId="43915"/>
    <cellStyle name="Note 3 13 5 4 4 2" xfId="43916"/>
    <cellStyle name="Note 3 13 5 4 5" xfId="43917"/>
    <cellStyle name="Note 3 13 5 5" xfId="43918"/>
    <cellStyle name="Note 3 13 5 5 2" xfId="43919"/>
    <cellStyle name="Note 3 13 5 6" xfId="43920"/>
    <cellStyle name="Note 3 13 5 7" xfId="43921"/>
    <cellStyle name="Note 3 13 5 8" xfId="43922"/>
    <cellStyle name="Note 3 13 6" xfId="43923"/>
    <cellStyle name="Note 3 13 6 2" xfId="43924"/>
    <cellStyle name="Note 3 13 6 2 2" xfId="43925"/>
    <cellStyle name="Note 3 13 6 2 2 2" xfId="43926"/>
    <cellStyle name="Note 3 13 6 2 3" xfId="43927"/>
    <cellStyle name="Note 3 13 6 2 3 2" xfId="43928"/>
    <cellStyle name="Note 3 13 6 2 4" xfId="43929"/>
    <cellStyle name="Note 3 13 6 2 4 2" xfId="43930"/>
    <cellStyle name="Note 3 13 6 2 5" xfId="43931"/>
    <cellStyle name="Note 3 13 6 2 5 2" xfId="43932"/>
    <cellStyle name="Note 3 13 6 2 6" xfId="43933"/>
    <cellStyle name="Note 3 13 6 2 6 2" xfId="43934"/>
    <cellStyle name="Note 3 13 6 2 7" xfId="43935"/>
    <cellStyle name="Note 3 13 6 3" xfId="43936"/>
    <cellStyle name="Note 3 13 6 3 2" xfId="43937"/>
    <cellStyle name="Note 3 13 6 3 2 2" xfId="43938"/>
    <cellStyle name="Note 3 13 6 3 3" xfId="43939"/>
    <cellStyle name="Note 3 13 6 3 3 2" xfId="43940"/>
    <cellStyle name="Note 3 13 6 3 4" xfId="43941"/>
    <cellStyle name="Note 3 13 6 3 4 2" xfId="43942"/>
    <cellStyle name="Note 3 13 6 3 5" xfId="43943"/>
    <cellStyle name="Note 3 13 6 4" xfId="43944"/>
    <cellStyle name="Note 3 13 6 4 2" xfId="43945"/>
    <cellStyle name="Note 3 13 6 5" xfId="43946"/>
    <cellStyle name="Note 3 13 6 5 2" xfId="43947"/>
    <cellStyle name="Note 3 13 6 6" xfId="43948"/>
    <cellStyle name="Note 3 13 6 6 2" xfId="43949"/>
    <cellStyle name="Note 3 13 6 7" xfId="43950"/>
    <cellStyle name="Note 3 13 6 8" xfId="43951"/>
    <cellStyle name="Note 3 13 7" xfId="43952"/>
    <cellStyle name="Note 3 13 7 2" xfId="43953"/>
    <cellStyle name="Note 3 13 7 2 2" xfId="43954"/>
    <cellStyle name="Note 3 13 7 3" xfId="43955"/>
    <cellStyle name="Note 3 13 7 3 2" xfId="43956"/>
    <cellStyle name="Note 3 13 7 4" xfId="43957"/>
    <cellStyle name="Note 3 13 7 4 2" xfId="43958"/>
    <cellStyle name="Note 3 13 7 5" xfId="43959"/>
    <cellStyle name="Note 3 13 7 5 2" xfId="43960"/>
    <cellStyle name="Note 3 13 7 6" xfId="43961"/>
    <cellStyle name="Note 3 13 7 6 2" xfId="43962"/>
    <cellStyle name="Note 3 13 7 7" xfId="43963"/>
    <cellStyle name="Note 3 13 7 8" xfId="43964"/>
    <cellStyle name="Note 3 13 8" xfId="43965"/>
    <cellStyle name="Note 3 13 8 2" xfId="43966"/>
    <cellStyle name="Note 3 13 8 3" xfId="43967"/>
    <cellStyle name="Note 3 13 8 4" xfId="43968"/>
    <cellStyle name="Note 3 13 8 5" xfId="43969"/>
    <cellStyle name="Note 3 13 8 6" xfId="43970"/>
    <cellStyle name="Note 3 13 8 7" xfId="43971"/>
    <cellStyle name="Note 3 13 8 8" xfId="43972"/>
    <cellStyle name="Note 3 13 9" xfId="43973"/>
    <cellStyle name="Note 3 13 9 2" xfId="43974"/>
    <cellStyle name="Note 3 13 9 3" xfId="43975"/>
    <cellStyle name="Note 3 13 9 4" xfId="43976"/>
    <cellStyle name="Note 3 13 9 5" xfId="43977"/>
    <cellStyle name="Note 3 13 9 6" xfId="43978"/>
    <cellStyle name="Note 3 13 9 7" xfId="43979"/>
    <cellStyle name="Note 3 13 9 8" xfId="43980"/>
    <cellStyle name="Note 3 14" xfId="43981"/>
    <cellStyle name="Note 3 14 10" xfId="43982"/>
    <cellStyle name="Note 3 14 11" xfId="43983"/>
    <cellStyle name="Note 3 14 12" xfId="43984"/>
    <cellStyle name="Note 3 14 13" xfId="43985"/>
    <cellStyle name="Note 3 14 14" xfId="43986"/>
    <cellStyle name="Note 3 14 2" xfId="43987"/>
    <cellStyle name="Note 3 14 2 10" xfId="43988"/>
    <cellStyle name="Note 3 14 2 11" xfId="43989"/>
    <cellStyle name="Note 3 14 2 12" xfId="43990"/>
    <cellStyle name="Note 3 14 2 2" xfId="43991"/>
    <cellStyle name="Note 3 14 2 2 10" xfId="43992"/>
    <cellStyle name="Note 3 14 2 2 11" xfId="43993"/>
    <cellStyle name="Note 3 14 2 2 12" xfId="43994"/>
    <cellStyle name="Note 3 14 2 2 13" xfId="43995"/>
    <cellStyle name="Note 3 14 2 2 2" xfId="43996"/>
    <cellStyle name="Note 3 14 2 2 2 2" xfId="43997"/>
    <cellStyle name="Note 3 14 2 2 2 2 2" xfId="43998"/>
    <cellStyle name="Note 3 14 2 2 2 2 2 2" xfId="43999"/>
    <cellStyle name="Note 3 14 2 2 2 2 3" xfId="44000"/>
    <cellStyle name="Note 3 14 2 2 2 2 3 2" xfId="44001"/>
    <cellStyle name="Note 3 14 2 2 2 2 4" xfId="44002"/>
    <cellStyle name="Note 3 14 2 2 2 2 4 2" xfId="44003"/>
    <cellStyle name="Note 3 14 2 2 2 2 5" xfId="44004"/>
    <cellStyle name="Note 3 14 2 2 2 3" xfId="44005"/>
    <cellStyle name="Note 3 14 2 2 2 3 2" xfId="44006"/>
    <cellStyle name="Note 3 14 2 2 2 3 2 2" xfId="44007"/>
    <cellStyle name="Note 3 14 2 2 2 3 3" xfId="44008"/>
    <cellStyle name="Note 3 14 2 2 2 3 3 2" xfId="44009"/>
    <cellStyle name="Note 3 14 2 2 2 3 4" xfId="44010"/>
    <cellStyle name="Note 3 14 2 2 2 3 4 2" xfId="44011"/>
    <cellStyle name="Note 3 14 2 2 2 3 5" xfId="44012"/>
    <cellStyle name="Note 3 14 2 2 2 3 5 2" xfId="44013"/>
    <cellStyle name="Note 3 14 2 2 2 3 6" xfId="44014"/>
    <cellStyle name="Note 3 14 2 2 2 3 6 2" xfId="44015"/>
    <cellStyle name="Note 3 14 2 2 2 3 7" xfId="44016"/>
    <cellStyle name="Note 3 14 2 2 2 4" xfId="44017"/>
    <cellStyle name="Note 3 14 2 2 2 4 2" xfId="44018"/>
    <cellStyle name="Note 3 14 2 2 2 4 2 2" xfId="44019"/>
    <cellStyle name="Note 3 14 2 2 2 4 3" xfId="44020"/>
    <cellStyle name="Note 3 14 2 2 2 4 3 2" xfId="44021"/>
    <cellStyle name="Note 3 14 2 2 2 4 4" xfId="44022"/>
    <cellStyle name="Note 3 14 2 2 2 4 4 2" xfId="44023"/>
    <cellStyle name="Note 3 14 2 2 2 4 5" xfId="44024"/>
    <cellStyle name="Note 3 14 2 2 2 4 5 2" xfId="44025"/>
    <cellStyle name="Note 3 14 2 2 2 4 6" xfId="44026"/>
    <cellStyle name="Note 3 14 2 2 2 4 6 2" xfId="44027"/>
    <cellStyle name="Note 3 14 2 2 2 4 7" xfId="44028"/>
    <cellStyle name="Note 3 14 2 2 2 5" xfId="44029"/>
    <cellStyle name="Note 3 14 2 2 2 5 2" xfId="44030"/>
    <cellStyle name="Note 3 14 2 2 2 6" xfId="44031"/>
    <cellStyle name="Note 3 14 2 2 2 6 2" xfId="44032"/>
    <cellStyle name="Note 3 14 2 2 2 7" xfId="44033"/>
    <cellStyle name="Note 3 14 2 2 2 8" xfId="44034"/>
    <cellStyle name="Note 3 14 2 2 3" xfId="44035"/>
    <cellStyle name="Note 3 14 2 2 3 2" xfId="44036"/>
    <cellStyle name="Note 3 14 2 2 3 2 2" xfId="44037"/>
    <cellStyle name="Note 3 14 2 2 3 2 2 2" xfId="44038"/>
    <cellStyle name="Note 3 14 2 2 3 2 3" xfId="44039"/>
    <cellStyle name="Note 3 14 2 2 3 2 3 2" xfId="44040"/>
    <cellStyle name="Note 3 14 2 2 3 2 4" xfId="44041"/>
    <cellStyle name="Note 3 14 2 2 3 2 4 2" xfId="44042"/>
    <cellStyle name="Note 3 14 2 2 3 2 5" xfId="44043"/>
    <cellStyle name="Note 3 14 2 2 3 2 5 2" xfId="44044"/>
    <cellStyle name="Note 3 14 2 2 3 2 6" xfId="44045"/>
    <cellStyle name="Note 3 14 2 2 3 2 6 2" xfId="44046"/>
    <cellStyle name="Note 3 14 2 2 3 2 7" xfId="44047"/>
    <cellStyle name="Note 3 14 2 2 3 3" xfId="44048"/>
    <cellStyle name="Note 3 14 2 2 3 3 2" xfId="44049"/>
    <cellStyle name="Note 3 14 2 2 3 3 2 2" xfId="44050"/>
    <cellStyle name="Note 3 14 2 2 3 3 3" xfId="44051"/>
    <cellStyle name="Note 3 14 2 2 3 3 3 2" xfId="44052"/>
    <cellStyle name="Note 3 14 2 2 3 3 4" xfId="44053"/>
    <cellStyle name="Note 3 14 2 2 3 3 4 2" xfId="44054"/>
    <cellStyle name="Note 3 14 2 2 3 3 5" xfId="44055"/>
    <cellStyle name="Note 3 14 2 2 3 3 5 2" xfId="44056"/>
    <cellStyle name="Note 3 14 2 2 3 3 6" xfId="44057"/>
    <cellStyle name="Note 3 14 2 2 3 3 6 2" xfId="44058"/>
    <cellStyle name="Note 3 14 2 2 3 3 7" xfId="44059"/>
    <cellStyle name="Note 3 14 2 2 3 4" xfId="44060"/>
    <cellStyle name="Note 3 14 2 2 3 4 2" xfId="44061"/>
    <cellStyle name="Note 3 14 2 2 3 4 2 2" xfId="44062"/>
    <cellStyle name="Note 3 14 2 2 3 4 3" xfId="44063"/>
    <cellStyle name="Note 3 14 2 2 3 4 3 2" xfId="44064"/>
    <cellStyle name="Note 3 14 2 2 3 4 4" xfId="44065"/>
    <cellStyle name="Note 3 14 2 2 3 4 4 2" xfId="44066"/>
    <cellStyle name="Note 3 14 2 2 3 4 5" xfId="44067"/>
    <cellStyle name="Note 3 14 2 2 3 5" xfId="44068"/>
    <cellStyle name="Note 3 14 2 2 4" xfId="44069"/>
    <cellStyle name="Note 3 14 2 2 4 2" xfId="44070"/>
    <cellStyle name="Note 3 14 2 2 4 2 2" xfId="44071"/>
    <cellStyle name="Note 3 14 2 2 4 2 2 2" xfId="44072"/>
    <cellStyle name="Note 3 14 2 2 4 2 3" xfId="44073"/>
    <cellStyle name="Note 3 14 2 2 4 2 3 2" xfId="44074"/>
    <cellStyle name="Note 3 14 2 2 4 2 4" xfId="44075"/>
    <cellStyle name="Note 3 14 2 2 4 2 4 2" xfId="44076"/>
    <cellStyle name="Note 3 14 2 2 4 2 5" xfId="44077"/>
    <cellStyle name="Note 3 14 2 2 4 2 5 2" xfId="44078"/>
    <cellStyle name="Note 3 14 2 2 4 2 6" xfId="44079"/>
    <cellStyle name="Note 3 14 2 2 4 2 6 2" xfId="44080"/>
    <cellStyle name="Note 3 14 2 2 4 2 7" xfId="44081"/>
    <cellStyle name="Note 3 14 2 2 4 3" xfId="44082"/>
    <cellStyle name="Note 3 14 2 2 4 3 2" xfId="44083"/>
    <cellStyle name="Note 3 14 2 2 4 3 2 2" xfId="44084"/>
    <cellStyle name="Note 3 14 2 2 4 3 3" xfId="44085"/>
    <cellStyle name="Note 3 14 2 2 4 3 3 2" xfId="44086"/>
    <cellStyle name="Note 3 14 2 2 4 3 4" xfId="44087"/>
    <cellStyle name="Note 3 14 2 2 4 3 4 2" xfId="44088"/>
    <cellStyle name="Note 3 14 2 2 4 3 5" xfId="44089"/>
    <cellStyle name="Note 3 14 2 2 4 4" xfId="44090"/>
    <cellStyle name="Note 3 14 2 2 5" xfId="44091"/>
    <cellStyle name="Note 3 14 2 2 5 2" xfId="44092"/>
    <cellStyle name="Note 3 14 2 2 5 2 2" xfId="44093"/>
    <cellStyle name="Note 3 14 2 2 5 3" xfId="44094"/>
    <cellStyle name="Note 3 14 2 2 5 3 2" xfId="44095"/>
    <cellStyle name="Note 3 14 2 2 5 4" xfId="44096"/>
    <cellStyle name="Note 3 14 2 2 5 4 2" xfId="44097"/>
    <cellStyle name="Note 3 14 2 2 5 5" xfId="44098"/>
    <cellStyle name="Note 3 14 2 2 5 5 2" xfId="44099"/>
    <cellStyle name="Note 3 14 2 2 5 6" xfId="44100"/>
    <cellStyle name="Note 3 14 2 2 5 6 2" xfId="44101"/>
    <cellStyle name="Note 3 14 2 2 5 7" xfId="44102"/>
    <cellStyle name="Note 3 14 2 2 6" xfId="44103"/>
    <cellStyle name="Note 3 14 2 2 6 2" xfId="44104"/>
    <cellStyle name="Note 3 14 2 2 7" xfId="44105"/>
    <cellStyle name="Note 3 14 2 2 7 2" xfId="44106"/>
    <cellStyle name="Note 3 14 2 2 8" xfId="44107"/>
    <cellStyle name="Note 3 14 2 2 9" xfId="44108"/>
    <cellStyle name="Note 3 14 2 3" xfId="44109"/>
    <cellStyle name="Note 3 14 2 3 2" xfId="44110"/>
    <cellStyle name="Note 3 14 2 3 2 2" xfId="44111"/>
    <cellStyle name="Note 3 14 2 3 2 2 2" xfId="44112"/>
    <cellStyle name="Note 3 14 2 3 2 3" xfId="44113"/>
    <cellStyle name="Note 3 14 2 3 2 3 2" xfId="44114"/>
    <cellStyle name="Note 3 14 2 3 2 4" xfId="44115"/>
    <cellStyle name="Note 3 14 2 3 2 4 2" xfId="44116"/>
    <cellStyle name="Note 3 14 2 3 2 5" xfId="44117"/>
    <cellStyle name="Note 3 14 2 3 3" xfId="44118"/>
    <cellStyle name="Note 3 14 2 3 3 2" xfId="44119"/>
    <cellStyle name="Note 3 14 2 3 3 2 2" xfId="44120"/>
    <cellStyle name="Note 3 14 2 3 3 3" xfId="44121"/>
    <cellStyle name="Note 3 14 2 3 3 3 2" xfId="44122"/>
    <cellStyle name="Note 3 14 2 3 3 4" xfId="44123"/>
    <cellStyle name="Note 3 14 2 3 3 4 2" xfId="44124"/>
    <cellStyle name="Note 3 14 2 3 3 5" xfId="44125"/>
    <cellStyle name="Note 3 14 2 3 3 5 2" xfId="44126"/>
    <cellStyle name="Note 3 14 2 3 3 6" xfId="44127"/>
    <cellStyle name="Note 3 14 2 3 3 6 2" xfId="44128"/>
    <cellStyle name="Note 3 14 2 3 3 7" xfId="44129"/>
    <cellStyle name="Note 3 14 2 3 4" xfId="44130"/>
    <cellStyle name="Note 3 14 2 3 4 2" xfId="44131"/>
    <cellStyle name="Note 3 14 2 3 4 2 2" xfId="44132"/>
    <cellStyle name="Note 3 14 2 3 4 3" xfId="44133"/>
    <cellStyle name="Note 3 14 2 3 4 3 2" xfId="44134"/>
    <cellStyle name="Note 3 14 2 3 4 4" xfId="44135"/>
    <cellStyle name="Note 3 14 2 3 4 4 2" xfId="44136"/>
    <cellStyle name="Note 3 14 2 3 4 5" xfId="44137"/>
    <cellStyle name="Note 3 14 2 3 4 5 2" xfId="44138"/>
    <cellStyle name="Note 3 14 2 3 4 6" xfId="44139"/>
    <cellStyle name="Note 3 14 2 3 4 6 2" xfId="44140"/>
    <cellStyle name="Note 3 14 2 3 4 7" xfId="44141"/>
    <cellStyle name="Note 3 14 2 3 5" xfId="44142"/>
    <cellStyle name="Note 3 14 2 3 5 2" xfId="44143"/>
    <cellStyle name="Note 3 14 2 3 6" xfId="44144"/>
    <cellStyle name="Note 3 14 2 3 6 2" xfId="44145"/>
    <cellStyle name="Note 3 14 2 3 7" xfId="44146"/>
    <cellStyle name="Note 3 14 2 3 8" xfId="44147"/>
    <cellStyle name="Note 3 14 2 4" xfId="44148"/>
    <cellStyle name="Note 3 14 2 4 2" xfId="44149"/>
    <cellStyle name="Note 3 14 2 4 2 2" xfId="44150"/>
    <cellStyle name="Note 3 14 2 4 2 2 2" xfId="44151"/>
    <cellStyle name="Note 3 14 2 4 2 3" xfId="44152"/>
    <cellStyle name="Note 3 14 2 4 2 3 2" xfId="44153"/>
    <cellStyle name="Note 3 14 2 4 2 4" xfId="44154"/>
    <cellStyle name="Note 3 14 2 4 2 4 2" xfId="44155"/>
    <cellStyle name="Note 3 14 2 4 2 5" xfId="44156"/>
    <cellStyle name="Note 3 14 2 4 2 5 2" xfId="44157"/>
    <cellStyle name="Note 3 14 2 4 2 6" xfId="44158"/>
    <cellStyle name="Note 3 14 2 4 2 6 2" xfId="44159"/>
    <cellStyle name="Note 3 14 2 4 2 7" xfId="44160"/>
    <cellStyle name="Note 3 14 2 4 3" xfId="44161"/>
    <cellStyle name="Note 3 14 2 4 3 2" xfId="44162"/>
    <cellStyle name="Note 3 14 2 4 3 2 2" xfId="44163"/>
    <cellStyle name="Note 3 14 2 4 3 3" xfId="44164"/>
    <cellStyle name="Note 3 14 2 4 3 3 2" xfId="44165"/>
    <cellStyle name="Note 3 14 2 4 3 4" xfId="44166"/>
    <cellStyle name="Note 3 14 2 4 3 4 2" xfId="44167"/>
    <cellStyle name="Note 3 14 2 4 3 5" xfId="44168"/>
    <cellStyle name="Note 3 14 2 4 3 5 2" xfId="44169"/>
    <cellStyle name="Note 3 14 2 4 3 6" xfId="44170"/>
    <cellStyle name="Note 3 14 2 4 3 6 2" xfId="44171"/>
    <cellStyle name="Note 3 14 2 4 3 7" xfId="44172"/>
    <cellStyle name="Note 3 14 2 4 4" xfId="44173"/>
    <cellStyle name="Note 3 14 2 4 4 2" xfId="44174"/>
    <cellStyle name="Note 3 14 2 4 4 2 2" xfId="44175"/>
    <cellStyle name="Note 3 14 2 4 4 3" xfId="44176"/>
    <cellStyle name="Note 3 14 2 4 4 3 2" xfId="44177"/>
    <cellStyle name="Note 3 14 2 4 4 4" xfId="44178"/>
    <cellStyle name="Note 3 14 2 4 4 4 2" xfId="44179"/>
    <cellStyle name="Note 3 14 2 4 4 5" xfId="44180"/>
    <cellStyle name="Note 3 14 2 4 5" xfId="44181"/>
    <cellStyle name="Note 3 14 2 4 5 2" xfId="44182"/>
    <cellStyle name="Note 3 14 2 4 6" xfId="44183"/>
    <cellStyle name="Note 3 14 2 4 7" xfId="44184"/>
    <cellStyle name="Note 3 14 2 4 8" xfId="44185"/>
    <cellStyle name="Note 3 14 2 5" xfId="44186"/>
    <cellStyle name="Note 3 14 2 5 2" xfId="44187"/>
    <cellStyle name="Note 3 14 2 5 2 2" xfId="44188"/>
    <cellStyle name="Note 3 14 2 5 2 2 2" xfId="44189"/>
    <cellStyle name="Note 3 14 2 5 2 3" xfId="44190"/>
    <cellStyle name="Note 3 14 2 5 2 3 2" xfId="44191"/>
    <cellStyle name="Note 3 14 2 5 2 4" xfId="44192"/>
    <cellStyle name="Note 3 14 2 5 2 4 2" xfId="44193"/>
    <cellStyle name="Note 3 14 2 5 2 5" xfId="44194"/>
    <cellStyle name="Note 3 14 2 5 2 5 2" xfId="44195"/>
    <cellStyle name="Note 3 14 2 5 2 6" xfId="44196"/>
    <cellStyle name="Note 3 14 2 5 2 6 2" xfId="44197"/>
    <cellStyle name="Note 3 14 2 5 2 7" xfId="44198"/>
    <cellStyle name="Note 3 14 2 5 3" xfId="44199"/>
    <cellStyle name="Note 3 14 2 5 3 2" xfId="44200"/>
    <cellStyle name="Note 3 14 2 5 3 2 2" xfId="44201"/>
    <cellStyle name="Note 3 14 2 5 3 3" xfId="44202"/>
    <cellStyle name="Note 3 14 2 5 3 3 2" xfId="44203"/>
    <cellStyle name="Note 3 14 2 5 3 4" xfId="44204"/>
    <cellStyle name="Note 3 14 2 5 3 4 2" xfId="44205"/>
    <cellStyle name="Note 3 14 2 5 3 5" xfId="44206"/>
    <cellStyle name="Note 3 14 2 5 4" xfId="44207"/>
    <cellStyle name="Note 3 14 2 5 4 2" xfId="44208"/>
    <cellStyle name="Note 3 14 2 5 5" xfId="44209"/>
    <cellStyle name="Note 3 14 2 5 5 2" xfId="44210"/>
    <cellStyle name="Note 3 14 2 5 6" xfId="44211"/>
    <cellStyle name="Note 3 14 2 5 6 2" xfId="44212"/>
    <cellStyle name="Note 3 14 2 5 7" xfId="44213"/>
    <cellStyle name="Note 3 14 2 5 8" xfId="44214"/>
    <cellStyle name="Note 3 14 2 6" xfId="44215"/>
    <cellStyle name="Note 3 14 2 6 2" xfId="44216"/>
    <cellStyle name="Note 3 14 2 6 2 2" xfId="44217"/>
    <cellStyle name="Note 3 14 2 6 3" xfId="44218"/>
    <cellStyle name="Note 3 14 2 6 3 2" xfId="44219"/>
    <cellStyle name="Note 3 14 2 6 4" xfId="44220"/>
    <cellStyle name="Note 3 14 2 6 4 2" xfId="44221"/>
    <cellStyle name="Note 3 14 2 6 5" xfId="44222"/>
    <cellStyle name="Note 3 14 2 6 5 2" xfId="44223"/>
    <cellStyle name="Note 3 14 2 6 6" xfId="44224"/>
    <cellStyle name="Note 3 14 2 6 6 2" xfId="44225"/>
    <cellStyle name="Note 3 14 2 6 7" xfId="44226"/>
    <cellStyle name="Note 3 14 2 6 8" xfId="44227"/>
    <cellStyle name="Note 3 14 2 7" xfId="44228"/>
    <cellStyle name="Note 3 14 2 7 2" xfId="44229"/>
    <cellStyle name="Note 3 14 2 7 3" xfId="44230"/>
    <cellStyle name="Note 3 14 2 7 4" xfId="44231"/>
    <cellStyle name="Note 3 14 2 7 5" xfId="44232"/>
    <cellStyle name="Note 3 14 2 7 6" xfId="44233"/>
    <cellStyle name="Note 3 14 2 7 7" xfId="44234"/>
    <cellStyle name="Note 3 14 2 7 8" xfId="44235"/>
    <cellStyle name="Note 3 14 2 8" xfId="44236"/>
    <cellStyle name="Note 3 14 2 8 2" xfId="44237"/>
    <cellStyle name="Note 3 14 2 8 3" xfId="44238"/>
    <cellStyle name="Note 3 14 2 8 4" xfId="44239"/>
    <cellStyle name="Note 3 14 2 8 5" xfId="44240"/>
    <cellStyle name="Note 3 14 2 8 6" xfId="44241"/>
    <cellStyle name="Note 3 14 2 8 7" xfId="44242"/>
    <cellStyle name="Note 3 14 2 8 8" xfId="44243"/>
    <cellStyle name="Note 3 14 2 9" xfId="44244"/>
    <cellStyle name="Note 3 14 3" xfId="44245"/>
    <cellStyle name="Note 3 14 3 10" xfId="44246"/>
    <cellStyle name="Note 3 14 3 11" xfId="44247"/>
    <cellStyle name="Note 3 14 3 12" xfId="44248"/>
    <cellStyle name="Note 3 14 3 13" xfId="44249"/>
    <cellStyle name="Note 3 14 3 14" xfId="44250"/>
    <cellStyle name="Note 3 14 3 2" xfId="44251"/>
    <cellStyle name="Note 3 14 3 2 2" xfId="44252"/>
    <cellStyle name="Note 3 14 3 2 2 2" xfId="44253"/>
    <cellStyle name="Note 3 14 3 2 2 2 2" xfId="44254"/>
    <cellStyle name="Note 3 14 3 2 2 3" xfId="44255"/>
    <cellStyle name="Note 3 14 3 2 2 3 2" xfId="44256"/>
    <cellStyle name="Note 3 14 3 2 2 4" xfId="44257"/>
    <cellStyle name="Note 3 14 3 2 2 4 2" xfId="44258"/>
    <cellStyle name="Note 3 14 3 2 2 5" xfId="44259"/>
    <cellStyle name="Note 3 14 3 2 3" xfId="44260"/>
    <cellStyle name="Note 3 14 3 2 3 2" xfId="44261"/>
    <cellStyle name="Note 3 14 3 2 3 2 2" xfId="44262"/>
    <cellStyle name="Note 3 14 3 2 3 3" xfId="44263"/>
    <cellStyle name="Note 3 14 3 2 3 3 2" xfId="44264"/>
    <cellStyle name="Note 3 14 3 2 3 4" xfId="44265"/>
    <cellStyle name="Note 3 14 3 2 3 4 2" xfId="44266"/>
    <cellStyle name="Note 3 14 3 2 3 5" xfId="44267"/>
    <cellStyle name="Note 3 14 3 2 3 5 2" xfId="44268"/>
    <cellStyle name="Note 3 14 3 2 3 6" xfId="44269"/>
    <cellStyle name="Note 3 14 3 2 3 6 2" xfId="44270"/>
    <cellStyle name="Note 3 14 3 2 3 7" xfId="44271"/>
    <cellStyle name="Note 3 14 3 2 4" xfId="44272"/>
    <cellStyle name="Note 3 14 3 2 4 2" xfId="44273"/>
    <cellStyle name="Note 3 14 3 2 4 2 2" xfId="44274"/>
    <cellStyle name="Note 3 14 3 2 4 3" xfId="44275"/>
    <cellStyle name="Note 3 14 3 2 4 3 2" xfId="44276"/>
    <cellStyle name="Note 3 14 3 2 4 4" xfId="44277"/>
    <cellStyle name="Note 3 14 3 2 4 4 2" xfId="44278"/>
    <cellStyle name="Note 3 14 3 2 4 5" xfId="44279"/>
    <cellStyle name="Note 3 14 3 2 4 5 2" xfId="44280"/>
    <cellStyle name="Note 3 14 3 2 4 6" xfId="44281"/>
    <cellStyle name="Note 3 14 3 2 4 6 2" xfId="44282"/>
    <cellStyle name="Note 3 14 3 2 4 7" xfId="44283"/>
    <cellStyle name="Note 3 14 3 2 5" xfId="44284"/>
    <cellStyle name="Note 3 14 3 2 5 2" xfId="44285"/>
    <cellStyle name="Note 3 14 3 2 6" xfId="44286"/>
    <cellStyle name="Note 3 14 3 2 6 2" xfId="44287"/>
    <cellStyle name="Note 3 14 3 2 7" xfId="44288"/>
    <cellStyle name="Note 3 14 3 2 8" xfId="44289"/>
    <cellStyle name="Note 3 14 3 3" xfId="44290"/>
    <cellStyle name="Note 3 14 3 3 2" xfId="44291"/>
    <cellStyle name="Note 3 14 3 3 2 2" xfId="44292"/>
    <cellStyle name="Note 3 14 3 3 2 2 2" xfId="44293"/>
    <cellStyle name="Note 3 14 3 3 2 3" xfId="44294"/>
    <cellStyle name="Note 3 14 3 3 2 3 2" xfId="44295"/>
    <cellStyle name="Note 3 14 3 3 2 4" xfId="44296"/>
    <cellStyle name="Note 3 14 3 3 2 4 2" xfId="44297"/>
    <cellStyle name="Note 3 14 3 3 2 5" xfId="44298"/>
    <cellStyle name="Note 3 14 3 3 2 5 2" xfId="44299"/>
    <cellStyle name="Note 3 14 3 3 2 6" xfId="44300"/>
    <cellStyle name="Note 3 14 3 3 2 6 2" xfId="44301"/>
    <cellStyle name="Note 3 14 3 3 2 7" xfId="44302"/>
    <cellStyle name="Note 3 14 3 3 3" xfId="44303"/>
    <cellStyle name="Note 3 14 3 3 3 2" xfId="44304"/>
    <cellStyle name="Note 3 14 3 3 3 2 2" xfId="44305"/>
    <cellStyle name="Note 3 14 3 3 3 3" xfId="44306"/>
    <cellStyle name="Note 3 14 3 3 3 3 2" xfId="44307"/>
    <cellStyle name="Note 3 14 3 3 3 4" xfId="44308"/>
    <cellStyle name="Note 3 14 3 3 3 4 2" xfId="44309"/>
    <cellStyle name="Note 3 14 3 3 3 5" xfId="44310"/>
    <cellStyle name="Note 3 14 3 3 3 5 2" xfId="44311"/>
    <cellStyle name="Note 3 14 3 3 3 6" xfId="44312"/>
    <cellStyle name="Note 3 14 3 3 3 6 2" xfId="44313"/>
    <cellStyle name="Note 3 14 3 3 3 7" xfId="44314"/>
    <cellStyle name="Note 3 14 3 3 4" xfId="44315"/>
    <cellStyle name="Note 3 14 3 3 4 2" xfId="44316"/>
    <cellStyle name="Note 3 14 3 3 4 2 2" xfId="44317"/>
    <cellStyle name="Note 3 14 3 3 4 3" xfId="44318"/>
    <cellStyle name="Note 3 14 3 3 4 3 2" xfId="44319"/>
    <cellStyle name="Note 3 14 3 3 4 4" xfId="44320"/>
    <cellStyle name="Note 3 14 3 3 4 4 2" xfId="44321"/>
    <cellStyle name="Note 3 14 3 3 4 5" xfId="44322"/>
    <cellStyle name="Note 3 14 3 3 5" xfId="44323"/>
    <cellStyle name="Note 3 14 3 4" xfId="44324"/>
    <cellStyle name="Note 3 14 3 4 2" xfId="44325"/>
    <cellStyle name="Note 3 14 3 4 2 2" xfId="44326"/>
    <cellStyle name="Note 3 14 3 4 2 2 2" xfId="44327"/>
    <cellStyle name="Note 3 14 3 4 2 3" xfId="44328"/>
    <cellStyle name="Note 3 14 3 4 2 3 2" xfId="44329"/>
    <cellStyle name="Note 3 14 3 4 2 4" xfId="44330"/>
    <cellStyle name="Note 3 14 3 4 2 4 2" xfId="44331"/>
    <cellStyle name="Note 3 14 3 4 2 5" xfId="44332"/>
    <cellStyle name="Note 3 14 3 4 2 5 2" xfId="44333"/>
    <cellStyle name="Note 3 14 3 4 2 6" xfId="44334"/>
    <cellStyle name="Note 3 14 3 4 2 6 2" xfId="44335"/>
    <cellStyle name="Note 3 14 3 4 2 7" xfId="44336"/>
    <cellStyle name="Note 3 14 3 4 3" xfId="44337"/>
    <cellStyle name="Note 3 14 3 4 3 2" xfId="44338"/>
    <cellStyle name="Note 3 14 3 4 3 2 2" xfId="44339"/>
    <cellStyle name="Note 3 14 3 4 3 3" xfId="44340"/>
    <cellStyle name="Note 3 14 3 4 3 3 2" xfId="44341"/>
    <cellStyle name="Note 3 14 3 4 3 4" xfId="44342"/>
    <cellStyle name="Note 3 14 3 4 3 4 2" xfId="44343"/>
    <cellStyle name="Note 3 14 3 4 3 5" xfId="44344"/>
    <cellStyle name="Note 3 14 3 4 4" xfId="44345"/>
    <cellStyle name="Note 3 14 3 5" xfId="44346"/>
    <cellStyle name="Note 3 14 3 5 2" xfId="44347"/>
    <cellStyle name="Note 3 14 3 5 2 2" xfId="44348"/>
    <cellStyle name="Note 3 14 3 5 3" xfId="44349"/>
    <cellStyle name="Note 3 14 3 5 3 2" xfId="44350"/>
    <cellStyle name="Note 3 14 3 5 4" xfId="44351"/>
    <cellStyle name="Note 3 14 3 5 4 2" xfId="44352"/>
    <cellStyle name="Note 3 14 3 5 5" xfId="44353"/>
    <cellStyle name="Note 3 14 3 5 5 2" xfId="44354"/>
    <cellStyle name="Note 3 14 3 5 6" xfId="44355"/>
    <cellStyle name="Note 3 14 3 5 6 2" xfId="44356"/>
    <cellStyle name="Note 3 14 3 5 7" xfId="44357"/>
    <cellStyle name="Note 3 14 3 6" xfId="44358"/>
    <cellStyle name="Note 3 14 3 6 2" xfId="44359"/>
    <cellStyle name="Note 3 14 3 7" xfId="44360"/>
    <cellStyle name="Note 3 14 3 7 2" xfId="44361"/>
    <cellStyle name="Note 3 14 3 8" xfId="44362"/>
    <cellStyle name="Note 3 14 3 9" xfId="44363"/>
    <cellStyle name="Note 3 14 4" xfId="44364"/>
    <cellStyle name="Note 3 14 4 2" xfId="44365"/>
    <cellStyle name="Note 3 14 4 2 2" xfId="44366"/>
    <cellStyle name="Note 3 14 4 2 2 2" xfId="44367"/>
    <cellStyle name="Note 3 14 4 2 3" xfId="44368"/>
    <cellStyle name="Note 3 14 4 2 3 2" xfId="44369"/>
    <cellStyle name="Note 3 14 4 2 4" xfId="44370"/>
    <cellStyle name="Note 3 14 4 2 4 2" xfId="44371"/>
    <cellStyle name="Note 3 14 4 2 5" xfId="44372"/>
    <cellStyle name="Note 3 14 4 3" xfId="44373"/>
    <cellStyle name="Note 3 14 4 3 2" xfId="44374"/>
    <cellStyle name="Note 3 14 4 3 2 2" xfId="44375"/>
    <cellStyle name="Note 3 14 4 3 3" xfId="44376"/>
    <cellStyle name="Note 3 14 4 3 3 2" xfId="44377"/>
    <cellStyle name="Note 3 14 4 3 4" xfId="44378"/>
    <cellStyle name="Note 3 14 4 3 4 2" xfId="44379"/>
    <cellStyle name="Note 3 14 4 3 5" xfId="44380"/>
    <cellStyle name="Note 3 14 4 3 5 2" xfId="44381"/>
    <cellStyle name="Note 3 14 4 3 6" xfId="44382"/>
    <cellStyle name="Note 3 14 4 3 6 2" xfId="44383"/>
    <cellStyle name="Note 3 14 4 3 7" xfId="44384"/>
    <cellStyle name="Note 3 14 4 4" xfId="44385"/>
    <cellStyle name="Note 3 14 4 4 2" xfId="44386"/>
    <cellStyle name="Note 3 14 4 4 2 2" xfId="44387"/>
    <cellStyle name="Note 3 14 4 4 3" xfId="44388"/>
    <cellStyle name="Note 3 14 4 4 3 2" xfId="44389"/>
    <cellStyle name="Note 3 14 4 4 4" xfId="44390"/>
    <cellStyle name="Note 3 14 4 4 4 2" xfId="44391"/>
    <cellStyle name="Note 3 14 4 4 5" xfId="44392"/>
    <cellStyle name="Note 3 14 4 4 5 2" xfId="44393"/>
    <cellStyle name="Note 3 14 4 4 6" xfId="44394"/>
    <cellStyle name="Note 3 14 4 4 6 2" xfId="44395"/>
    <cellStyle name="Note 3 14 4 4 7" xfId="44396"/>
    <cellStyle name="Note 3 14 4 5" xfId="44397"/>
    <cellStyle name="Note 3 14 4 5 2" xfId="44398"/>
    <cellStyle name="Note 3 14 4 6" xfId="44399"/>
    <cellStyle name="Note 3 14 4 6 2" xfId="44400"/>
    <cellStyle name="Note 3 14 4 7" xfId="44401"/>
    <cellStyle name="Note 3 14 4 8" xfId="44402"/>
    <cellStyle name="Note 3 14 5" xfId="44403"/>
    <cellStyle name="Note 3 14 5 2" xfId="44404"/>
    <cellStyle name="Note 3 14 5 2 2" xfId="44405"/>
    <cellStyle name="Note 3 14 5 2 2 2" xfId="44406"/>
    <cellStyle name="Note 3 14 5 2 3" xfId="44407"/>
    <cellStyle name="Note 3 14 5 2 3 2" xfId="44408"/>
    <cellStyle name="Note 3 14 5 2 4" xfId="44409"/>
    <cellStyle name="Note 3 14 5 2 4 2" xfId="44410"/>
    <cellStyle name="Note 3 14 5 2 5" xfId="44411"/>
    <cellStyle name="Note 3 14 5 2 5 2" xfId="44412"/>
    <cellStyle name="Note 3 14 5 2 6" xfId="44413"/>
    <cellStyle name="Note 3 14 5 2 6 2" xfId="44414"/>
    <cellStyle name="Note 3 14 5 2 7" xfId="44415"/>
    <cellStyle name="Note 3 14 5 3" xfId="44416"/>
    <cellStyle name="Note 3 14 5 3 2" xfId="44417"/>
    <cellStyle name="Note 3 14 5 3 2 2" xfId="44418"/>
    <cellStyle name="Note 3 14 5 3 3" xfId="44419"/>
    <cellStyle name="Note 3 14 5 3 3 2" xfId="44420"/>
    <cellStyle name="Note 3 14 5 3 4" xfId="44421"/>
    <cellStyle name="Note 3 14 5 3 4 2" xfId="44422"/>
    <cellStyle name="Note 3 14 5 3 5" xfId="44423"/>
    <cellStyle name="Note 3 14 5 3 5 2" xfId="44424"/>
    <cellStyle name="Note 3 14 5 3 6" xfId="44425"/>
    <cellStyle name="Note 3 14 5 3 6 2" xfId="44426"/>
    <cellStyle name="Note 3 14 5 3 7" xfId="44427"/>
    <cellStyle name="Note 3 14 5 4" xfId="44428"/>
    <cellStyle name="Note 3 14 5 4 2" xfId="44429"/>
    <cellStyle name="Note 3 14 5 4 2 2" xfId="44430"/>
    <cellStyle name="Note 3 14 5 4 3" xfId="44431"/>
    <cellStyle name="Note 3 14 5 4 3 2" xfId="44432"/>
    <cellStyle name="Note 3 14 5 4 4" xfId="44433"/>
    <cellStyle name="Note 3 14 5 4 4 2" xfId="44434"/>
    <cellStyle name="Note 3 14 5 4 5" xfId="44435"/>
    <cellStyle name="Note 3 14 5 5" xfId="44436"/>
    <cellStyle name="Note 3 14 5 5 2" xfId="44437"/>
    <cellStyle name="Note 3 14 5 6" xfId="44438"/>
    <cellStyle name="Note 3 14 5 7" xfId="44439"/>
    <cellStyle name="Note 3 14 5 8" xfId="44440"/>
    <cellStyle name="Note 3 14 6" xfId="44441"/>
    <cellStyle name="Note 3 14 6 2" xfId="44442"/>
    <cellStyle name="Note 3 14 6 2 2" xfId="44443"/>
    <cellStyle name="Note 3 14 6 2 2 2" xfId="44444"/>
    <cellStyle name="Note 3 14 6 2 3" xfId="44445"/>
    <cellStyle name="Note 3 14 6 2 3 2" xfId="44446"/>
    <cellStyle name="Note 3 14 6 2 4" xfId="44447"/>
    <cellStyle name="Note 3 14 6 2 4 2" xfId="44448"/>
    <cellStyle name="Note 3 14 6 2 5" xfId="44449"/>
    <cellStyle name="Note 3 14 6 2 5 2" xfId="44450"/>
    <cellStyle name="Note 3 14 6 2 6" xfId="44451"/>
    <cellStyle name="Note 3 14 6 2 6 2" xfId="44452"/>
    <cellStyle name="Note 3 14 6 2 7" xfId="44453"/>
    <cellStyle name="Note 3 14 6 3" xfId="44454"/>
    <cellStyle name="Note 3 14 6 3 2" xfId="44455"/>
    <cellStyle name="Note 3 14 6 3 2 2" xfId="44456"/>
    <cellStyle name="Note 3 14 6 3 3" xfId="44457"/>
    <cellStyle name="Note 3 14 6 3 3 2" xfId="44458"/>
    <cellStyle name="Note 3 14 6 3 4" xfId="44459"/>
    <cellStyle name="Note 3 14 6 3 4 2" xfId="44460"/>
    <cellStyle name="Note 3 14 6 3 5" xfId="44461"/>
    <cellStyle name="Note 3 14 6 4" xfId="44462"/>
    <cellStyle name="Note 3 14 6 4 2" xfId="44463"/>
    <cellStyle name="Note 3 14 6 5" xfId="44464"/>
    <cellStyle name="Note 3 14 6 5 2" xfId="44465"/>
    <cellStyle name="Note 3 14 6 6" xfId="44466"/>
    <cellStyle name="Note 3 14 6 6 2" xfId="44467"/>
    <cellStyle name="Note 3 14 6 7" xfId="44468"/>
    <cellStyle name="Note 3 14 6 8" xfId="44469"/>
    <cellStyle name="Note 3 14 7" xfId="44470"/>
    <cellStyle name="Note 3 14 7 2" xfId="44471"/>
    <cellStyle name="Note 3 14 7 2 2" xfId="44472"/>
    <cellStyle name="Note 3 14 7 3" xfId="44473"/>
    <cellStyle name="Note 3 14 7 3 2" xfId="44474"/>
    <cellStyle name="Note 3 14 7 4" xfId="44475"/>
    <cellStyle name="Note 3 14 7 4 2" xfId="44476"/>
    <cellStyle name="Note 3 14 7 5" xfId="44477"/>
    <cellStyle name="Note 3 14 7 5 2" xfId="44478"/>
    <cellStyle name="Note 3 14 7 6" xfId="44479"/>
    <cellStyle name="Note 3 14 7 6 2" xfId="44480"/>
    <cellStyle name="Note 3 14 7 7" xfId="44481"/>
    <cellStyle name="Note 3 14 7 8" xfId="44482"/>
    <cellStyle name="Note 3 14 8" xfId="44483"/>
    <cellStyle name="Note 3 14 8 2" xfId="44484"/>
    <cellStyle name="Note 3 14 8 3" xfId="44485"/>
    <cellStyle name="Note 3 14 8 4" xfId="44486"/>
    <cellStyle name="Note 3 14 8 5" xfId="44487"/>
    <cellStyle name="Note 3 14 8 6" xfId="44488"/>
    <cellStyle name="Note 3 14 8 7" xfId="44489"/>
    <cellStyle name="Note 3 14 8 8" xfId="44490"/>
    <cellStyle name="Note 3 14 9" xfId="44491"/>
    <cellStyle name="Note 3 14 9 2" xfId="44492"/>
    <cellStyle name="Note 3 14 9 3" xfId="44493"/>
    <cellStyle name="Note 3 14 9 4" xfId="44494"/>
    <cellStyle name="Note 3 14 9 5" xfId="44495"/>
    <cellStyle name="Note 3 14 9 6" xfId="44496"/>
    <cellStyle name="Note 3 14 9 7" xfId="44497"/>
    <cellStyle name="Note 3 14 9 8" xfId="44498"/>
    <cellStyle name="Note 3 15" xfId="44499"/>
    <cellStyle name="Note 3 15 10" xfId="44500"/>
    <cellStyle name="Note 3 15 11" xfId="44501"/>
    <cellStyle name="Note 3 15 12" xfId="44502"/>
    <cellStyle name="Note 3 15 13" xfId="44503"/>
    <cellStyle name="Note 3 15 14" xfId="44504"/>
    <cellStyle name="Note 3 15 2" xfId="44505"/>
    <cellStyle name="Note 3 15 2 10" xfId="44506"/>
    <cellStyle name="Note 3 15 2 11" xfId="44507"/>
    <cellStyle name="Note 3 15 2 12" xfId="44508"/>
    <cellStyle name="Note 3 15 2 2" xfId="44509"/>
    <cellStyle name="Note 3 15 2 2 10" xfId="44510"/>
    <cellStyle name="Note 3 15 2 2 11" xfId="44511"/>
    <cellStyle name="Note 3 15 2 2 12" xfId="44512"/>
    <cellStyle name="Note 3 15 2 2 13" xfId="44513"/>
    <cellStyle name="Note 3 15 2 2 2" xfId="44514"/>
    <cellStyle name="Note 3 15 2 2 2 2" xfId="44515"/>
    <cellStyle name="Note 3 15 2 2 2 2 2" xfId="44516"/>
    <cellStyle name="Note 3 15 2 2 2 2 2 2" xfId="44517"/>
    <cellStyle name="Note 3 15 2 2 2 2 3" xfId="44518"/>
    <cellStyle name="Note 3 15 2 2 2 2 3 2" xfId="44519"/>
    <cellStyle name="Note 3 15 2 2 2 2 4" xfId="44520"/>
    <cellStyle name="Note 3 15 2 2 2 2 4 2" xfId="44521"/>
    <cellStyle name="Note 3 15 2 2 2 2 5" xfId="44522"/>
    <cellStyle name="Note 3 15 2 2 2 3" xfId="44523"/>
    <cellStyle name="Note 3 15 2 2 2 3 2" xfId="44524"/>
    <cellStyle name="Note 3 15 2 2 2 3 2 2" xfId="44525"/>
    <cellStyle name="Note 3 15 2 2 2 3 3" xfId="44526"/>
    <cellStyle name="Note 3 15 2 2 2 3 3 2" xfId="44527"/>
    <cellStyle name="Note 3 15 2 2 2 3 4" xfId="44528"/>
    <cellStyle name="Note 3 15 2 2 2 3 4 2" xfId="44529"/>
    <cellStyle name="Note 3 15 2 2 2 3 5" xfId="44530"/>
    <cellStyle name="Note 3 15 2 2 2 3 5 2" xfId="44531"/>
    <cellStyle name="Note 3 15 2 2 2 3 6" xfId="44532"/>
    <cellStyle name="Note 3 15 2 2 2 3 6 2" xfId="44533"/>
    <cellStyle name="Note 3 15 2 2 2 3 7" xfId="44534"/>
    <cellStyle name="Note 3 15 2 2 2 4" xfId="44535"/>
    <cellStyle name="Note 3 15 2 2 2 4 2" xfId="44536"/>
    <cellStyle name="Note 3 15 2 2 2 4 2 2" xfId="44537"/>
    <cellStyle name="Note 3 15 2 2 2 4 3" xfId="44538"/>
    <cellStyle name="Note 3 15 2 2 2 4 3 2" xfId="44539"/>
    <cellStyle name="Note 3 15 2 2 2 4 4" xfId="44540"/>
    <cellStyle name="Note 3 15 2 2 2 4 4 2" xfId="44541"/>
    <cellStyle name="Note 3 15 2 2 2 4 5" xfId="44542"/>
    <cellStyle name="Note 3 15 2 2 2 4 5 2" xfId="44543"/>
    <cellStyle name="Note 3 15 2 2 2 4 6" xfId="44544"/>
    <cellStyle name="Note 3 15 2 2 2 4 6 2" xfId="44545"/>
    <cellStyle name="Note 3 15 2 2 2 4 7" xfId="44546"/>
    <cellStyle name="Note 3 15 2 2 2 5" xfId="44547"/>
    <cellStyle name="Note 3 15 2 2 2 5 2" xfId="44548"/>
    <cellStyle name="Note 3 15 2 2 2 6" xfId="44549"/>
    <cellStyle name="Note 3 15 2 2 2 6 2" xfId="44550"/>
    <cellStyle name="Note 3 15 2 2 2 7" xfId="44551"/>
    <cellStyle name="Note 3 15 2 2 2 8" xfId="44552"/>
    <cellStyle name="Note 3 15 2 2 3" xfId="44553"/>
    <cellStyle name="Note 3 15 2 2 3 2" xfId="44554"/>
    <cellStyle name="Note 3 15 2 2 3 2 2" xfId="44555"/>
    <cellStyle name="Note 3 15 2 2 3 2 2 2" xfId="44556"/>
    <cellStyle name="Note 3 15 2 2 3 2 3" xfId="44557"/>
    <cellStyle name="Note 3 15 2 2 3 2 3 2" xfId="44558"/>
    <cellStyle name="Note 3 15 2 2 3 2 4" xfId="44559"/>
    <cellStyle name="Note 3 15 2 2 3 2 4 2" xfId="44560"/>
    <cellStyle name="Note 3 15 2 2 3 2 5" xfId="44561"/>
    <cellStyle name="Note 3 15 2 2 3 2 5 2" xfId="44562"/>
    <cellStyle name="Note 3 15 2 2 3 2 6" xfId="44563"/>
    <cellStyle name="Note 3 15 2 2 3 2 6 2" xfId="44564"/>
    <cellStyle name="Note 3 15 2 2 3 2 7" xfId="44565"/>
    <cellStyle name="Note 3 15 2 2 3 3" xfId="44566"/>
    <cellStyle name="Note 3 15 2 2 3 3 2" xfId="44567"/>
    <cellStyle name="Note 3 15 2 2 3 3 2 2" xfId="44568"/>
    <cellStyle name="Note 3 15 2 2 3 3 3" xfId="44569"/>
    <cellStyle name="Note 3 15 2 2 3 3 3 2" xfId="44570"/>
    <cellStyle name="Note 3 15 2 2 3 3 4" xfId="44571"/>
    <cellStyle name="Note 3 15 2 2 3 3 4 2" xfId="44572"/>
    <cellStyle name="Note 3 15 2 2 3 3 5" xfId="44573"/>
    <cellStyle name="Note 3 15 2 2 3 3 5 2" xfId="44574"/>
    <cellStyle name="Note 3 15 2 2 3 3 6" xfId="44575"/>
    <cellStyle name="Note 3 15 2 2 3 3 6 2" xfId="44576"/>
    <cellStyle name="Note 3 15 2 2 3 3 7" xfId="44577"/>
    <cellStyle name="Note 3 15 2 2 3 4" xfId="44578"/>
    <cellStyle name="Note 3 15 2 2 3 4 2" xfId="44579"/>
    <cellStyle name="Note 3 15 2 2 3 4 2 2" xfId="44580"/>
    <cellStyle name="Note 3 15 2 2 3 4 3" xfId="44581"/>
    <cellStyle name="Note 3 15 2 2 3 4 3 2" xfId="44582"/>
    <cellStyle name="Note 3 15 2 2 3 4 4" xfId="44583"/>
    <cellStyle name="Note 3 15 2 2 3 4 4 2" xfId="44584"/>
    <cellStyle name="Note 3 15 2 2 3 4 5" xfId="44585"/>
    <cellStyle name="Note 3 15 2 2 3 5" xfId="44586"/>
    <cellStyle name="Note 3 15 2 2 4" xfId="44587"/>
    <cellStyle name="Note 3 15 2 2 4 2" xfId="44588"/>
    <cellStyle name="Note 3 15 2 2 4 2 2" xfId="44589"/>
    <cellStyle name="Note 3 15 2 2 4 2 2 2" xfId="44590"/>
    <cellStyle name="Note 3 15 2 2 4 2 3" xfId="44591"/>
    <cellStyle name="Note 3 15 2 2 4 2 3 2" xfId="44592"/>
    <cellStyle name="Note 3 15 2 2 4 2 4" xfId="44593"/>
    <cellStyle name="Note 3 15 2 2 4 2 4 2" xfId="44594"/>
    <cellStyle name="Note 3 15 2 2 4 2 5" xfId="44595"/>
    <cellStyle name="Note 3 15 2 2 4 2 5 2" xfId="44596"/>
    <cellStyle name="Note 3 15 2 2 4 2 6" xfId="44597"/>
    <cellStyle name="Note 3 15 2 2 4 2 6 2" xfId="44598"/>
    <cellStyle name="Note 3 15 2 2 4 2 7" xfId="44599"/>
    <cellStyle name="Note 3 15 2 2 4 3" xfId="44600"/>
    <cellStyle name="Note 3 15 2 2 4 3 2" xfId="44601"/>
    <cellStyle name="Note 3 15 2 2 4 3 2 2" xfId="44602"/>
    <cellStyle name="Note 3 15 2 2 4 3 3" xfId="44603"/>
    <cellStyle name="Note 3 15 2 2 4 3 3 2" xfId="44604"/>
    <cellStyle name="Note 3 15 2 2 4 3 4" xfId="44605"/>
    <cellStyle name="Note 3 15 2 2 4 3 4 2" xfId="44606"/>
    <cellStyle name="Note 3 15 2 2 4 3 5" xfId="44607"/>
    <cellStyle name="Note 3 15 2 2 4 4" xfId="44608"/>
    <cellStyle name="Note 3 15 2 2 5" xfId="44609"/>
    <cellStyle name="Note 3 15 2 2 5 2" xfId="44610"/>
    <cellStyle name="Note 3 15 2 2 5 2 2" xfId="44611"/>
    <cellStyle name="Note 3 15 2 2 5 3" xfId="44612"/>
    <cellStyle name="Note 3 15 2 2 5 3 2" xfId="44613"/>
    <cellStyle name="Note 3 15 2 2 5 4" xfId="44614"/>
    <cellStyle name="Note 3 15 2 2 5 4 2" xfId="44615"/>
    <cellStyle name="Note 3 15 2 2 5 5" xfId="44616"/>
    <cellStyle name="Note 3 15 2 2 5 5 2" xfId="44617"/>
    <cellStyle name="Note 3 15 2 2 5 6" xfId="44618"/>
    <cellStyle name="Note 3 15 2 2 5 6 2" xfId="44619"/>
    <cellStyle name="Note 3 15 2 2 5 7" xfId="44620"/>
    <cellStyle name="Note 3 15 2 2 6" xfId="44621"/>
    <cellStyle name="Note 3 15 2 2 6 2" xfId="44622"/>
    <cellStyle name="Note 3 15 2 2 7" xfId="44623"/>
    <cellStyle name="Note 3 15 2 2 7 2" xfId="44624"/>
    <cellStyle name="Note 3 15 2 2 8" xfId="44625"/>
    <cellStyle name="Note 3 15 2 2 9" xfId="44626"/>
    <cellStyle name="Note 3 15 2 3" xfId="44627"/>
    <cellStyle name="Note 3 15 2 3 2" xfId="44628"/>
    <cellStyle name="Note 3 15 2 3 2 2" xfId="44629"/>
    <cellStyle name="Note 3 15 2 3 2 2 2" xfId="44630"/>
    <cellStyle name="Note 3 15 2 3 2 3" xfId="44631"/>
    <cellStyle name="Note 3 15 2 3 2 3 2" xfId="44632"/>
    <cellStyle name="Note 3 15 2 3 2 4" xfId="44633"/>
    <cellStyle name="Note 3 15 2 3 2 4 2" xfId="44634"/>
    <cellStyle name="Note 3 15 2 3 2 5" xfId="44635"/>
    <cellStyle name="Note 3 15 2 3 3" xfId="44636"/>
    <cellStyle name="Note 3 15 2 3 3 2" xfId="44637"/>
    <cellStyle name="Note 3 15 2 3 3 2 2" xfId="44638"/>
    <cellStyle name="Note 3 15 2 3 3 3" xfId="44639"/>
    <cellStyle name="Note 3 15 2 3 3 3 2" xfId="44640"/>
    <cellStyle name="Note 3 15 2 3 3 4" xfId="44641"/>
    <cellStyle name="Note 3 15 2 3 3 4 2" xfId="44642"/>
    <cellStyle name="Note 3 15 2 3 3 5" xfId="44643"/>
    <cellStyle name="Note 3 15 2 3 3 5 2" xfId="44644"/>
    <cellStyle name="Note 3 15 2 3 3 6" xfId="44645"/>
    <cellStyle name="Note 3 15 2 3 3 6 2" xfId="44646"/>
    <cellStyle name="Note 3 15 2 3 3 7" xfId="44647"/>
    <cellStyle name="Note 3 15 2 3 4" xfId="44648"/>
    <cellStyle name="Note 3 15 2 3 4 2" xfId="44649"/>
    <cellStyle name="Note 3 15 2 3 4 2 2" xfId="44650"/>
    <cellStyle name="Note 3 15 2 3 4 3" xfId="44651"/>
    <cellStyle name="Note 3 15 2 3 4 3 2" xfId="44652"/>
    <cellStyle name="Note 3 15 2 3 4 4" xfId="44653"/>
    <cellStyle name="Note 3 15 2 3 4 4 2" xfId="44654"/>
    <cellStyle name="Note 3 15 2 3 4 5" xfId="44655"/>
    <cellStyle name="Note 3 15 2 3 4 5 2" xfId="44656"/>
    <cellStyle name="Note 3 15 2 3 4 6" xfId="44657"/>
    <cellStyle name="Note 3 15 2 3 4 6 2" xfId="44658"/>
    <cellStyle name="Note 3 15 2 3 4 7" xfId="44659"/>
    <cellStyle name="Note 3 15 2 3 5" xfId="44660"/>
    <cellStyle name="Note 3 15 2 3 5 2" xfId="44661"/>
    <cellStyle name="Note 3 15 2 3 6" xfId="44662"/>
    <cellStyle name="Note 3 15 2 3 6 2" xfId="44663"/>
    <cellStyle name="Note 3 15 2 3 7" xfId="44664"/>
    <cellStyle name="Note 3 15 2 3 8" xfId="44665"/>
    <cellStyle name="Note 3 15 2 4" xfId="44666"/>
    <cellStyle name="Note 3 15 2 4 2" xfId="44667"/>
    <cellStyle name="Note 3 15 2 4 2 2" xfId="44668"/>
    <cellStyle name="Note 3 15 2 4 2 2 2" xfId="44669"/>
    <cellStyle name="Note 3 15 2 4 2 3" xfId="44670"/>
    <cellStyle name="Note 3 15 2 4 2 3 2" xfId="44671"/>
    <cellStyle name="Note 3 15 2 4 2 4" xfId="44672"/>
    <cellStyle name="Note 3 15 2 4 2 4 2" xfId="44673"/>
    <cellStyle name="Note 3 15 2 4 2 5" xfId="44674"/>
    <cellStyle name="Note 3 15 2 4 2 5 2" xfId="44675"/>
    <cellStyle name="Note 3 15 2 4 2 6" xfId="44676"/>
    <cellStyle name="Note 3 15 2 4 2 6 2" xfId="44677"/>
    <cellStyle name="Note 3 15 2 4 2 7" xfId="44678"/>
    <cellStyle name="Note 3 15 2 4 3" xfId="44679"/>
    <cellStyle name="Note 3 15 2 4 3 2" xfId="44680"/>
    <cellStyle name="Note 3 15 2 4 3 2 2" xfId="44681"/>
    <cellStyle name="Note 3 15 2 4 3 3" xfId="44682"/>
    <cellStyle name="Note 3 15 2 4 3 3 2" xfId="44683"/>
    <cellStyle name="Note 3 15 2 4 3 4" xfId="44684"/>
    <cellStyle name="Note 3 15 2 4 3 4 2" xfId="44685"/>
    <cellStyle name="Note 3 15 2 4 3 5" xfId="44686"/>
    <cellStyle name="Note 3 15 2 4 3 5 2" xfId="44687"/>
    <cellStyle name="Note 3 15 2 4 3 6" xfId="44688"/>
    <cellStyle name="Note 3 15 2 4 3 6 2" xfId="44689"/>
    <cellStyle name="Note 3 15 2 4 3 7" xfId="44690"/>
    <cellStyle name="Note 3 15 2 4 4" xfId="44691"/>
    <cellStyle name="Note 3 15 2 4 4 2" xfId="44692"/>
    <cellStyle name="Note 3 15 2 4 4 2 2" xfId="44693"/>
    <cellStyle name="Note 3 15 2 4 4 3" xfId="44694"/>
    <cellStyle name="Note 3 15 2 4 4 3 2" xfId="44695"/>
    <cellStyle name="Note 3 15 2 4 4 4" xfId="44696"/>
    <cellStyle name="Note 3 15 2 4 4 4 2" xfId="44697"/>
    <cellStyle name="Note 3 15 2 4 4 5" xfId="44698"/>
    <cellStyle name="Note 3 15 2 4 5" xfId="44699"/>
    <cellStyle name="Note 3 15 2 4 5 2" xfId="44700"/>
    <cellStyle name="Note 3 15 2 4 6" xfId="44701"/>
    <cellStyle name="Note 3 15 2 4 7" xfId="44702"/>
    <cellStyle name="Note 3 15 2 4 8" xfId="44703"/>
    <cellStyle name="Note 3 15 2 5" xfId="44704"/>
    <cellStyle name="Note 3 15 2 5 2" xfId="44705"/>
    <cellStyle name="Note 3 15 2 5 2 2" xfId="44706"/>
    <cellStyle name="Note 3 15 2 5 2 2 2" xfId="44707"/>
    <cellStyle name="Note 3 15 2 5 2 3" xfId="44708"/>
    <cellStyle name="Note 3 15 2 5 2 3 2" xfId="44709"/>
    <cellStyle name="Note 3 15 2 5 2 4" xfId="44710"/>
    <cellStyle name="Note 3 15 2 5 2 4 2" xfId="44711"/>
    <cellStyle name="Note 3 15 2 5 2 5" xfId="44712"/>
    <cellStyle name="Note 3 15 2 5 2 5 2" xfId="44713"/>
    <cellStyle name="Note 3 15 2 5 2 6" xfId="44714"/>
    <cellStyle name="Note 3 15 2 5 2 6 2" xfId="44715"/>
    <cellStyle name="Note 3 15 2 5 2 7" xfId="44716"/>
    <cellStyle name="Note 3 15 2 5 3" xfId="44717"/>
    <cellStyle name="Note 3 15 2 5 3 2" xfId="44718"/>
    <cellStyle name="Note 3 15 2 5 3 2 2" xfId="44719"/>
    <cellStyle name="Note 3 15 2 5 3 3" xfId="44720"/>
    <cellStyle name="Note 3 15 2 5 3 3 2" xfId="44721"/>
    <cellStyle name="Note 3 15 2 5 3 4" xfId="44722"/>
    <cellStyle name="Note 3 15 2 5 3 4 2" xfId="44723"/>
    <cellStyle name="Note 3 15 2 5 3 5" xfId="44724"/>
    <cellStyle name="Note 3 15 2 5 4" xfId="44725"/>
    <cellStyle name="Note 3 15 2 5 4 2" xfId="44726"/>
    <cellStyle name="Note 3 15 2 5 5" xfId="44727"/>
    <cellStyle name="Note 3 15 2 5 5 2" xfId="44728"/>
    <cellStyle name="Note 3 15 2 5 6" xfId="44729"/>
    <cellStyle name="Note 3 15 2 5 6 2" xfId="44730"/>
    <cellStyle name="Note 3 15 2 5 7" xfId="44731"/>
    <cellStyle name="Note 3 15 2 5 8" xfId="44732"/>
    <cellStyle name="Note 3 15 2 6" xfId="44733"/>
    <cellStyle name="Note 3 15 2 6 2" xfId="44734"/>
    <cellStyle name="Note 3 15 2 6 2 2" xfId="44735"/>
    <cellStyle name="Note 3 15 2 6 3" xfId="44736"/>
    <cellStyle name="Note 3 15 2 6 3 2" xfId="44737"/>
    <cellStyle name="Note 3 15 2 6 4" xfId="44738"/>
    <cellStyle name="Note 3 15 2 6 4 2" xfId="44739"/>
    <cellStyle name="Note 3 15 2 6 5" xfId="44740"/>
    <cellStyle name="Note 3 15 2 6 5 2" xfId="44741"/>
    <cellStyle name="Note 3 15 2 6 6" xfId="44742"/>
    <cellStyle name="Note 3 15 2 6 6 2" xfId="44743"/>
    <cellStyle name="Note 3 15 2 6 7" xfId="44744"/>
    <cellStyle name="Note 3 15 2 6 8" xfId="44745"/>
    <cellStyle name="Note 3 15 2 7" xfId="44746"/>
    <cellStyle name="Note 3 15 2 7 2" xfId="44747"/>
    <cellStyle name="Note 3 15 2 7 3" xfId="44748"/>
    <cellStyle name="Note 3 15 2 7 4" xfId="44749"/>
    <cellStyle name="Note 3 15 2 7 5" xfId="44750"/>
    <cellStyle name="Note 3 15 2 7 6" xfId="44751"/>
    <cellStyle name="Note 3 15 2 7 7" xfId="44752"/>
    <cellStyle name="Note 3 15 2 7 8" xfId="44753"/>
    <cellStyle name="Note 3 15 2 8" xfId="44754"/>
    <cellStyle name="Note 3 15 2 8 2" xfId="44755"/>
    <cellStyle name="Note 3 15 2 8 3" xfId="44756"/>
    <cellStyle name="Note 3 15 2 8 4" xfId="44757"/>
    <cellStyle name="Note 3 15 2 8 5" xfId="44758"/>
    <cellStyle name="Note 3 15 2 8 6" xfId="44759"/>
    <cellStyle name="Note 3 15 2 8 7" xfId="44760"/>
    <cellStyle name="Note 3 15 2 8 8" xfId="44761"/>
    <cellStyle name="Note 3 15 2 9" xfId="44762"/>
    <cellStyle name="Note 3 15 3" xfId="44763"/>
    <cellStyle name="Note 3 15 3 10" xfId="44764"/>
    <cellStyle name="Note 3 15 3 11" xfId="44765"/>
    <cellStyle name="Note 3 15 3 12" xfId="44766"/>
    <cellStyle name="Note 3 15 3 13" xfId="44767"/>
    <cellStyle name="Note 3 15 3 14" xfId="44768"/>
    <cellStyle name="Note 3 15 3 2" xfId="44769"/>
    <cellStyle name="Note 3 15 3 2 2" xfId="44770"/>
    <cellStyle name="Note 3 15 3 2 2 2" xfId="44771"/>
    <cellStyle name="Note 3 15 3 2 2 2 2" xfId="44772"/>
    <cellStyle name="Note 3 15 3 2 2 3" xfId="44773"/>
    <cellStyle name="Note 3 15 3 2 2 3 2" xfId="44774"/>
    <cellStyle name="Note 3 15 3 2 2 4" xfId="44775"/>
    <cellStyle name="Note 3 15 3 2 2 4 2" xfId="44776"/>
    <cellStyle name="Note 3 15 3 2 2 5" xfId="44777"/>
    <cellStyle name="Note 3 15 3 2 3" xfId="44778"/>
    <cellStyle name="Note 3 15 3 2 3 2" xfId="44779"/>
    <cellStyle name="Note 3 15 3 2 3 2 2" xfId="44780"/>
    <cellStyle name="Note 3 15 3 2 3 3" xfId="44781"/>
    <cellStyle name="Note 3 15 3 2 3 3 2" xfId="44782"/>
    <cellStyle name="Note 3 15 3 2 3 4" xfId="44783"/>
    <cellStyle name="Note 3 15 3 2 3 4 2" xfId="44784"/>
    <cellStyle name="Note 3 15 3 2 3 5" xfId="44785"/>
    <cellStyle name="Note 3 15 3 2 3 5 2" xfId="44786"/>
    <cellStyle name="Note 3 15 3 2 3 6" xfId="44787"/>
    <cellStyle name="Note 3 15 3 2 3 6 2" xfId="44788"/>
    <cellStyle name="Note 3 15 3 2 3 7" xfId="44789"/>
    <cellStyle name="Note 3 15 3 2 4" xfId="44790"/>
    <cellStyle name="Note 3 15 3 2 4 2" xfId="44791"/>
    <cellStyle name="Note 3 15 3 2 4 2 2" xfId="44792"/>
    <cellStyle name="Note 3 15 3 2 4 3" xfId="44793"/>
    <cellStyle name="Note 3 15 3 2 4 3 2" xfId="44794"/>
    <cellStyle name="Note 3 15 3 2 4 4" xfId="44795"/>
    <cellStyle name="Note 3 15 3 2 4 4 2" xfId="44796"/>
    <cellStyle name="Note 3 15 3 2 4 5" xfId="44797"/>
    <cellStyle name="Note 3 15 3 2 4 5 2" xfId="44798"/>
    <cellStyle name="Note 3 15 3 2 4 6" xfId="44799"/>
    <cellStyle name="Note 3 15 3 2 4 6 2" xfId="44800"/>
    <cellStyle name="Note 3 15 3 2 4 7" xfId="44801"/>
    <cellStyle name="Note 3 15 3 2 5" xfId="44802"/>
    <cellStyle name="Note 3 15 3 2 5 2" xfId="44803"/>
    <cellStyle name="Note 3 15 3 2 6" xfId="44804"/>
    <cellStyle name="Note 3 15 3 2 6 2" xfId="44805"/>
    <cellStyle name="Note 3 15 3 2 7" xfId="44806"/>
    <cellStyle name="Note 3 15 3 2 8" xfId="44807"/>
    <cellStyle name="Note 3 15 3 3" xfId="44808"/>
    <cellStyle name="Note 3 15 3 3 2" xfId="44809"/>
    <cellStyle name="Note 3 15 3 3 2 2" xfId="44810"/>
    <cellStyle name="Note 3 15 3 3 2 2 2" xfId="44811"/>
    <cellStyle name="Note 3 15 3 3 2 3" xfId="44812"/>
    <cellStyle name="Note 3 15 3 3 2 3 2" xfId="44813"/>
    <cellStyle name="Note 3 15 3 3 2 4" xfId="44814"/>
    <cellStyle name="Note 3 15 3 3 2 4 2" xfId="44815"/>
    <cellStyle name="Note 3 15 3 3 2 5" xfId="44816"/>
    <cellStyle name="Note 3 15 3 3 2 5 2" xfId="44817"/>
    <cellStyle name="Note 3 15 3 3 2 6" xfId="44818"/>
    <cellStyle name="Note 3 15 3 3 2 6 2" xfId="44819"/>
    <cellStyle name="Note 3 15 3 3 2 7" xfId="44820"/>
    <cellStyle name="Note 3 15 3 3 3" xfId="44821"/>
    <cellStyle name="Note 3 15 3 3 3 2" xfId="44822"/>
    <cellStyle name="Note 3 15 3 3 3 2 2" xfId="44823"/>
    <cellStyle name="Note 3 15 3 3 3 3" xfId="44824"/>
    <cellStyle name="Note 3 15 3 3 3 3 2" xfId="44825"/>
    <cellStyle name="Note 3 15 3 3 3 4" xfId="44826"/>
    <cellStyle name="Note 3 15 3 3 3 4 2" xfId="44827"/>
    <cellStyle name="Note 3 15 3 3 3 5" xfId="44828"/>
    <cellStyle name="Note 3 15 3 3 3 5 2" xfId="44829"/>
    <cellStyle name="Note 3 15 3 3 3 6" xfId="44830"/>
    <cellStyle name="Note 3 15 3 3 3 6 2" xfId="44831"/>
    <cellStyle name="Note 3 15 3 3 3 7" xfId="44832"/>
    <cellStyle name="Note 3 15 3 3 4" xfId="44833"/>
    <cellStyle name="Note 3 15 3 3 4 2" xfId="44834"/>
    <cellStyle name="Note 3 15 3 3 4 2 2" xfId="44835"/>
    <cellStyle name="Note 3 15 3 3 4 3" xfId="44836"/>
    <cellStyle name="Note 3 15 3 3 4 3 2" xfId="44837"/>
    <cellStyle name="Note 3 15 3 3 4 4" xfId="44838"/>
    <cellStyle name="Note 3 15 3 3 4 4 2" xfId="44839"/>
    <cellStyle name="Note 3 15 3 3 4 5" xfId="44840"/>
    <cellStyle name="Note 3 15 3 3 5" xfId="44841"/>
    <cellStyle name="Note 3 15 3 4" xfId="44842"/>
    <cellStyle name="Note 3 15 3 4 2" xfId="44843"/>
    <cellStyle name="Note 3 15 3 4 2 2" xfId="44844"/>
    <cellStyle name="Note 3 15 3 4 2 2 2" xfId="44845"/>
    <cellStyle name="Note 3 15 3 4 2 3" xfId="44846"/>
    <cellStyle name="Note 3 15 3 4 2 3 2" xfId="44847"/>
    <cellStyle name="Note 3 15 3 4 2 4" xfId="44848"/>
    <cellStyle name="Note 3 15 3 4 2 4 2" xfId="44849"/>
    <cellStyle name="Note 3 15 3 4 2 5" xfId="44850"/>
    <cellStyle name="Note 3 15 3 4 2 5 2" xfId="44851"/>
    <cellStyle name="Note 3 15 3 4 2 6" xfId="44852"/>
    <cellStyle name="Note 3 15 3 4 2 6 2" xfId="44853"/>
    <cellStyle name="Note 3 15 3 4 2 7" xfId="44854"/>
    <cellStyle name="Note 3 15 3 4 3" xfId="44855"/>
    <cellStyle name="Note 3 15 3 4 3 2" xfId="44856"/>
    <cellStyle name="Note 3 15 3 4 3 2 2" xfId="44857"/>
    <cellStyle name="Note 3 15 3 4 3 3" xfId="44858"/>
    <cellStyle name="Note 3 15 3 4 3 3 2" xfId="44859"/>
    <cellStyle name="Note 3 15 3 4 3 4" xfId="44860"/>
    <cellStyle name="Note 3 15 3 4 3 4 2" xfId="44861"/>
    <cellStyle name="Note 3 15 3 4 3 5" xfId="44862"/>
    <cellStyle name="Note 3 15 3 4 4" xfId="44863"/>
    <cellStyle name="Note 3 15 3 5" xfId="44864"/>
    <cellStyle name="Note 3 15 3 5 2" xfId="44865"/>
    <cellStyle name="Note 3 15 3 5 2 2" xfId="44866"/>
    <cellStyle name="Note 3 15 3 5 3" xfId="44867"/>
    <cellStyle name="Note 3 15 3 5 3 2" xfId="44868"/>
    <cellStyle name="Note 3 15 3 5 4" xfId="44869"/>
    <cellStyle name="Note 3 15 3 5 4 2" xfId="44870"/>
    <cellStyle name="Note 3 15 3 5 5" xfId="44871"/>
    <cellStyle name="Note 3 15 3 5 5 2" xfId="44872"/>
    <cellStyle name="Note 3 15 3 5 6" xfId="44873"/>
    <cellStyle name="Note 3 15 3 5 6 2" xfId="44874"/>
    <cellStyle name="Note 3 15 3 5 7" xfId="44875"/>
    <cellStyle name="Note 3 15 3 6" xfId="44876"/>
    <cellStyle name="Note 3 15 3 6 2" xfId="44877"/>
    <cellStyle name="Note 3 15 3 7" xfId="44878"/>
    <cellStyle name="Note 3 15 3 7 2" xfId="44879"/>
    <cellStyle name="Note 3 15 3 8" xfId="44880"/>
    <cellStyle name="Note 3 15 3 9" xfId="44881"/>
    <cellStyle name="Note 3 15 4" xfId="44882"/>
    <cellStyle name="Note 3 15 4 2" xfId="44883"/>
    <cellStyle name="Note 3 15 4 2 2" xfId="44884"/>
    <cellStyle name="Note 3 15 4 2 2 2" xfId="44885"/>
    <cellStyle name="Note 3 15 4 2 3" xfId="44886"/>
    <cellStyle name="Note 3 15 4 2 3 2" xfId="44887"/>
    <cellStyle name="Note 3 15 4 2 4" xfId="44888"/>
    <cellStyle name="Note 3 15 4 2 4 2" xfId="44889"/>
    <cellStyle name="Note 3 15 4 2 5" xfId="44890"/>
    <cellStyle name="Note 3 15 4 3" xfId="44891"/>
    <cellStyle name="Note 3 15 4 3 2" xfId="44892"/>
    <cellStyle name="Note 3 15 4 3 2 2" xfId="44893"/>
    <cellStyle name="Note 3 15 4 3 3" xfId="44894"/>
    <cellStyle name="Note 3 15 4 3 3 2" xfId="44895"/>
    <cellStyle name="Note 3 15 4 3 4" xfId="44896"/>
    <cellStyle name="Note 3 15 4 3 4 2" xfId="44897"/>
    <cellStyle name="Note 3 15 4 3 5" xfId="44898"/>
    <cellStyle name="Note 3 15 4 3 5 2" xfId="44899"/>
    <cellStyle name="Note 3 15 4 3 6" xfId="44900"/>
    <cellStyle name="Note 3 15 4 3 6 2" xfId="44901"/>
    <cellStyle name="Note 3 15 4 3 7" xfId="44902"/>
    <cellStyle name="Note 3 15 4 4" xfId="44903"/>
    <cellStyle name="Note 3 15 4 4 2" xfId="44904"/>
    <cellStyle name="Note 3 15 4 4 2 2" xfId="44905"/>
    <cellStyle name="Note 3 15 4 4 3" xfId="44906"/>
    <cellStyle name="Note 3 15 4 4 3 2" xfId="44907"/>
    <cellStyle name="Note 3 15 4 4 4" xfId="44908"/>
    <cellStyle name="Note 3 15 4 4 4 2" xfId="44909"/>
    <cellStyle name="Note 3 15 4 4 5" xfId="44910"/>
    <cellStyle name="Note 3 15 4 4 5 2" xfId="44911"/>
    <cellStyle name="Note 3 15 4 4 6" xfId="44912"/>
    <cellStyle name="Note 3 15 4 4 6 2" xfId="44913"/>
    <cellStyle name="Note 3 15 4 4 7" xfId="44914"/>
    <cellStyle name="Note 3 15 4 5" xfId="44915"/>
    <cellStyle name="Note 3 15 4 5 2" xfId="44916"/>
    <cellStyle name="Note 3 15 4 6" xfId="44917"/>
    <cellStyle name="Note 3 15 4 6 2" xfId="44918"/>
    <cellStyle name="Note 3 15 4 7" xfId="44919"/>
    <cellStyle name="Note 3 15 4 8" xfId="44920"/>
    <cellStyle name="Note 3 15 5" xfId="44921"/>
    <cellStyle name="Note 3 15 5 2" xfId="44922"/>
    <cellStyle name="Note 3 15 5 2 2" xfId="44923"/>
    <cellStyle name="Note 3 15 5 2 2 2" xfId="44924"/>
    <cellStyle name="Note 3 15 5 2 3" xfId="44925"/>
    <cellStyle name="Note 3 15 5 2 3 2" xfId="44926"/>
    <cellStyle name="Note 3 15 5 2 4" xfId="44927"/>
    <cellStyle name="Note 3 15 5 2 4 2" xfId="44928"/>
    <cellStyle name="Note 3 15 5 2 5" xfId="44929"/>
    <cellStyle name="Note 3 15 5 2 5 2" xfId="44930"/>
    <cellStyle name="Note 3 15 5 2 6" xfId="44931"/>
    <cellStyle name="Note 3 15 5 2 6 2" xfId="44932"/>
    <cellStyle name="Note 3 15 5 2 7" xfId="44933"/>
    <cellStyle name="Note 3 15 5 3" xfId="44934"/>
    <cellStyle name="Note 3 15 5 3 2" xfId="44935"/>
    <cellStyle name="Note 3 15 5 3 2 2" xfId="44936"/>
    <cellStyle name="Note 3 15 5 3 3" xfId="44937"/>
    <cellStyle name="Note 3 15 5 3 3 2" xfId="44938"/>
    <cellStyle name="Note 3 15 5 3 4" xfId="44939"/>
    <cellStyle name="Note 3 15 5 3 4 2" xfId="44940"/>
    <cellStyle name="Note 3 15 5 3 5" xfId="44941"/>
    <cellStyle name="Note 3 15 5 3 5 2" xfId="44942"/>
    <cellStyle name="Note 3 15 5 3 6" xfId="44943"/>
    <cellStyle name="Note 3 15 5 3 6 2" xfId="44944"/>
    <cellStyle name="Note 3 15 5 3 7" xfId="44945"/>
    <cellStyle name="Note 3 15 5 4" xfId="44946"/>
    <cellStyle name="Note 3 15 5 4 2" xfId="44947"/>
    <cellStyle name="Note 3 15 5 4 2 2" xfId="44948"/>
    <cellStyle name="Note 3 15 5 4 3" xfId="44949"/>
    <cellStyle name="Note 3 15 5 4 3 2" xfId="44950"/>
    <cellStyle name="Note 3 15 5 4 4" xfId="44951"/>
    <cellStyle name="Note 3 15 5 4 4 2" xfId="44952"/>
    <cellStyle name="Note 3 15 5 4 5" xfId="44953"/>
    <cellStyle name="Note 3 15 5 5" xfId="44954"/>
    <cellStyle name="Note 3 15 5 5 2" xfId="44955"/>
    <cellStyle name="Note 3 15 5 6" xfId="44956"/>
    <cellStyle name="Note 3 15 5 7" xfId="44957"/>
    <cellStyle name="Note 3 15 5 8" xfId="44958"/>
    <cellStyle name="Note 3 15 6" xfId="44959"/>
    <cellStyle name="Note 3 15 6 2" xfId="44960"/>
    <cellStyle name="Note 3 15 6 2 2" xfId="44961"/>
    <cellStyle name="Note 3 15 6 2 2 2" xfId="44962"/>
    <cellStyle name="Note 3 15 6 2 3" xfId="44963"/>
    <cellStyle name="Note 3 15 6 2 3 2" xfId="44964"/>
    <cellStyle name="Note 3 15 6 2 4" xfId="44965"/>
    <cellStyle name="Note 3 15 6 2 4 2" xfId="44966"/>
    <cellStyle name="Note 3 15 6 2 5" xfId="44967"/>
    <cellStyle name="Note 3 15 6 2 5 2" xfId="44968"/>
    <cellStyle name="Note 3 15 6 2 6" xfId="44969"/>
    <cellStyle name="Note 3 15 6 2 6 2" xfId="44970"/>
    <cellStyle name="Note 3 15 6 2 7" xfId="44971"/>
    <cellStyle name="Note 3 15 6 3" xfId="44972"/>
    <cellStyle name="Note 3 15 6 3 2" xfId="44973"/>
    <cellStyle name="Note 3 15 6 3 2 2" xfId="44974"/>
    <cellStyle name="Note 3 15 6 3 3" xfId="44975"/>
    <cellStyle name="Note 3 15 6 3 3 2" xfId="44976"/>
    <cellStyle name="Note 3 15 6 3 4" xfId="44977"/>
    <cellStyle name="Note 3 15 6 3 4 2" xfId="44978"/>
    <cellStyle name="Note 3 15 6 3 5" xfId="44979"/>
    <cellStyle name="Note 3 15 6 4" xfId="44980"/>
    <cellStyle name="Note 3 15 6 4 2" xfId="44981"/>
    <cellStyle name="Note 3 15 6 5" xfId="44982"/>
    <cellStyle name="Note 3 15 6 5 2" xfId="44983"/>
    <cellStyle name="Note 3 15 6 6" xfId="44984"/>
    <cellStyle name="Note 3 15 6 6 2" xfId="44985"/>
    <cellStyle name="Note 3 15 6 7" xfId="44986"/>
    <cellStyle name="Note 3 15 6 8" xfId="44987"/>
    <cellStyle name="Note 3 15 7" xfId="44988"/>
    <cellStyle name="Note 3 15 7 2" xfId="44989"/>
    <cellStyle name="Note 3 15 7 2 2" xfId="44990"/>
    <cellStyle name="Note 3 15 7 3" xfId="44991"/>
    <cellStyle name="Note 3 15 7 3 2" xfId="44992"/>
    <cellStyle name="Note 3 15 7 4" xfId="44993"/>
    <cellStyle name="Note 3 15 7 4 2" xfId="44994"/>
    <cellStyle name="Note 3 15 7 5" xfId="44995"/>
    <cellStyle name="Note 3 15 7 5 2" xfId="44996"/>
    <cellStyle name="Note 3 15 7 6" xfId="44997"/>
    <cellStyle name="Note 3 15 7 6 2" xfId="44998"/>
    <cellStyle name="Note 3 15 7 7" xfId="44999"/>
    <cellStyle name="Note 3 15 7 8" xfId="45000"/>
    <cellStyle name="Note 3 15 8" xfId="45001"/>
    <cellStyle name="Note 3 15 8 2" xfId="45002"/>
    <cellStyle name="Note 3 15 8 3" xfId="45003"/>
    <cellStyle name="Note 3 15 8 4" xfId="45004"/>
    <cellStyle name="Note 3 15 8 5" xfId="45005"/>
    <cellStyle name="Note 3 15 8 6" xfId="45006"/>
    <cellStyle name="Note 3 15 8 7" xfId="45007"/>
    <cellStyle name="Note 3 15 8 8" xfId="45008"/>
    <cellStyle name="Note 3 15 9" xfId="45009"/>
    <cellStyle name="Note 3 15 9 2" xfId="45010"/>
    <cellStyle name="Note 3 15 9 3" xfId="45011"/>
    <cellStyle name="Note 3 15 9 4" xfId="45012"/>
    <cellStyle name="Note 3 15 9 5" xfId="45013"/>
    <cellStyle name="Note 3 15 9 6" xfId="45014"/>
    <cellStyle name="Note 3 15 9 7" xfId="45015"/>
    <cellStyle name="Note 3 15 9 8" xfId="45016"/>
    <cellStyle name="Note 3 16" xfId="45017"/>
    <cellStyle name="Note 3 16 10" xfId="45018"/>
    <cellStyle name="Note 3 16 11" xfId="45019"/>
    <cellStyle name="Note 3 16 12" xfId="45020"/>
    <cellStyle name="Note 3 16 13" xfId="45021"/>
    <cellStyle name="Note 3 16 14" xfId="45022"/>
    <cellStyle name="Note 3 16 2" xfId="45023"/>
    <cellStyle name="Note 3 16 2 10" xfId="45024"/>
    <cellStyle name="Note 3 16 2 11" xfId="45025"/>
    <cellStyle name="Note 3 16 2 12" xfId="45026"/>
    <cellStyle name="Note 3 16 2 2" xfId="45027"/>
    <cellStyle name="Note 3 16 2 2 10" xfId="45028"/>
    <cellStyle name="Note 3 16 2 2 11" xfId="45029"/>
    <cellStyle name="Note 3 16 2 2 12" xfId="45030"/>
    <cellStyle name="Note 3 16 2 2 13" xfId="45031"/>
    <cellStyle name="Note 3 16 2 2 2" xfId="45032"/>
    <cellStyle name="Note 3 16 2 2 2 2" xfId="45033"/>
    <cellStyle name="Note 3 16 2 2 2 2 2" xfId="45034"/>
    <cellStyle name="Note 3 16 2 2 2 2 2 2" xfId="45035"/>
    <cellStyle name="Note 3 16 2 2 2 2 3" xfId="45036"/>
    <cellStyle name="Note 3 16 2 2 2 2 3 2" xfId="45037"/>
    <cellStyle name="Note 3 16 2 2 2 2 4" xfId="45038"/>
    <cellStyle name="Note 3 16 2 2 2 2 4 2" xfId="45039"/>
    <cellStyle name="Note 3 16 2 2 2 2 5" xfId="45040"/>
    <cellStyle name="Note 3 16 2 2 2 3" xfId="45041"/>
    <cellStyle name="Note 3 16 2 2 2 3 2" xfId="45042"/>
    <cellStyle name="Note 3 16 2 2 2 3 2 2" xfId="45043"/>
    <cellStyle name="Note 3 16 2 2 2 3 3" xfId="45044"/>
    <cellStyle name="Note 3 16 2 2 2 3 3 2" xfId="45045"/>
    <cellStyle name="Note 3 16 2 2 2 3 4" xfId="45046"/>
    <cellStyle name="Note 3 16 2 2 2 3 4 2" xfId="45047"/>
    <cellStyle name="Note 3 16 2 2 2 3 5" xfId="45048"/>
    <cellStyle name="Note 3 16 2 2 2 3 5 2" xfId="45049"/>
    <cellStyle name="Note 3 16 2 2 2 3 6" xfId="45050"/>
    <cellStyle name="Note 3 16 2 2 2 3 6 2" xfId="45051"/>
    <cellStyle name="Note 3 16 2 2 2 3 7" xfId="45052"/>
    <cellStyle name="Note 3 16 2 2 2 4" xfId="45053"/>
    <cellStyle name="Note 3 16 2 2 2 4 2" xfId="45054"/>
    <cellStyle name="Note 3 16 2 2 2 4 2 2" xfId="45055"/>
    <cellStyle name="Note 3 16 2 2 2 4 3" xfId="45056"/>
    <cellStyle name="Note 3 16 2 2 2 4 3 2" xfId="45057"/>
    <cellStyle name="Note 3 16 2 2 2 4 4" xfId="45058"/>
    <cellStyle name="Note 3 16 2 2 2 4 4 2" xfId="45059"/>
    <cellStyle name="Note 3 16 2 2 2 4 5" xfId="45060"/>
    <cellStyle name="Note 3 16 2 2 2 4 5 2" xfId="45061"/>
    <cellStyle name="Note 3 16 2 2 2 4 6" xfId="45062"/>
    <cellStyle name="Note 3 16 2 2 2 4 6 2" xfId="45063"/>
    <cellStyle name="Note 3 16 2 2 2 4 7" xfId="45064"/>
    <cellStyle name="Note 3 16 2 2 2 5" xfId="45065"/>
    <cellStyle name="Note 3 16 2 2 2 5 2" xfId="45066"/>
    <cellStyle name="Note 3 16 2 2 2 6" xfId="45067"/>
    <cellStyle name="Note 3 16 2 2 2 6 2" xfId="45068"/>
    <cellStyle name="Note 3 16 2 2 2 7" xfId="45069"/>
    <cellStyle name="Note 3 16 2 2 2 8" xfId="45070"/>
    <cellStyle name="Note 3 16 2 2 3" xfId="45071"/>
    <cellStyle name="Note 3 16 2 2 3 2" xfId="45072"/>
    <cellStyle name="Note 3 16 2 2 3 2 2" xfId="45073"/>
    <cellStyle name="Note 3 16 2 2 3 2 2 2" xfId="45074"/>
    <cellStyle name="Note 3 16 2 2 3 2 3" xfId="45075"/>
    <cellStyle name="Note 3 16 2 2 3 2 3 2" xfId="45076"/>
    <cellStyle name="Note 3 16 2 2 3 2 4" xfId="45077"/>
    <cellStyle name="Note 3 16 2 2 3 2 4 2" xfId="45078"/>
    <cellStyle name="Note 3 16 2 2 3 2 5" xfId="45079"/>
    <cellStyle name="Note 3 16 2 2 3 2 5 2" xfId="45080"/>
    <cellStyle name="Note 3 16 2 2 3 2 6" xfId="45081"/>
    <cellStyle name="Note 3 16 2 2 3 2 6 2" xfId="45082"/>
    <cellStyle name="Note 3 16 2 2 3 2 7" xfId="45083"/>
    <cellStyle name="Note 3 16 2 2 3 3" xfId="45084"/>
    <cellStyle name="Note 3 16 2 2 3 3 2" xfId="45085"/>
    <cellStyle name="Note 3 16 2 2 3 3 2 2" xfId="45086"/>
    <cellStyle name="Note 3 16 2 2 3 3 3" xfId="45087"/>
    <cellStyle name="Note 3 16 2 2 3 3 3 2" xfId="45088"/>
    <cellStyle name="Note 3 16 2 2 3 3 4" xfId="45089"/>
    <cellStyle name="Note 3 16 2 2 3 3 4 2" xfId="45090"/>
    <cellStyle name="Note 3 16 2 2 3 3 5" xfId="45091"/>
    <cellStyle name="Note 3 16 2 2 3 3 5 2" xfId="45092"/>
    <cellStyle name="Note 3 16 2 2 3 3 6" xfId="45093"/>
    <cellStyle name="Note 3 16 2 2 3 3 6 2" xfId="45094"/>
    <cellStyle name="Note 3 16 2 2 3 3 7" xfId="45095"/>
    <cellStyle name="Note 3 16 2 2 3 4" xfId="45096"/>
    <cellStyle name="Note 3 16 2 2 3 4 2" xfId="45097"/>
    <cellStyle name="Note 3 16 2 2 3 4 2 2" xfId="45098"/>
    <cellStyle name="Note 3 16 2 2 3 4 3" xfId="45099"/>
    <cellStyle name="Note 3 16 2 2 3 4 3 2" xfId="45100"/>
    <cellStyle name="Note 3 16 2 2 3 4 4" xfId="45101"/>
    <cellStyle name="Note 3 16 2 2 3 4 4 2" xfId="45102"/>
    <cellStyle name="Note 3 16 2 2 3 4 5" xfId="45103"/>
    <cellStyle name="Note 3 16 2 2 3 5" xfId="45104"/>
    <cellStyle name="Note 3 16 2 2 4" xfId="45105"/>
    <cellStyle name="Note 3 16 2 2 4 2" xfId="45106"/>
    <cellStyle name="Note 3 16 2 2 4 2 2" xfId="45107"/>
    <cellStyle name="Note 3 16 2 2 4 2 2 2" xfId="45108"/>
    <cellStyle name="Note 3 16 2 2 4 2 3" xfId="45109"/>
    <cellStyle name="Note 3 16 2 2 4 2 3 2" xfId="45110"/>
    <cellStyle name="Note 3 16 2 2 4 2 4" xfId="45111"/>
    <cellStyle name="Note 3 16 2 2 4 2 4 2" xfId="45112"/>
    <cellStyle name="Note 3 16 2 2 4 2 5" xfId="45113"/>
    <cellStyle name="Note 3 16 2 2 4 2 5 2" xfId="45114"/>
    <cellStyle name="Note 3 16 2 2 4 2 6" xfId="45115"/>
    <cellStyle name="Note 3 16 2 2 4 2 6 2" xfId="45116"/>
    <cellStyle name="Note 3 16 2 2 4 2 7" xfId="45117"/>
    <cellStyle name="Note 3 16 2 2 4 3" xfId="45118"/>
    <cellStyle name="Note 3 16 2 2 4 3 2" xfId="45119"/>
    <cellStyle name="Note 3 16 2 2 4 3 2 2" xfId="45120"/>
    <cellStyle name="Note 3 16 2 2 4 3 3" xfId="45121"/>
    <cellStyle name="Note 3 16 2 2 4 3 3 2" xfId="45122"/>
    <cellStyle name="Note 3 16 2 2 4 3 4" xfId="45123"/>
    <cellStyle name="Note 3 16 2 2 4 3 4 2" xfId="45124"/>
    <cellStyle name="Note 3 16 2 2 4 3 5" xfId="45125"/>
    <cellStyle name="Note 3 16 2 2 4 4" xfId="45126"/>
    <cellStyle name="Note 3 16 2 2 5" xfId="45127"/>
    <cellStyle name="Note 3 16 2 2 5 2" xfId="45128"/>
    <cellStyle name="Note 3 16 2 2 5 2 2" xfId="45129"/>
    <cellStyle name="Note 3 16 2 2 5 3" xfId="45130"/>
    <cellStyle name="Note 3 16 2 2 5 3 2" xfId="45131"/>
    <cellStyle name="Note 3 16 2 2 5 4" xfId="45132"/>
    <cellStyle name="Note 3 16 2 2 5 4 2" xfId="45133"/>
    <cellStyle name="Note 3 16 2 2 5 5" xfId="45134"/>
    <cellStyle name="Note 3 16 2 2 5 5 2" xfId="45135"/>
    <cellStyle name="Note 3 16 2 2 5 6" xfId="45136"/>
    <cellStyle name="Note 3 16 2 2 5 6 2" xfId="45137"/>
    <cellStyle name="Note 3 16 2 2 5 7" xfId="45138"/>
    <cellStyle name="Note 3 16 2 2 6" xfId="45139"/>
    <cellStyle name="Note 3 16 2 2 6 2" xfId="45140"/>
    <cellStyle name="Note 3 16 2 2 7" xfId="45141"/>
    <cellStyle name="Note 3 16 2 2 7 2" xfId="45142"/>
    <cellStyle name="Note 3 16 2 2 8" xfId="45143"/>
    <cellStyle name="Note 3 16 2 2 9" xfId="45144"/>
    <cellStyle name="Note 3 16 2 3" xfId="45145"/>
    <cellStyle name="Note 3 16 2 3 2" xfId="45146"/>
    <cellStyle name="Note 3 16 2 3 2 2" xfId="45147"/>
    <cellStyle name="Note 3 16 2 3 2 2 2" xfId="45148"/>
    <cellStyle name="Note 3 16 2 3 2 3" xfId="45149"/>
    <cellStyle name="Note 3 16 2 3 2 3 2" xfId="45150"/>
    <cellStyle name="Note 3 16 2 3 2 4" xfId="45151"/>
    <cellStyle name="Note 3 16 2 3 2 4 2" xfId="45152"/>
    <cellStyle name="Note 3 16 2 3 2 5" xfId="45153"/>
    <cellStyle name="Note 3 16 2 3 3" xfId="45154"/>
    <cellStyle name="Note 3 16 2 3 3 2" xfId="45155"/>
    <cellStyle name="Note 3 16 2 3 3 2 2" xfId="45156"/>
    <cellStyle name="Note 3 16 2 3 3 3" xfId="45157"/>
    <cellStyle name="Note 3 16 2 3 3 3 2" xfId="45158"/>
    <cellStyle name="Note 3 16 2 3 3 4" xfId="45159"/>
    <cellStyle name="Note 3 16 2 3 3 4 2" xfId="45160"/>
    <cellStyle name="Note 3 16 2 3 3 5" xfId="45161"/>
    <cellStyle name="Note 3 16 2 3 3 5 2" xfId="45162"/>
    <cellStyle name="Note 3 16 2 3 3 6" xfId="45163"/>
    <cellStyle name="Note 3 16 2 3 3 6 2" xfId="45164"/>
    <cellStyle name="Note 3 16 2 3 3 7" xfId="45165"/>
    <cellStyle name="Note 3 16 2 3 4" xfId="45166"/>
    <cellStyle name="Note 3 16 2 3 4 2" xfId="45167"/>
    <cellStyle name="Note 3 16 2 3 4 2 2" xfId="45168"/>
    <cellStyle name="Note 3 16 2 3 4 3" xfId="45169"/>
    <cellStyle name="Note 3 16 2 3 4 3 2" xfId="45170"/>
    <cellStyle name="Note 3 16 2 3 4 4" xfId="45171"/>
    <cellStyle name="Note 3 16 2 3 4 4 2" xfId="45172"/>
    <cellStyle name="Note 3 16 2 3 4 5" xfId="45173"/>
    <cellStyle name="Note 3 16 2 3 4 5 2" xfId="45174"/>
    <cellStyle name="Note 3 16 2 3 4 6" xfId="45175"/>
    <cellStyle name="Note 3 16 2 3 4 6 2" xfId="45176"/>
    <cellStyle name="Note 3 16 2 3 4 7" xfId="45177"/>
    <cellStyle name="Note 3 16 2 3 5" xfId="45178"/>
    <cellStyle name="Note 3 16 2 3 5 2" xfId="45179"/>
    <cellStyle name="Note 3 16 2 3 6" xfId="45180"/>
    <cellStyle name="Note 3 16 2 3 6 2" xfId="45181"/>
    <cellStyle name="Note 3 16 2 3 7" xfId="45182"/>
    <cellStyle name="Note 3 16 2 3 8" xfId="45183"/>
    <cellStyle name="Note 3 16 2 4" xfId="45184"/>
    <cellStyle name="Note 3 16 2 4 2" xfId="45185"/>
    <cellStyle name="Note 3 16 2 4 2 2" xfId="45186"/>
    <cellStyle name="Note 3 16 2 4 2 2 2" xfId="45187"/>
    <cellStyle name="Note 3 16 2 4 2 3" xfId="45188"/>
    <cellStyle name="Note 3 16 2 4 2 3 2" xfId="45189"/>
    <cellStyle name="Note 3 16 2 4 2 4" xfId="45190"/>
    <cellStyle name="Note 3 16 2 4 2 4 2" xfId="45191"/>
    <cellStyle name="Note 3 16 2 4 2 5" xfId="45192"/>
    <cellStyle name="Note 3 16 2 4 2 5 2" xfId="45193"/>
    <cellStyle name="Note 3 16 2 4 2 6" xfId="45194"/>
    <cellStyle name="Note 3 16 2 4 2 6 2" xfId="45195"/>
    <cellStyle name="Note 3 16 2 4 2 7" xfId="45196"/>
    <cellStyle name="Note 3 16 2 4 3" xfId="45197"/>
    <cellStyle name="Note 3 16 2 4 3 2" xfId="45198"/>
    <cellStyle name="Note 3 16 2 4 3 2 2" xfId="45199"/>
    <cellStyle name="Note 3 16 2 4 3 3" xfId="45200"/>
    <cellStyle name="Note 3 16 2 4 3 3 2" xfId="45201"/>
    <cellStyle name="Note 3 16 2 4 3 4" xfId="45202"/>
    <cellStyle name="Note 3 16 2 4 3 4 2" xfId="45203"/>
    <cellStyle name="Note 3 16 2 4 3 5" xfId="45204"/>
    <cellStyle name="Note 3 16 2 4 3 5 2" xfId="45205"/>
    <cellStyle name="Note 3 16 2 4 3 6" xfId="45206"/>
    <cellStyle name="Note 3 16 2 4 3 6 2" xfId="45207"/>
    <cellStyle name="Note 3 16 2 4 3 7" xfId="45208"/>
    <cellStyle name="Note 3 16 2 4 4" xfId="45209"/>
    <cellStyle name="Note 3 16 2 4 4 2" xfId="45210"/>
    <cellStyle name="Note 3 16 2 4 4 2 2" xfId="45211"/>
    <cellStyle name="Note 3 16 2 4 4 3" xfId="45212"/>
    <cellStyle name="Note 3 16 2 4 4 3 2" xfId="45213"/>
    <cellStyle name="Note 3 16 2 4 4 4" xfId="45214"/>
    <cellStyle name="Note 3 16 2 4 4 4 2" xfId="45215"/>
    <cellStyle name="Note 3 16 2 4 4 5" xfId="45216"/>
    <cellStyle name="Note 3 16 2 4 5" xfId="45217"/>
    <cellStyle name="Note 3 16 2 4 5 2" xfId="45218"/>
    <cellStyle name="Note 3 16 2 4 6" xfId="45219"/>
    <cellStyle name="Note 3 16 2 4 7" xfId="45220"/>
    <cellStyle name="Note 3 16 2 4 8" xfId="45221"/>
    <cellStyle name="Note 3 16 2 5" xfId="45222"/>
    <cellStyle name="Note 3 16 2 5 2" xfId="45223"/>
    <cellStyle name="Note 3 16 2 5 2 2" xfId="45224"/>
    <cellStyle name="Note 3 16 2 5 2 2 2" xfId="45225"/>
    <cellStyle name="Note 3 16 2 5 2 3" xfId="45226"/>
    <cellStyle name="Note 3 16 2 5 2 3 2" xfId="45227"/>
    <cellStyle name="Note 3 16 2 5 2 4" xfId="45228"/>
    <cellStyle name="Note 3 16 2 5 2 4 2" xfId="45229"/>
    <cellStyle name="Note 3 16 2 5 2 5" xfId="45230"/>
    <cellStyle name="Note 3 16 2 5 2 5 2" xfId="45231"/>
    <cellStyle name="Note 3 16 2 5 2 6" xfId="45232"/>
    <cellStyle name="Note 3 16 2 5 2 6 2" xfId="45233"/>
    <cellStyle name="Note 3 16 2 5 2 7" xfId="45234"/>
    <cellStyle name="Note 3 16 2 5 3" xfId="45235"/>
    <cellStyle name="Note 3 16 2 5 3 2" xfId="45236"/>
    <cellStyle name="Note 3 16 2 5 3 2 2" xfId="45237"/>
    <cellStyle name="Note 3 16 2 5 3 3" xfId="45238"/>
    <cellStyle name="Note 3 16 2 5 3 3 2" xfId="45239"/>
    <cellStyle name="Note 3 16 2 5 3 4" xfId="45240"/>
    <cellStyle name="Note 3 16 2 5 3 4 2" xfId="45241"/>
    <cellStyle name="Note 3 16 2 5 3 5" xfId="45242"/>
    <cellStyle name="Note 3 16 2 5 4" xfId="45243"/>
    <cellStyle name="Note 3 16 2 5 4 2" xfId="45244"/>
    <cellStyle name="Note 3 16 2 5 5" xfId="45245"/>
    <cellStyle name="Note 3 16 2 5 5 2" xfId="45246"/>
    <cellStyle name="Note 3 16 2 5 6" xfId="45247"/>
    <cellStyle name="Note 3 16 2 5 6 2" xfId="45248"/>
    <cellStyle name="Note 3 16 2 5 7" xfId="45249"/>
    <cellStyle name="Note 3 16 2 5 8" xfId="45250"/>
    <cellStyle name="Note 3 16 2 6" xfId="45251"/>
    <cellStyle name="Note 3 16 2 6 2" xfId="45252"/>
    <cellStyle name="Note 3 16 2 6 2 2" xfId="45253"/>
    <cellStyle name="Note 3 16 2 6 3" xfId="45254"/>
    <cellStyle name="Note 3 16 2 6 3 2" xfId="45255"/>
    <cellStyle name="Note 3 16 2 6 4" xfId="45256"/>
    <cellStyle name="Note 3 16 2 6 4 2" xfId="45257"/>
    <cellStyle name="Note 3 16 2 6 5" xfId="45258"/>
    <cellStyle name="Note 3 16 2 6 5 2" xfId="45259"/>
    <cellStyle name="Note 3 16 2 6 6" xfId="45260"/>
    <cellStyle name="Note 3 16 2 6 6 2" xfId="45261"/>
    <cellStyle name="Note 3 16 2 6 7" xfId="45262"/>
    <cellStyle name="Note 3 16 2 6 8" xfId="45263"/>
    <cellStyle name="Note 3 16 2 7" xfId="45264"/>
    <cellStyle name="Note 3 16 2 7 2" xfId="45265"/>
    <cellStyle name="Note 3 16 2 7 3" xfId="45266"/>
    <cellStyle name="Note 3 16 2 7 4" xfId="45267"/>
    <cellStyle name="Note 3 16 2 7 5" xfId="45268"/>
    <cellStyle name="Note 3 16 2 7 6" xfId="45269"/>
    <cellStyle name="Note 3 16 2 7 7" xfId="45270"/>
    <cellStyle name="Note 3 16 2 7 8" xfId="45271"/>
    <cellStyle name="Note 3 16 2 8" xfId="45272"/>
    <cellStyle name="Note 3 16 2 8 2" xfId="45273"/>
    <cellStyle name="Note 3 16 2 8 3" xfId="45274"/>
    <cellStyle name="Note 3 16 2 8 4" xfId="45275"/>
    <cellStyle name="Note 3 16 2 8 5" xfId="45276"/>
    <cellStyle name="Note 3 16 2 8 6" xfId="45277"/>
    <cellStyle name="Note 3 16 2 8 7" xfId="45278"/>
    <cellStyle name="Note 3 16 2 8 8" xfId="45279"/>
    <cellStyle name="Note 3 16 2 9" xfId="45280"/>
    <cellStyle name="Note 3 16 3" xfId="45281"/>
    <cellStyle name="Note 3 16 3 10" xfId="45282"/>
    <cellStyle name="Note 3 16 3 11" xfId="45283"/>
    <cellStyle name="Note 3 16 3 12" xfId="45284"/>
    <cellStyle name="Note 3 16 3 13" xfId="45285"/>
    <cellStyle name="Note 3 16 3 14" xfId="45286"/>
    <cellStyle name="Note 3 16 3 2" xfId="45287"/>
    <cellStyle name="Note 3 16 3 2 2" xfId="45288"/>
    <cellStyle name="Note 3 16 3 2 2 2" xfId="45289"/>
    <cellStyle name="Note 3 16 3 2 2 2 2" xfId="45290"/>
    <cellStyle name="Note 3 16 3 2 2 3" xfId="45291"/>
    <cellStyle name="Note 3 16 3 2 2 3 2" xfId="45292"/>
    <cellStyle name="Note 3 16 3 2 2 4" xfId="45293"/>
    <cellStyle name="Note 3 16 3 2 2 4 2" xfId="45294"/>
    <cellStyle name="Note 3 16 3 2 2 5" xfId="45295"/>
    <cellStyle name="Note 3 16 3 2 3" xfId="45296"/>
    <cellStyle name="Note 3 16 3 2 3 2" xfId="45297"/>
    <cellStyle name="Note 3 16 3 2 3 2 2" xfId="45298"/>
    <cellStyle name="Note 3 16 3 2 3 3" xfId="45299"/>
    <cellStyle name="Note 3 16 3 2 3 3 2" xfId="45300"/>
    <cellStyle name="Note 3 16 3 2 3 4" xfId="45301"/>
    <cellStyle name="Note 3 16 3 2 3 4 2" xfId="45302"/>
    <cellStyle name="Note 3 16 3 2 3 5" xfId="45303"/>
    <cellStyle name="Note 3 16 3 2 3 5 2" xfId="45304"/>
    <cellStyle name="Note 3 16 3 2 3 6" xfId="45305"/>
    <cellStyle name="Note 3 16 3 2 3 6 2" xfId="45306"/>
    <cellStyle name="Note 3 16 3 2 3 7" xfId="45307"/>
    <cellStyle name="Note 3 16 3 2 4" xfId="45308"/>
    <cellStyle name="Note 3 16 3 2 4 2" xfId="45309"/>
    <cellStyle name="Note 3 16 3 2 4 2 2" xfId="45310"/>
    <cellStyle name="Note 3 16 3 2 4 3" xfId="45311"/>
    <cellStyle name="Note 3 16 3 2 4 3 2" xfId="45312"/>
    <cellStyle name="Note 3 16 3 2 4 4" xfId="45313"/>
    <cellStyle name="Note 3 16 3 2 4 4 2" xfId="45314"/>
    <cellStyle name="Note 3 16 3 2 4 5" xfId="45315"/>
    <cellStyle name="Note 3 16 3 2 4 5 2" xfId="45316"/>
    <cellStyle name="Note 3 16 3 2 4 6" xfId="45317"/>
    <cellStyle name="Note 3 16 3 2 4 6 2" xfId="45318"/>
    <cellStyle name="Note 3 16 3 2 4 7" xfId="45319"/>
    <cellStyle name="Note 3 16 3 2 5" xfId="45320"/>
    <cellStyle name="Note 3 16 3 2 5 2" xfId="45321"/>
    <cellStyle name="Note 3 16 3 2 6" xfId="45322"/>
    <cellStyle name="Note 3 16 3 2 6 2" xfId="45323"/>
    <cellStyle name="Note 3 16 3 2 7" xfId="45324"/>
    <cellStyle name="Note 3 16 3 2 8" xfId="45325"/>
    <cellStyle name="Note 3 16 3 3" xfId="45326"/>
    <cellStyle name="Note 3 16 3 3 2" xfId="45327"/>
    <cellStyle name="Note 3 16 3 3 2 2" xfId="45328"/>
    <cellStyle name="Note 3 16 3 3 2 2 2" xfId="45329"/>
    <cellStyle name="Note 3 16 3 3 2 3" xfId="45330"/>
    <cellStyle name="Note 3 16 3 3 2 3 2" xfId="45331"/>
    <cellStyle name="Note 3 16 3 3 2 4" xfId="45332"/>
    <cellStyle name="Note 3 16 3 3 2 4 2" xfId="45333"/>
    <cellStyle name="Note 3 16 3 3 2 5" xfId="45334"/>
    <cellStyle name="Note 3 16 3 3 2 5 2" xfId="45335"/>
    <cellStyle name="Note 3 16 3 3 2 6" xfId="45336"/>
    <cellStyle name="Note 3 16 3 3 2 6 2" xfId="45337"/>
    <cellStyle name="Note 3 16 3 3 2 7" xfId="45338"/>
    <cellStyle name="Note 3 16 3 3 3" xfId="45339"/>
    <cellStyle name="Note 3 16 3 3 3 2" xfId="45340"/>
    <cellStyle name="Note 3 16 3 3 3 2 2" xfId="45341"/>
    <cellStyle name="Note 3 16 3 3 3 3" xfId="45342"/>
    <cellStyle name="Note 3 16 3 3 3 3 2" xfId="45343"/>
    <cellStyle name="Note 3 16 3 3 3 4" xfId="45344"/>
    <cellStyle name="Note 3 16 3 3 3 4 2" xfId="45345"/>
    <cellStyle name="Note 3 16 3 3 3 5" xfId="45346"/>
    <cellStyle name="Note 3 16 3 3 3 5 2" xfId="45347"/>
    <cellStyle name="Note 3 16 3 3 3 6" xfId="45348"/>
    <cellStyle name="Note 3 16 3 3 3 6 2" xfId="45349"/>
    <cellStyle name="Note 3 16 3 3 3 7" xfId="45350"/>
    <cellStyle name="Note 3 16 3 3 4" xfId="45351"/>
    <cellStyle name="Note 3 16 3 3 4 2" xfId="45352"/>
    <cellStyle name="Note 3 16 3 3 4 2 2" xfId="45353"/>
    <cellStyle name="Note 3 16 3 3 4 3" xfId="45354"/>
    <cellStyle name="Note 3 16 3 3 4 3 2" xfId="45355"/>
    <cellStyle name="Note 3 16 3 3 4 4" xfId="45356"/>
    <cellStyle name="Note 3 16 3 3 4 4 2" xfId="45357"/>
    <cellStyle name="Note 3 16 3 3 4 5" xfId="45358"/>
    <cellStyle name="Note 3 16 3 3 5" xfId="45359"/>
    <cellStyle name="Note 3 16 3 4" xfId="45360"/>
    <cellStyle name="Note 3 16 3 4 2" xfId="45361"/>
    <cellStyle name="Note 3 16 3 4 2 2" xfId="45362"/>
    <cellStyle name="Note 3 16 3 4 2 2 2" xfId="45363"/>
    <cellStyle name="Note 3 16 3 4 2 3" xfId="45364"/>
    <cellStyle name="Note 3 16 3 4 2 3 2" xfId="45365"/>
    <cellStyle name="Note 3 16 3 4 2 4" xfId="45366"/>
    <cellStyle name="Note 3 16 3 4 2 4 2" xfId="45367"/>
    <cellStyle name="Note 3 16 3 4 2 5" xfId="45368"/>
    <cellStyle name="Note 3 16 3 4 2 5 2" xfId="45369"/>
    <cellStyle name="Note 3 16 3 4 2 6" xfId="45370"/>
    <cellStyle name="Note 3 16 3 4 2 6 2" xfId="45371"/>
    <cellStyle name="Note 3 16 3 4 2 7" xfId="45372"/>
    <cellStyle name="Note 3 16 3 4 3" xfId="45373"/>
    <cellStyle name="Note 3 16 3 4 3 2" xfId="45374"/>
    <cellStyle name="Note 3 16 3 4 3 2 2" xfId="45375"/>
    <cellStyle name="Note 3 16 3 4 3 3" xfId="45376"/>
    <cellStyle name="Note 3 16 3 4 3 3 2" xfId="45377"/>
    <cellStyle name="Note 3 16 3 4 3 4" xfId="45378"/>
    <cellStyle name="Note 3 16 3 4 3 4 2" xfId="45379"/>
    <cellStyle name="Note 3 16 3 4 3 5" xfId="45380"/>
    <cellStyle name="Note 3 16 3 4 4" xfId="45381"/>
    <cellStyle name="Note 3 16 3 5" xfId="45382"/>
    <cellStyle name="Note 3 16 3 5 2" xfId="45383"/>
    <cellStyle name="Note 3 16 3 5 2 2" xfId="45384"/>
    <cellStyle name="Note 3 16 3 5 3" xfId="45385"/>
    <cellStyle name="Note 3 16 3 5 3 2" xfId="45386"/>
    <cellStyle name="Note 3 16 3 5 4" xfId="45387"/>
    <cellStyle name="Note 3 16 3 5 4 2" xfId="45388"/>
    <cellStyle name="Note 3 16 3 5 5" xfId="45389"/>
    <cellStyle name="Note 3 16 3 5 5 2" xfId="45390"/>
    <cellStyle name="Note 3 16 3 5 6" xfId="45391"/>
    <cellStyle name="Note 3 16 3 5 6 2" xfId="45392"/>
    <cellStyle name="Note 3 16 3 5 7" xfId="45393"/>
    <cellStyle name="Note 3 16 3 6" xfId="45394"/>
    <cellStyle name="Note 3 16 3 6 2" xfId="45395"/>
    <cellStyle name="Note 3 16 3 7" xfId="45396"/>
    <cellStyle name="Note 3 16 3 7 2" xfId="45397"/>
    <cellStyle name="Note 3 16 3 8" xfId="45398"/>
    <cellStyle name="Note 3 16 3 9" xfId="45399"/>
    <cellStyle name="Note 3 16 4" xfId="45400"/>
    <cellStyle name="Note 3 16 4 2" xfId="45401"/>
    <cellStyle name="Note 3 16 4 2 2" xfId="45402"/>
    <cellStyle name="Note 3 16 4 2 2 2" xfId="45403"/>
    <cellStyle name="Note 3 16 4 2 3" xfId="45404"/>
    <cellStyle name="Note 3 16 4 2 3 2" xfId="45405"/>
    <cellStyle name="Note 3 16 4 2 4" xfId="45406"/>
    <cellStyle name="Note 3 16 4 2 4 2" xfId="45407"/>
    <cellStyle name="Note 3 16 4 2 5" xfId="45408"/>
    <cellStyle name="Note 3 16 4 3" xfId="45409"/>
    <cellStyle name="Note 3 16 4 3 2" xfId="45410"/>
    <cellStyle name="Note 3 16 4 3 2 2" xfId="45411"/>
    <cellStyle name="Note 3 16 4 3 3" xfId="45412"/>
    <cellStyle name="Note 3 16 4 3 3 2" xfId="45413"/>
    <cellStyle name="Note 3 16 4 3 4" xfId="45414"/>
    <cellStyle name="Note 3 16 4 3 4 2" xfId="45415"/>
    <cellStyle name="Note 3 16 4 3 5" xfId="45416"/>
    <cellStyle name="Note 3 16 4 3 5 2" xfId="45417"/>
    <cellStyle name="Note 3 16 4 3 6" xfId="45418"/>
    <cellStyle name="Note 3 16 4 3 6 2" xfId="45419"/>
    <cellStyle name="Note 3 16 4 3 7" xfId="45420"/>
    <cellStyle name="Note 3 16 4 4" xfId="45421"/>
    <cellStyle name="Note 3 16 4 4 2" xfId="45422"/>
    <cellStyle name="Note 3 16 4 4 2 2" xfId="45423"/>
    <cellStyle name="Note 3 16 4 4 3" xfId="45424"/>
    <cellStyle name="Note 3 16 4 4 3 2" xfId="45425"/>
    <cellStyle name="Note 3 16 4 4 4" xfId="45426"/>
    <cellStyle name="Note 3 16 4 4 4 2" xfId="45427"/>
    <cellStyle name="Note 3 16 4 4 5" xfId="45428"/>
    <cellStyle name="Note 3 16 4 4 5 2" xfId="45429"/>
    <cellStyle name="Note 3 16 4 4 6" xfId="45430"/>
    <cellStyle name="Note 3 16 4 4 6 2" xfId="45431"/>
    <cellStyle name="Note 3 16 4 4 7" xfId="45432"/>
    <cellStyle name="Note 3 16 4 5" xfId="45433"/>
    <cellStyle name="Note 3 16 4 5 2" xfId="45434"/>
    <cellStyle name="Note 3 16 4 6" xfId="45435"/>
    <cellStyle name="Note 3 16 4 6 2" xfId="45436"/>
    <cellStyle name="Note 3 16 4 7" xfId="45437"/>
    <cellStyle name="Note 3 16 4 8" xfId="45438"/>
    <cellStyle name="Note 3 16 5" xfId="45439"/>
    <cellStyle name="Note 3 16 5 2" xfId="45440"/>
    <cellStyle name="Note 3 16 5 2 2" xfId="45441"/>
    <cellStyle name="Note 3 16 5 2 2 2" xfId="45442"/>
    <cellStyle name="Note 3 16 5 2 3" xfId="45443"/>
    <cellStyle name="Note 3 16 5 2 3 2" xfId="45444"/>
    <cellStyle name="Note 3 16 5 2 4" xfId="45445"/>
    <cellStyle name="Note 3 16 5 2 4 2" xfId="45446"/>
    <cellStyle name="Note 3 16 5 2 5" xfId="45447"/>
    <cellStyle name="Note 3 16 5 2 5 2" xfId="45448"/>
    <cellStyle name="Note 3 16 5 2 6" xfId="45449"/>
    <cellStyle name="Note 3 16 5 2 6 2" xfId="45450"/>
    <cellStyle name="Note 3 16 5 2 7" xfId="45451"/>
    <cellStyle name="Note 3 16 5 3" xfId="45452"/>
    <cellStyle name="Note 3 16 5 3 2" xfId="45453"/>
    <cellStyle name="Note 3 16 5 3 2 2" xfId="45454"/>
    <cellStyle name="Note 3 16 5 3 3" xfId="45455"/>
    <cellStyle name="Note 3 16 5 3 3 2" xfId="45456"/>
    <cellStyle name="Note 3 16 5 3 4" xfId="45457"/>
    <cellStyle name="Note 3 16 5 3 4 2" xfId="45458"/>
    <cellStyle name="Note 3 16 5 3 5" xfId="45459"/>
    <cellStyle name="Note 3 16 5 3 5 2" xfId="45460"/>
    <cellStyle name="Note 3 16 5 3 6" xfId="45461"/>
    <cellStyle name="Note 3 16 5 3 6 2" xfId="45462"/>
    <cellStyle name="Note 3 16 5 3 7" xfId="45463"/>
    <cellStyle name="Note 3 16 5 4" xfId="45464"/>
    <cellStyle name="Note 3 16 5 4 2" xfId="45465"/>
    <cellStyle name="Note 3 16 5 4 2 2" xfId="45466"/>
    <cellStyle name="Note 3 16 5 4 3" xfId="45467"/>
    <cellStyle name="Note 3 16 5 4 3 2" xfId="45468"/>
    <cellStyle name="Note 3 16 5 4 4" xfId="45469"/>
    <cellStyle name="Note 3 16 5 4 4 2" xfId="45470"/>
    <cellStyle name="Note 3 16 5 4 5" xfId="45471"/>
    <cellStyle name="Note 3 16 5 5" xfId="45472"/>
    <cellStyle name="Note 3 16 5 5 2" xfId="45473"/>
    <cellStyle name="Note 3 16 5 6" xfId="45474"/>
    <cellStyle name="Note 3 16 5 7" xfId="45475"/>
    <cellStyle name="Note 3 16 5 8" xfId="45476"/>
    <cellStyle name="Note 3 16 6" xfId="45477"/>
    <cellStyle name="Note 3 16 6 2" xfId="45478"/>
    <cellStyle name="Note 3 16 6 2 2" xfId="45479"/>
    <cellStyle name="Note 3 16 6 2 2 2" xfId="45480"/>
    <cellStyle name="Note 3 16 6 2 3" xfId="45481"/>
    <cellStyle name="Note 3 16 6 2 3 2" xfId="45482"/>
    <cellStyle name="Note 3 16 6 2 4" xfId="45483"/>
    <cellStyle name="Note 3 16 6 2 4 2" xfId="45484"/>
    <cellStyle name="Note 3 16 6 2 5" xfId="45485"/>
    <cellStyle name="Note 3 16 6 2 5 2" xfId="45486"/>
    <cellStyle name="Note 3 16 6 2 6" xfId="45487"/>
    <cellStyle name="Note 3 16 6 2 6 2" xfId="45488"/>
    <cellStyle name="Note 3 16 6 2 7" xfId="45489"/>
    <cellStyle name="Note 3 16 6 3" xfId="45490"/>
    <cellStyle name="Note 3 16 6 3 2" xfId="45491"/>
    <cellStyle name="Note 3 16 6 3 2 2" xfId="45492"/>
    <cellStyle name="Note 3 16 6 3 3" xfId="45493"/>
    <cellStyle name="Note 3 16 6 3 3 2" xfId="45494"/>
    <cellStyle name="Note 3 16 6 3 4" xfId="45495"/>
    <cellStyle name="Note 3 16 6 3 4 2" xfId="45496"/>
    <cellStyle name="Note 3 16 6 3 5" xfId="45497"/>
    <cellStyle name="Note 3 16 6 4" xfId="45498"/>
    <cellStyle name="Note 3 16 6 4 2" xfId="45499"/>
    <cellStyle name="Note 3 16 6 5" xfId="45500"/>
    <cellStyle name="Note 3 16 6 5 2" xfId="45501"/>
    <cellStyle name="Note 3 16 6 6" xfId="45502"/>
    <cellStyle name="Note 3 16 6 6 2" xfId="45503"/>
    <cellStyle name="Note 3 16 6 7" xfId="45504"/>
    <cellStyle name="Note 3 16 6 8" xfId="45505"/>
    <cellStyle name="Note 3 16 7" xfId="45506"/>
    <cellStyle name="Note 3 16 7 2" xfId="45507"/>
    <cellStyle name="Note 3 16 7 2 2" xfId="45508"/>
    <cellStyle name="Note 3 16 7 3" xfId="45509"/>
    <cellStyle name="Note 3 16 7 3 2" xfId="45510"/>
    <cellStyle name="Note 3 16 7 4" xfId="45511"/>
    <cellStyle name="Note 3 16 7 4 2" xfId="45512"/>
    <cellStyle name="Note 3 16 7 5" xfId="45513"/>
    <cellStyle name="Note 3 16 7 5 2" xfId="45514"/>
    <cellStyle name="Note 3 16 7 6" xfId="45515"/>
    <cellStyle name="Note 3 16 7 6 2" xfId="45516"/>
    <cellStyle name="Note 3 16 7 7" xfId="45517"/>
    <cellStyle name="Note 3 16 7 8" xfId="45518"/>
    <cellStyle name="Note 3 16 8" xfId="45519"/>
    <cellStyle name="Note 3 16 8 2" xfId="45520"/>
    <cellStyle name="Note 3 16 8 3" xfId="45521"/>
    <cellStyle name="Note 3 16 8 4" xfId="45522"/>
    <cellStyle name="Note 3 16 8 5" xfId="45523"/>
    <cellStyle name="Note 3 16 8 6" xfId="45524"/>
    <cellStyle name="Note 3 16 8 7" xfId="45525"/>
    <cellStyle name="Note 3 16 8 8" xfId="45526"/>
    <cellStyle name="Note 3 16 9" xfId="45527"/>
    <cellStyle name="Note 3 16 9 2" xfId="45528"/>
    <cellStyle name="Note 3 16 9 3" xfId="45529"/>
    <cellStyle name="Note 3 16 9 4" xfId="45530"/>
    <cellStyle name="Note 3 16 9 5" xfId="45531"/>
    <cellStyle name="Note 3 16 9 6" xfId="45532"/>
    <cellStyle name="Note 3 16 9 7" xfId="45533"/>
    <cellStyle name="Note 3 16 9 8" xfId="45534"/>
    <cellStyle name="Note 3 17" xfId="45535"/>
    <cellStyle name="Note 3 17 10" xfId="45536"/>
    <cellStyle name="Note 3 17 11" xfId="45537"/>
    <cellStyle name="Note 3 17 12" xfId="45538"/>
    <cellStyle name="Note 3 17 2" xfId="45539"/>
    <cellStyle name="Note 3 17 2 10" xfId="45540"/>
    <cellStyle name="Note 3 17 2 11" xfId="45541"/>
    <cellStyle name="Note 3 17 2 12" xfId="45542"/>
    <cellStyle name="Note 3 17 2 13" xfId="45543"/>
    <cellStyle name="Note 3 17 2 2" xfId="45544"/>
    <cellStyle name="Note 3 17 2 2 2" xfId="45545"/>
    <cellStyle name="Note 3 17 2 2 2 2" xfId="45546"/>
    <cellStyle name="Note 3 17 2 2 2 2 2" xfId="45547"/>
    <cellStyle name="Note 3 17 2 2 2 3" xfId="45548"/>
    <cellStyle name="Note 3 17 2 2 2 3 2" xfId="45549"/>
    <cellStyle name="Note 3 17 2 2 2 4" xfId="45550"/>
    <cellStyle name="Note 3 17 2 2 2 4 2" xfId="45551"/>
    <cellStyle name="Note 3 17 2 2 2 5" xfId="45552"/>
    <cellStyle name="Note 3 17 2 2 3" xfId="45553"/>
    <cellStyle name="Note 3 17 2 2 3 2" xfId="45554"/>
    <cellStyle name="Note 3 17 2 2 3 2 2" xfId="45555"/>
    <cellStyle name="Note 3 17 2 2 3 3" xfId="45556"/>
    <cellStyle name="Note 3 17 2 2 3 3 2" xfId="45557"/>
    <cellStyle name="Note 3 17 2 2 3 4" xfId="45558"/>
    <cellStyle name="Note 3 17 2 2 3 4 2" xfId="45559"/>
    <cellStyle name="Note 3 17 2 2 3 5" xfId="45560"/>
    <cellStyle name="Note 3 17 2 2 3 5 2" xfId="45561"/>
    <cellStyle name="Note 3 17 2 2 3 6" xfId="45562"/>
    <cellStyle name="Note 3 17 2 2 3 6 2" xfId="45563"/>
    <cellStyle name="Note 3 17 2 2 3 7" xfId="45564"/>
    <cellStyle name="Note 3 17 2 2 4" xfId="45565"/>
    <cellStyle name="Note 3 17 2 2 4 2" xfId="45566"/>
    <cellStyle name="Note 3 17 2 2 4 2 2" xfId="45567"/>
    <cellStyle name="Note 3 17 2 2 4 3" xfId="45568"/>
    <cellStyle name="Note 3 17 2 2 4 3 2" xfId="45569"/>
    <cellStyle name="Note 3 17 2 2 4 4" xfId="45570"/>
    <cellStyle name="Note 3 17 2 2 4 4 2" xfId="45571"/>
    <cellStyle name="Note 3 17 2 2 4 5" xfId="45572"/>
    <cellStyle name="Note 3 17 2 2 4 5 2" xfId="45573"/>
    <cellStyle name="Note 3 17 2 2 4 6" xfId="45574"/>
    <cellStyle name="Note 3 17 2 2 4 6 2" xfId="45575"/>
    <cellStyle name="Note 3 17 2 2 4 7" xfId="45576"/>
    <cellStyle name="Note 3 17 2 2 5" xfId="45577"/>
    <cellStyle name="Note 3 17 2 2 5 2" xfId="45578"/>
    <cellStyle name="Note 3 17 2 2 6" xfId="45579"/>
    <cellStyle name="Note 3 17 2 2 6 2" xfId="45580"/>
    <cellStyle name="Note 3 17 2 2 7" xfId="45581"/>
    <cellStyle name="Note 3 17 2 2 8" xfId="45582"/>
    <cellStyle name="Note 3 17 2 3" xfId="45583"/>
    <cellStyle name="Note 3 17 2 3 2" xfId="45584"/>
    <cellStyle name="Note 3 17 2 3 2 2" xfId="45585"/>
    <cellStyle name="Note 3 17 2 3 2 2 2" xfId="45586"/>
    <cellStyle name="Note 3 17 2 3 2 3" xfId="45587"/>
    <cellStyle name="Note 3 17 2 3 2 3 2" xfId="45588"/>
    <cellStyle name="Note 3 17 2 3 2 4" xfId="45589"/>
    <cellStyle name="Note 3 17 2 3 2 4 2" xfId="45590"/>
    <cellStyle name="Note 3 17 2 3 2 5" xfId="45591"/>
    <cellStyle name="Note 3 17 2 3 2 5 2" xfId="45592"/>
    <cellStyle name="Note 3 17 2 3 2 6" xfId="45593"/>
    <cellStyle name="Note 3 17 2 3 2 6 2" xfId="45594"/>
    <cellStyle name="Note 3 17 2 3 2 7" xfId="45595"/>
    <cellStyle name="Note 3 17 2 3 3" xfId="45596"/>
    <cellStyle name="Note 3 17 2 3 3 2" xfId="45597"/>
    <cellStyle name="Note 3 17 2 3 3 2 2" xfId="45598"/>
    <cellStyle name="Note 3 17 2 3 3 3" xfId="45599"/>
    <cellStyle name="Note 3 17 2 3 3 3 2" xfId="45600"/>
    <cellStyle name="Note 3 17 2 3 3 4" xfId="45601"/>
    <cellStyle name="Note 3 17 2 3 3 4 2" xfId="45602"/>
    <cellStyle name="Note 3 17 2 3 3 5" xfId="45603"/>
    <cellStyle name="Note 3 17 2 3 3 5 2" xfId="45604"/>
    <cellStyle name="Note 3 17 2 3 3 6" xfId="45605"/>
    <cellStyle name="Note 3 17 2 3 3 6 2" xfId="45606"/>
    <cellStyle name="Note 3 17 2 3 3 7" xfId="45607"/>
    <cellStyle name="Note 3 17 2 3 4" xfId="45608"/>
    <cellStyle name="Note 3 17 2 3 4 2" xfId="45609"/>
    <cellStyle name="Note 3 17 2 3 4 2 2" xfId="45610"/>
    <cellStyle name="Note 3 17 2 3 4 3" xfId="45611"/>
    <cellStyle name="Note 3 17 2 3 4 3 2" xfId="45612"/>
    <cellStyle name="Note 3 17 2 3 4 4" xfId="45613"/>
    <cellStyle name="Note 3 17 2 3 4 4 2" xfId="45614"/>
    <cellStyle name="Note 3 17 2 3 4 5" xfId="45615"/>
    <cellStyle name="Note 3 17 2 3 5" xfId="45616"/>
    <cellStyle name="Note 3 17 2 4" xfId="45617"/>
    <cellStyle name="Note 3 17 2 4 2" xfId="45618"/>
    <cellStyle name="Note 3 17 2 4 2 2" xfId="45619"/>
    <cellStyle name="Note 3 17 2 4 2 2 2" xfId="45620"/>
    <cellStyle name="Note 3 17 2 4 2 3" xfId="45621"/>
    <cellStyle name="Note 3 17 2 4 2 3 2" xfId="45622"/>
    <cellStyle name="Note 3 17 2 4 2 4" xfId="45623"/>
    <cellStyle name="Note 3 17 2 4 2 4 2" xfId="45624"/>
    <cellStyle name="Note 3 17 2 4 2 5" xfId="45625"/>
    <cellStyle name="Note 3 17 2 4 2 5 2" xfId="45626"/>
    <cellStyle name="Note 3 17 2 4 2 6" xfId="45627"/>
    <cellStyle name="Note 3 17 2 4 2 6 2" xfId="45628"/>
    <cellStyle name="Note 3 17 2 4 2 7" xfId="45629"/>
    <cellStyle name="Note 3 17 2 4 3" xfId="45630"/>
    <cellStyle name="Note 3 17 2 4 3 2" xfId="45631"/>
    <cellStyle name="Note 3 17 2 4 3 2 2" xfId="45632"/>
    <cellStyle name="Note 3 17 2 4 3 3" xfId="45633"/>
    <cellStyle name="Note 3 17 2 4 3 3 2" xfId="45634"/>
    <cellStyle name="Note 3 17 2 4 3 4" xfId="45635"/>
    <cellStyle name="Note 3 17 2 4 3 4 2" xfId="45636"/>
    <cellStyle name="Note 3 17 2 4 3 5" xfId="45637"/>
    <cellStyle name="Note 3 17 2 4 4" xfId="45638"/>
    <cellStyle name="Note 3 17 2 5" xfId="45639"/>
    <cellStyle name="Note 3 17 2 5 2" xfId="45640"/>
    <cellStyle name="Note 3 17 2 5 2 2" xfId="45641"/>
    <cellStyle name="Note 3 17 2 5 3" xfId="45642"/>
    <cellStyle name="Note 3 17 2 5 3 2" xfId="45643"/>
    <cellStyle name="Note 3 17 2 5 4" xfId="45644"/>
    <cellStyle name="Note 3 17 2 5 4 2" xfId="45645"/>
    <cellStyle name="Note 3 17 2 5 5" xfId="45646"/>
    <cellStyle name="Note 3 17 2 5 5 2" xfId="45647"/>
    <cellStyle name="Note 3 17 2 5 6" xfId="45648"/>
    <cellStyle name="Note 3 17 2 5 6 2" xfId="45649"/>
    <cellStyle name="Note 3 17 2 5 7" xfId="45650"/>
    <cellStyle name="Note 3 17 2 6" xfId="45651"/>
    <cellStyle name="Note 3 17 2 6 2" xfId="45652"/>
    <cellStyle name="Note 3 17 2 7" xfId="45653"/>
    <cellStyle name="Note 3 17 2 7 2" xfId="45654"/>
    <cellStyle name="Note 3 17 2 8" xfId="45655"/>
    <cellStyle name="Note 3 17 2 9" xfId="45656"/>
    <cellStyle name="Note 3 17 3" xfId="45657"/>
    <cellStyle name="Note 3 17 3 2" xfId="45658"/>
    <cellStyle name="Note 3 17 3 2 2" xfId="45659"/>
    <cellStyle name="Note 3 17 3 2 2 2" xfId="45660"/>
    <cellStyle name="Note 3 17 3 2 3" xfId="45661"/>
    <cellStyle name="Note 3 17 3 2 3 2" xfId="45662"/>
    <cellStyle name="Note 3 17 3 2 4" xfId="45663"/>
    <cellStyle name="Note 3 17 3 2 4 2" xfId="45664"/>
    <cellStyle name="Note 3 17 3 2 5" xfId="45665"/>
    <cellStyle name="Note 3 17 3 3" xfId="45666"/>
    <cellStyle name="Note 3 17 3 3 2" xfId="45667"/>
    <cellStyle name="Note 3 17 3 3 2 2" xfId="45668"/>
    <cellStyle name="Note 3 17 3 3 3" xfId="45669"/>
    <cellStyle name="Note 3 17 3 3 3 2" xfId="45670"/>
    <cellStyle name="Note 3 17 3 3 4" xfId="45671"/>
    <cellStyle name="Note 3 17 3 3 4 2" xfId="45672"/>
    <cellStyle name="Note 3 17 3 3 5" xfId="45673"/>
    <cellStyle name="Note 3 17 3 3 5 2" xfId="45674"/>
    <cellStyle name="Note 3 17 3 3 6" xfId="45675"/>
    <cellStyle name="Note 3 17 3 3 6 2" xfId="45676"/>
    <cellStyle name="Note 3 17 3 3 7" xfId="45677"/>
    <cellStyle name="Note 3 17 3 4" xfId="45678"/>
    <cellStyle name="Note 3 17 3 4 2" xfId="45679"/>
    <cellStyle name="Note 3 17 3 4 2 2" xfId="45680"/>
    <cellStyle name="Note 3 17 3 4 3" xfId="45681"/>
    <cellStyle name="Note 3 17 3 4 3 2" xfId="45682"/>
    <cellStyle name="Note 3 17 3 4 4" xfId="45683"/>
    <cellStyle name="Note 3 17 3 4 4 2" xfId="45684"/>
    <cellStyle name="Note 3 17 3 4 5" xfId="45685"/>
    <cellStyle name="Note 3 17 3 4 5 2" xfId="45686"/>
    <cellStyle name="Note 3 17 3 4 6" xfId="45687"/>
    <cellStyle name="Note 3 17 3 4 6 2" xfId="45688"/>
    <cellStyle name="Note 3 17 3 4 7" xfId="45689"/>
    <cellStyle name="Note 3 17 3 5" xfId="45690"/>
    <cellStyle name="Note 3 17 3 5 2" xfId="45691"/>
    <cellStyle name="Note 3 17 3 6" xfId="45692"/>
    <cellStyle name="Note 3 17 3 6 2" xfId="45693"/>
    <cellStyle name="Note 3 17 3 7" xfId="45694"/>
    <cellStyle name="Note 3 17 3 8" xfId="45695"/>
    <cellStyle name="Note 3 17 4" xfId="45696"/>
    <cellStyle name="Note 3 17 4 2" xfId="45697"/>
    <cellStyle name="Note 3 17 4 2 2" xfId="45698"/>
    <cellStyle name="Note 3 17 4 2 2 2" xfId="45699"/>
    <cellStyle name="Note 3 17 4 2 3" xfId="45700"/>
    <cellStyle name="Note 3 17 4 2 3 2" xfId="45701"/>
    <cellStyle name="Note 3 17 4 2 4" xfId="45702"/>
    <cellStyle name="Note 3 17 4 2 4 2" xfId="45703"/>
    <cellStyle name="Note 3 17 4 2 5" xfId="45704"/>
    <cellStyle name="Note 3 17 4 2 5 2" xfId="45705"/>
    <cellStyle name="Note 3 17 4 2 6" xfId="45706"/>
    <cellStyle name="Note 3 17 4 2 6 2" xfId="45707"/>
    <cellStyle name="Note 3 17 4 2 7" xfId="45708"/>
    <cellStyle name="Note 3 17 4 3" xfId="45709"/>
    <cellStyle name="Note 3 17 4 3 2" xfId="45710"/>
    <cellStyle name="Note 3 17 4 3 2 2" xfId="45711"/>
    <cellStyle name="Note 3 17 4 3 3" xfId="45712"/>
    <cellStyle name="Note 3 17 4 3 3 2" xfId="45713"/>
    <cellStyle name="Note 3 17 4 3 4" xfId="45714"/>
    <cellStyle name="Note 3 17 4 3 4 2" xfId="45715"/>
    <cellStyle name="Note 3 17 4 3 5" xfId="45716"/>
    <cellStyle name="Note 3 17 4 3 5 2" xfId="45717"/>
    <cellStyle name="Note 3 17 4 3 6" xfId="45718"/>
    <cellStyle name="Note 3 17 4 3 6 2" xfId="45719"/>
    <cellStyle name="Note 3 17 4 3 7" xfId="45720"/>
    <cellStyle name="Note 3 17 4 4" xfId="45721"/>
    <cellStyle name="Note 3 17 4 4 2" xfId="45722"/>
    <cellStyle name="Note 3 17 4 4 2 2" xfId="45723"/>
    <cellStyle name="Note 3 17 4 4 3" xfId="45724"/>
    <cellStyle name="Note 3 17 4 4 3 2" xfId="45725"/>
    <cellStyle name="Note 3 17 4 4 4" xfId="45726"/>
    <cellStyle name="Note 3 17 4 4 4 2" xfId="45727"/>
    <cellStyle name="Note 3 17 4 4 5" xfId="45728"/>
    <cellStyle name="Note 3 17 4 5" xfId="45729"/>
    <cellStyle name="Note 3 17 4 5 2" xfId="45730"/>
    <cellStyle name="Note 3 17 4 6" xfId="45731"/>
    <cellStyle name="Note 3 17 4 7" xfId="45732"/>
    <cellStyle name="Note 3 17 4 8" xfId="45733"/>
    <cellStyle name="Note 3 17 5" xfId="45734"/>
    <cellStyle name="Note 3 17 5 2" xfId="45735"/>
    <cellStyle name="Note 3 17 5 2 2" xfId="45736"/>
    <cellStyle name="Note 3 17 5 2 2 2" xfId="45737"/>
    <cellStyle name="Note 3 17 5 2 3" xfId="45738"/>
    <cellStyle name="Note 3 17 5 2 3 2" xfId="45739"/>
    <cellStyle name="Note 3 17 5 2 4" xfId="45740"/>
    <cellStyle name="Note 3 17 5 2 4 2" xfId="45741"/>
    <cellStyle name="Note 3 17 5 2 5" xfId="45742"/>
    <cellStyle name="Note 3 17 5 2 5 2" xfId="45743"/>
    <cellStyle name="Note 3 17 5 2 6" xfId="45744"/>
    <cellStyle name="Note 3 17 5 2 6 2" xfId="45745"/>
    <cellStyle name="Note 3 17 5 2 7" xfId="45746"/>
    <cellStyle name="Note 3 17 5 3" xfId="45747"/>
    <cellStyle name="Note 3 17 5 3 2" xfId="45748"/>
    <cellStyle name="Note 3 17 5 3 2 2" xfId="45749"/>
    <cellStyle name="Note 3 17 5 3 3" xfId="45750"/>
    <cellStyle name="Note 3 17 5 3 3 2" xfId="45751"/>
    <cellStyle name="Note 3 17 5 3 4" xfId="45752"/>
    <cellStyle name="Note 3 17 5 3 4 2" xfId="45753"/>
    <cellStyle name="Note 3 17 5 3 5" xfId="45754"/>
    <cellStyle name="Note 3 17 5 4" xfId="45755"/>
    <cellStyle name="Note 3 17 5 4 2" xfId="45756"/>
    <cellStyle name="Note 3 17 5 5" xfId="45757"/>
    <cellStyle name="Note 3 17 5 5 2" xfId="45758"/>
    <cellStyle name="Note 3 17 5 6" xfId="45759"/>
    <cellStyle name="Note 3 17 5 6 2" xfId="45760"/>
    <cellStyle name="Note 3 17 5 7" xfId="45761"/>
    <cellStyle name="Note 3 17 5 8" xfId="45762"/>
    <cellStyle name="Note 3 17 6" xfId="45763"/>
    <cellStyle name="Note 3 17 6 2" xfId="45764"/>
    <cellStyle name="Note 3 17 6 2 2" xfId="45765"/>
    <cellStyle name="Note 3 17 6 3" xfId="45766"/>
    <cellStyle name="Note 3 17 6 3 2" xfId="45767"/>
    <cellStyle name="Note 3 17 6 4" xfId="45768"/>
    <cellStyle name="Note 3 17 6 4 2" xfId="45769"/>
    <cellStyle name="Note 3 17 6 5" xfId="45770"/>
    <cellStyle name="Note 3 17 6 5 2" xfId="45771"/>
    <cellStyle name="Note 3 17 6 6" xfId="45772"/>
    <cellStyle name="Note 3 17 6 6 2" xfId="45773"/>
    <cellStyle name="Note 3 17 6 7" xfId="45774"/>
    <cellStyle name="Note 3 17 6 8" xfId="45775"/>
    <cellStyle name="Note 3 17 7" xfId="45776"/>
    <cellStyle name="Note 3 17 7 2" xfId="45777"/>
    <cellStyle name="Note 3 17 7 3" xfId="45778"/>
    <cellStyle name="Note 3 17 7 4" xfId="45779"/>
    <cellStyle name="Note 3 17 7 5" xfId="45780"/>
    <cellStyle name="Note 3 17 7 6" xfId="45781"/>
    <cellStyle name="Note 3 17 7 7" xfId="45782"/>
    <cellStyle name="Note 3 17 7 8" xfId="45783"/>
    <cellStyle name="Note 3 17 8" xfId="45784"/>
    <cellStyle name="Note 3 17 8 2" xfId="45785"/>
    <cellStyle name="Note 3 17 8 3" xfId="45786"/>
    <cellStyle name="Note 3 17 8 4" xfId="45787"/>
    <cellStyle name="Note 3 17 8 5" xfId="45788"/>
    <cellStyle name="Note 3 17 8 6" xfId="45789"/>
    <cellStyle name="Note 3 17 8 7" xfId="45790"/>
    <cellStyle name="Note 3 17 8 8" xfId="45791"/>
    <cellStyle name="Note 3 17 9" xfId="45792"/>
    <cellStyle name="Note 3 18" xfId="45793"/>
    <cellStyle name="Note 3 18 10" xfId="45794"/>
    <cellStyle name="Note 3 18 11" xfId="45795"/>
    <cellStyle name="Note 3 18 12" xfId="45796"/>
    <cellStyle name="Note 3 18 13" xfId="45797"/>
    <cellStyle name="Note 3 18 14" xfId="45798"/>
    <cellStyle name="Note 3 18 2" xfId="45799"/>
    <cellStyle name="Note 3 18 2 2" xfId="45800"/>
    <cellStyle name="Note 3 18 2 2 2" xfId="45801"/>
    <cellStyle name="Note 3 18 2 2 2 2" xfId="45802"/>
    <cellStyle name="Note 3 18 2 2 3" xfId="45803"/>
    <cellStyle name="Note 3 18 2 2 3 2" xfId="45804"/>
    <cellStyle name="Note 3 18 2 2 4" xfId="45805"/>
    <cellStyle name="Note 3 18 2 2 4 2" xfId="45806"/>
    <cellStyle name="Note 3 18 2 2 5" xfId="45807"/>
    <cellStyle name="Note 3 18 2 3" xfId="45808"/>
    <cellStyle name="Note 3 18 2 3 2" xfId="45809"/>
    <cellStyle name="Note 3 18 2 3 2 2" xfId="45810"/>
    <cellStyle name="Note 3 18 2 3 3" xfId="45811"/>
    <cellStyle name="Note 3 18 2 3 3 2" xfId="45812"/>
    <cellStyle name="Note 3 18 2 3 4" xfId="45813"/>
    <cellStyle name="Note 3 18 2 3 4 2" xfId="45814"/>
    <cellStyle name="Note 3 18 2 3 5" xfId="45815"/>
    <cellStyle name="Note 3 18 2 3 5 2" xfId="45816"/>
    <cellStyle name="Note 3 18 2 3 6" xfId="45817"/>
    <cellStyle name="Note 3 18 2 3 6 2" xfId="45818"/>
    <cellStyle name="Note 3 18 2 3 7" xfId="45819"/>
    <cellStyle name="Note 3 18 2 4" xfId="45820"/>
    <cellStyle name="Note 3 18 2 4 2" xfId="45821"/>
    <cellStyle name="Note 3 18 2 4 2 2" xfId="45822"/>
    <cellStyle name="Note 3 18 2 4 3" xfId="45823"/>
    <cellStyle name="Note 3 18 2 4 3 2" xfId="45824"/>
    <cellStyle name="Note 3 18 2 4 4" xfId="45825"/>
    <cellStyle name="Note 3 18 2 4 4 2" xfId="45826"/>
    <cellStyle name="Note 3 18 2 4 5" xfId="45827"/>
    <cellStyle name="Note 3 18 2 4 5 2" xfId="45828"/>
    <cellStyle name="Note 3 18 2 4 6" xfId="45829"/>
    <cellStyle name="Note 3 18 2 4 6 2" xfId="45830"/>
    <cellStyle name="Note 3 18 2 4 7" xfId="45831"/>
    <cellStyle name="Note 3 18 2 5" xfId="45832"/>
    <cellStyle name="Note 3 18 2 5 2" xfId="45833"/>
    <cellStyle name="Note 3 18 2 6" xfId="45834"/>
    <cellStyle name="Note 3 18 2 6 2" xfId="45835"/>
    <cellStyle name="Note 3 18 2 7" xfId="45836"/>
    <cellStyle name="Note 3 18 2 8" xfId="45837"/>
    <cellStyle name="Note 3 18 3" xfId="45838"/>
    <cellStyle name="Note 3 18 3 2" xfId="45839"/>
    <cellStyle name="Note 3 18 3 2 2" xfId="45840"/>
    <cellStyle name="Note 3 18 3 2 2 2" xfId="45841"/>
    <cellStyle name="Note 3 18 3 2 3" xfId="45842"/>
    <cellStyle name="Note 3 18 3 2 3 2" xfId="45843"/>
    <cellStyle name="Note 3 18 3 2 4" xfId="45844"/>
    <cellStyle name="Note 3 18 3 2 4 2" xfId="45845"/>
    <cellStyle name="Note 3 18 3 2 5" xfId="45846"/>
    <cellStyle name="Note 3 18 3 2 5 2" xfId="45847"/>
    <cellStyle name="Note 3 18 3 2 6" xfId="45848"/>
    <cellStyle name="Note 3 18 3 2 6 2" xfId="45849"/>
    <cellStyle name="Note 3 18 3 2 7" xfId="45850"/>
    <cellStyle name="Note 3 18 3 3" xfId="45851"/>
    <cellStyle name="Note 3 18 3 3 2" xfId="45852"/>
    <cellStyle name="Note 3 18 3 3 2 2" xfId="45853"/>
    <cellStyle name="Note 3 18 3 3 3" xfId="45854"/>
    <cellStyle name="Note 3 18 3 3 3 2" xfId="45855"/>
    <cellStyle name="Note 3 18 3 3 4" xfId="45856"/>
    <cellStyle name="Note 3 18 3 3 4 2" xfId="45857"/>
    <cellStyle name="Note 3 18 3 3 5" xfId="45858"/>
    <cellStyle name="Note 3 18 3 3 5 2" xfId="45859"/>
    <cellStyle name="Note 3 18 3 3 6" xfId="45860"/>
    <cellStyle name="Note 3 18 3 3 6 2" xfId="45861"/>
    <cellStyle name="Note 3 18 3 3 7" xfId="45862"/>
    <cellStyle name="Note 3 18 3 4" xfId="45863"/>
    <cellStyle name="Note 3 18 3 4 2" xfId="45864"/>
    <cellStyle name="Note 3 18 3 4 2 2" xfId="45865"/>
    <cellStyle name="Note 3 18 3 4 3" xfId="45866"/>
    <cellStyle name="Note 3 18 3 4 3 2" xfId="45867"/>
    <cellStyle name="Note 3 18 3 4 4" xfId="45868"/>
    <cellStyle name="Note 3 18 3 4 4 2" xfId="45869"/>
    <cellStyle name="Note 3 18 3 4 5" xfId="45870"/>
    <cellStyle name="Note 3 18 3 5" xfId="45871"/>
    <cellStyle name="Note 3 18 4" xfId="45872"/>
    <cellStyle name="Note 3 18 4 2" xfId="45873"/>
    <cellStyle name="Note 3 18 4 2 2" xfId="45874"/>
    <cellStyle name="Note 3 18 4 2 2 2" xfId="45875"/>
    <cellStyle name="Note 3 18 4 2 3" xfId="45876"/>
    <cellStyle name="Note 3 18 4 2 3 2" xfId="45877"/>
    <cellStyle name="Note 3 18 4 2 4" xfId="45878"/>
    <cellStyle name="Note 3 18 4 2 4 2" xfId="45879"/>
    <cellStyle name="Note 3 18 4 2 5" xfId="45880"/>
    <cellStyle name="Note 3 18 4 2 5 2" xfId="45881"/>
    <cellStyle name="Note 3 18 4 2 6" xfId="45882"/>
    <cellStyle name="Note 3 18 4 2 6 2" xfId="45883"/>
    <cellStyle name="Note 3 18 4 2 7" xfId="45884"/>
    <cellStyle name="Note 3 18 4 3" xfId="45885"/>
    <cellStyle name="Note 3 18 4 3 2" xfId="45886"/>
    <cellStyle name="Note 3 18 4 3 2 2" xfId="45887"/>
    <cellStyle name="Note 3 18 4 3 3" xfId="45888"/>
    <cellStyle name="Note 3 18 4 3 3 2" xfId="45889"/>
    <cellStyle name="Note 3 18 4 3 4" xfId="45890"/>
    <cellStyle name="Note 3 18 4 3 4 2" xfId="45891"/>
    <cellStyle name="Note 3 18 4 3 5" xfId="45892"/>
    <cellStyle name="Note 3 18 4 4" xfId="45893"/>
    <cellStyle name="Note 3 18 5" xfId="45894"/>
    <cellStyle name="Note 3 18 5 2" xfId="45895"/>
    <cellStyle name="Note 3 18 5 2 2" xfId="45896"/>
    <cellStyle name="Note 3 18 5 3" xfId="45897"/>
    <cellStyle name="Note 3 18 5 3 2" xfId="45898"/>
    <cellStyle name="Note 3 18 5 4" xfId="45899"/>
    <cellStyle name="Note 3 18 5 4 2" xfId="45900"/>
    <cellStyle name="Note 3 18 5 5" xfId="45901"/>
    <cellStyle name="Note 3 18 5 5 2" xfId="45902"/>
    <cellStyle name="Note 3 18 5 6" xfId="45903"/>
    <cellStyle name="Note 3 18 5 6 2" xfId="45904"/>
    <cellStyle name="Note 3 18 5 7" xfId="45905"/>
    <cellStyle name="Note 3 18 6" xfId="45906"/>
    <cellStyle name="Note 3 18 6 2" xfId="45907"/>
    <cellStyle name="Note 3 18 7" xfId="45908"/>
    <cellStyle name="Note 3 18 7 2" xfId="45909"/>
    <cellStyle name="Note 3 18 8" xfId="45910"/>
    <cellStyle name="Note 3 18 9" xfId="45911"/>
    <cellStyle name="Note 3 19" xfId="45912"/>
    <cellStyle name="Note 3 19 2" xfId="45913"/>
    <cellStyle name="Note 3 19 2 2" xfId="45914"/>
    <cellStyle name="Note 3 19 2 2 2" xfId="45915"/>
    <cellStyle name="Note 3 19 2 3" xfId="45916"/>
    <cellStyle name="Note 3 19 2 3 2" xfId="45917"/>
    <cellStyle name="Note 3 19 2 4" xfId="45918"/>
    <cellStyle name="Note 3 19 2 4 2" xfId="45919"/>
    <cellStyle name="Note 3 19 2 5" xfId="45920"/>
    <cellStyle name="Note 3 19 3" xfId="45921"/>
    <cellStyle name="Note 3 19 3 2" xfId="45922"/>
    <cellStyle name="Note 3 19 3 2 2" xfId="45923"/>
    <cellStyle name="Note 3 19 3 3" xfId="45924"/>
    <cellStyle name="Note 3 19 3 3 2" xfId="45925"/>
    <cellStyle name="Note 3 19 3 4" xfId="45926"/>
    <cellStyle name="Note 3 19 3 4 2" xfId="45927"/>
    <cellStyle name="Note 3 19 3 5" xfId="45928"/>
    <cellStyle name="Note 3 19 3 5 2" xfId="45929"/>
    <cellStyle name="Note 3 19 3 6" xfId="45930"/>
    <cellStyle name="Note 3 19 3 6 2" xfId="45931"/>
    <cellStyle name="Note 3 19 3 7" xfId="45932"/>
    <cellStyle name="Note 3 19 4" xfId="45933"/>
    <cellStyle name="Note 3 19 4 2" xfId="45934"/>
    <cellStyle name="Note 3 19 4 2 2" xfId="45935"/>
    <cellStyle name="Note 3 19 4 3" xfId="45936"/>
    <cellStyle name="Note 3 19 4 3 2" xfId="45937"/>
    <cellStyle name="Note 3 19 4 4" xfId="45938"/>
    <cellStyle name="Note 3 19 4 4 2" xfId="45939"/>
    <cellStyle name="Note 3 19 4 5" xfId="45940"/>
    <cellStyle name="Note 3 19 4 5 2" xfId="45941"/>
    <cellStyle name="Note 3 19 4 6" xfId="45942"/>
    <cellStyle name="Note 3 19 4 6 2" xfId="45943"/>
    <cellStyle name="Note 3 19 4 7" xfId="45944"/>
    <cellStyle name="Note 3 19 5" xfId="45945"/>
    <cellStyle name="Note 3 19 5 2" xfId="45946"/>
    <cellStyle name="Note 3 19 6" xfId="45947"/>
    <cellStyle name="Note 3 19 6 2" xfId="45948"/>
    <cellStyle name="Note 3 19 7" xfId="45949"/>
    <cellStyle name="Note 3 19 8" xfId="45950"/>
    <cellStyle name="Note 3 2" xfId="45951"/>
    <cellStyle name="Note 3 2 10" xfId="45952"/>
    <cellStyle name="Note 3 2 11" xfId="45953"/>
    <cellStyle name="Note 3 2 12" xfId="45954"/>
    <cellStyle name="Note 3 2 13" xfId="45955"/>
    <cellStyle name="Note 3 2 14" xfId="45956"/>
    <cellStyle name="Note 3 2 2" xfId="45957"/>
    <cellStyle name="Note 3 2 2 10" xfId="45958"/>
    <cellStyle name="Note 3 2 2 11" xfId="45959"/>
    <cellStyle name="Note 3 2 2 12" xfId="45960"/>
    <cellStyle name="Note 3 2 2 2" xfId="45961"/>
    <cellStyle name="Note 3 2 2 2 10" xfId="45962"/>
    <cellStyle name="Note 3 2 2 2 11" xfId="45963"/>
    <cellStyle name="Note 3 2 2 2 12" xfId="45964"/>
    <cellStyle name="Note 3 2 2 2 13" xfId="45965"/>
    <cellStyle name="Note 3 2 2 2 2" xfId="45966"/>
    <cellStyle name="Note 3 2 2 2 2 2" xfId="45967"/>
    <cellStyle name="Note 3 2 2 2 2 2 2" xfId="45968"/>
    <cellStyle name="Note 3 2 2 2 2 2 2 2" xfId="45969"/>
    <cellStyle name="Note 3 2 2 2 2 2 3" xfId="45970"/>
    <cellStyle name="Note 3 2 2 2 2 2 3 2" xfId="45971"/>
    <cellStyle name="Note 3 2 2 2 2 2 4" xfId="45972"/>
    <cellStyle name="Note 3 2 2 2 2 2 4 2" xfId="45973"/>
    <cellStyle name="Note 3 2 2 2 2 2 5" xfId="45974"/>
    <cellStyle name="Note 3 2 2 2 2 3" xfId="45975"/>
    <cellStyle name="Note 3 2 2 2 2 3 2" xfId="45976"/>
    <cellStyle name="Note 3 2 2 2 2 3 2 2" xfId="45977"/>
    <cellStyle name="Note 3 2 2 2 2 3 3" xfId="45978"/>
    <cellStyle name="Note 3 2 2 2 2 3 3 2" xfId="45979"/>
    <cellStyle name="Note 3 2 2 2 2 3 4" xfId="45980"/>
    <cellStyle name="Note 3 2 2 2 2 3 4 2" xfId="45981"/>
    <cellStyle name="Note 3 2 2 2 2 3 5" xfId="45982"/>
    <cellStyle name="Note 3 2 2 2 2 3 5 2" xfId="45983"/>
    <cellStyle name="Note 3 2 2 2 2 3 6" xfId="45984"/>
    <cellStyle name="Note 3 2 2 2 2 3 6 2" xfId="45985"/>
    <cellStyle name="Note 3 2 2 2 2 3 7" xfId="45986"/>
    <cellStyle name="Note 3 2 2 2 2 4" xfId="45987"/>
    <cellStyle name="Note 3 2 2 2 2 4 2" xfId="45988"/>
    <cellStyle name="Note 3 2 2 2 2 4 2 2" xfId="45989"/>
    <cellStyle name="Note 3 2 2 2 2 4 3" xfId="45990"/>
    <cellStyle name="Note 3 2 2 2 2 4 3 2" xfId="45991"/>
    <cellStyle name="Note 3 2 2 2 2 4 4" xfId="45992"/>
    <cellStyle name="Note 3 2 2 2 2 4 4 2" xfId="45993"/>
    <cellStyle name="Note 3 2 2 2 2 4 5" xfId="45994"/>
    <cellStyle name="Note 3 2 2 2 2 4 5 2" xfId="45995"/>
    <cellStyle name="Note 3 2 2 2 2 4 6" xfId="45996"/>
    <cellStyle name="Note 3 2 2 2 2 4 6 2" xfId="45997"/>
    <cellStyle name="Note 3 2 2 2 2 4 7" xfId="45998"/>
    <cellStyle name="Note 3 2 2 2 2 5" xfId="45999"/>
    <cellStyle name="Note 3 2 2 2 2 5 2" xfId="46000"/>
    <cellStyle name="Note 3 2 2 2 2 6" xfId="46001"/>
    <cellStyle name="Note 3 2 2 2 2 6 2" xfId="46002"/>
    <cellStyle name="Note 3 2 2 2 2 7" xfId="46003"/>
    <cellStyle name="Note 3 2 2 2 2 8" xfId="46004"/>
    <cellStyle name="Note 3 2 2 2 3" xfId="46005"/>
    <cellStyle name="Note 3 2 2 2 3 2" xfId="46006"/>
    <cellStyle name="Note 3 2 2 2 3 2 2" xfId="46007"/>
    <cellStyle name="Note 3 2 2 2 3 2 2 2" xfId="46008"/>
    <cellStyle name="Note 3 2 2 2 3 2 3" xfId="46009"/>
    <cellStyle name="Note 3 2 2 2 3 2 3 2" xfId="46010"/>
    <cellStyle name="Note 3 2 2 2 3 2 4" xfId="46011"/>
    <cellStyle name="Note 3 2 2 2 3 2 4 2" xfId="46012"/>
    <cellStyle name="Note 3 2 2 2 3 2 5" xfId="46013"/>
    <cellStyle name="Note 3 2 2 2 3 2 5 2" xfId="46014"/>
    <cellStyle name="Note 3 2 2 2 3 2 6" xfId="46015"/>
    <cellStyle name="Note 3 2 2 2 3 2 6 2" xfId="46016"/>
    <cellStyle name="Note 3 2 2 2 3 2 7" xfId="46017"/>
    <cellStyle name="Note 3 2 2 2 3 3" xfId="46018"/>
    <cellStyle name="Note 3 2 2 2 3 3 2" xfId="46019"/>
    <cellStyle name="Note 3 2 2 2 3 3 2 2" xfId="46020"/>
    <cellStyle name="Note 3 2 2 2 3 3 3" xfId="46021"/>
    <cellStyle name="Note 3 2 2 2 3 3 3 2" xfId="46022"/>
    <cellStyle name="Note 3 2 2 2 3 3 4" xfId="46023"/>
    <cellStyle name="Note 3 2 2 2 3 3 4 2" xfId="46024"/>
    <cellStyle name="Note 3 2 2 2 3 3 5" xfId="46025"/>
    <cellStyle name="Note 3 2 2 2 3 3 5 2" xfId="46026"/>
    <cellStyle name="Note 3 2 2 2 3 3 6" xfId="46027"/>
    <cellStyle name="Note 3 2 2 2 3 3 6 2" xfId="46028"/>
    <cellStyle name="Note 3 2 2 2 3 3 7" xfId="46029"/>
    <cellStyle name="Note 3 2 2 2 3 4" xfId="46030"/>
    <cellStyle name="Note 3 2 2 2 3 4 2" xfId="46031"/>
    <cellStyle name="Note 3 2 2 2 3 4 2 2" xfId="46032"/>
    <cellStyle name="Note 3 2 2 2 3 4 3" xfId="46033"/>
    <cellStyle name="Note 3 2 2 2 3 4 3 2" xfId="46034"/>
    <cellStyle name="Note 3 2 2 2 3 4 4" xfId="46035"/>
    <cellStyle name="Note 3 2 2 2 3 4 4 2" xfId="46036"/>
    <cellStyle name="Note 3 2 2 2 3 4 5" xfId="46037"/>
    <cellStyle name="Note 3 2 2 2 3 5" xfId="46038"/>
    <cellStyle name="Note 3 2 2 2 4" xfId="46039"/>
    <cellStyle name="Note 3 2 2 2 4 2" xfId="46040"/>
    <cellStyle name="Note 3 2 2 2 4 2 2" xfId="46041"/>
    <cellStyle name="Note 3 2 2 2 4 2 2 2" xfId="46042"/>
    <cellStyle name="Note 3 2 2 2 4 2 3" xfId="46043"/>
    <cellStyle name="Note 3 2 2 2 4 2 3 2" xfId="46044"/>
    <cellStyle name="Note 3 2 2 2 4 2 4" xfId="46045"/>
    <cellStyle name="Note 3 2 2 2 4 2 4 2" xfId="46046"/>
    <cellStyle name="Note 3 2 2 2 4 2 5" xfId="46047"/>
    <cellStyle name="Note 3 2 2 2 4 2 5 2" xfId="46048"/>
    <cellStyle name="Note 3 2 2 2 4 2 6" xfId="46049"/>
    <cellStyle name="Note 3 2 2 2 4 2 6 2" xfId="46050"/>
    <cellStyle name="Note 3 2 2 2 4 2 7" xfId="46051"/>
    <cellStyle name="Note 3 2 2 2 4 3" xfId="46052"/>
    <cellStyle name="Note 3 2 2 2 4 3 2" xfId="46053"/>
    <cellStyle name="Note 3 2 2 2 4 3 2 2" xfId="46054"/>
    <cellStyle name="Note 3 2 2 2 4 3 3" xfId="46055"/>
    <cellStyle name="Note 3 2 2 2 4 3 3 2" xfId="46056"/>
    <cellStyle name="Note 3 2 2 2 4 3 4" xfId="46057"/>
    <cellStyle name="Note 3 2 2 2 4 3 4 2" xfId="46058"/>
    <cellStyle name="Note 3 2 2 2 4 3 5" xfId="46059"/>
    <cellStyle name="Note 3 2 2 2 4 4" xfId="46060"/>
    <cellStyle name="Note 3 2 2 2 5" xfId="46061"/>
    <cellStyle name="Note 3 2 2 2 5 2" xfId="46062"/>
    <cellStyle name="Note 3 2 2 2 5 2 2" xfId="46063"/>
    <cellStyle name="Note 3 2 2 2 5 3" xfId="46064"/>
    <cellStyle name="Note 3 2 2 2 5 3 2" xfId="46065"/>
    <cellStyle name="Note 3 2 2 2 5 4" xfId="46066"/>
    <cellStyle name="Note 3 2 2 2 5 4 2" xfId="46067"/>
    <cellStyle name="Note 3 2 2 2 5 5" xfId="46068"/>
    <cellStyle name="Note 3 2 2 2 5 5 2" xfId="46069"/>
    <cellStyle name="Note 3 2 2 2 5 6" xfId="46070"/>
    <cellStyle name="Note 3 2 2 2 5 6 2" xfId="46071"/>
    <cellStyle name="Note 3 2 2 2 5 7" xfId="46072"/>
    <cellStyle name="Note 3 2 2 2 6" xfId="46073"/>
    <cellStyle name="Note 3 2 2 2 6 2" xfId="46074"/>
    <cellStyle name="Note 3 2 2 2 7" xfId="46075"/>
    <cellStyle name="Note 3 2 2 2 7 2" xfId="46076"/>
    <cellStyle name="Note 3 2 2 2 8" xfId="46077"/>
    <cellStyle name="Note 3 2 2 2 9" xfId="46078"/>
    <cellStyle name="Note 3 2 2 3" xfId="46079"/>
    <cellStyle name="Note 3 2 2 3 2" xfId="46080"/>
    <cellStyle name="Note 3 2 2 3 2 2" xfId="46081"/>
    <cellStyle name="Note 3 2 2 3 2 2 2" xfId="46082"/>
    <cellStyle name="Note 3 2 2 3 2 3" xfId="46083"/>
    <cellStyle name="Note 3 2 2 3 2 3 2" xfId="46084"/>
    <cellStyle name="Note 3 2 2 3 2 4" xfId="46085"/>
    <cellStyle name="Note 3 2 2 3 2 4 2" xfId="46086"/>
    <cellStyle name="Note 3 2 2 3 2 5" xfId="46087"/>
    <cellStyle name="Note 3 2 2 3 3" xfId="46088"/>
    <cellStyle name="Note 3 2 2 3 3 2" xfId="46089"/>
    <cellStyle name="Note 3 2 2 3 3 2 2" xfId="46090"/>
    <cellStyle name="Note 3 2 2 3 3 3" xfId="46091"/>
    <cellStyle name="Note 3 2 2 3 3 3 2" xfId="46092"/>
    <cellStyle name="Note 3 2 2 3 3 4" xfId="46093"/>
    <cellStyle name="Note 3 2 2 3 3 4 2" xfId="46094"/>
    <cellStyle name="Note 3 2 2 3 3 5" xfId="46095"/>
    <cellStyle name="Note 3 2 2 3 3 5 2" xfId="46096"/>
    <cellStyle name="Note 3 2 2 3 3 6" xfId="46097"/>
    <cellStyle name="Note 3 2 2 3 3 6 2" xfId="46098"/>
    <cellStyle name="Note 3 2 2 3 3 7" xfId="46099"/>
    <cellStyle name="Note 3 2 2 3 4" xfId="46100"/>
    <cellStyle name="Note 3 2 2 3 4 2" xfId="46101"/>
    <cellStyle name="Note 3 2 2 3 4 2 2" xfId="46102"/>
    <cellStyle name="Note 3 2 2 3 4 3" xfId="46103"/>
    <cellStyle name="Note 3 2 2 3 4 3 2" xfId="46104"/>
    <cellStyle name="Note 3 2 2 3 4 4" xfId="46105"/>
    <cellStyle name="Note 3 2 2 3 4 4 2" xfId="46106"/>
    <cellStyle name="Note 3 2 2 3 4 5" xfId="46107"/>
    <cellStyle name="Note 3 2 2 3 4 5 2" xfId="46108"/>
    <cellStyle name="Note 3 2 2 3 4 6" xfId="46109"/>
    <cellStyle name="Note 3 2 2 3 4 6 2" xfId="46110"/>
    <cellStyle name="Note 3 2 2 3 4 7" xfId="46111"/>
    <cellStyle name="Note 3 2 2 3 5" xfId="46112"/>
    <cellStyle name="Note 3 2 2 3 5 2" xfId="46113"/>
    <cellStyle name="Note 3 2 2 3 6" xfId="46114"/>
    <cellStyle name="Note 3 2 2 3 6 2" xfId="46115"/>
    <cellStyle name="Note 3 2 2 3 7" xfId="46116"/>
    <cellStyle name="Note 3 2 2 3 8" xfId="46117"/>
    <cellStyle name="Note 3 2 2 4" xfId="46118"/>
    <cellStyle name="Note 3 2 2 4 2" xfId="46119"/>
    <cellStyle name="Note 3 2 2 4 2 2" xfId="46120"/>
    <cellStyle name="Note 3 2 2 4 2 2 2" xfId="46121"/>
    <cellStyle name="Note 3 2 2 4 2 3" xfId="46122"/>
    <cellStyle name="Note 3 2 2 4 2 3 2" xfId="46123"/>
    <cellStyle name="Note 3 2 2 4 2 4" xfId="46124"/>
    <cellStyle name="Note 3 2 2 4 2 4 2" xfId="46125"/>
    <cellStyle name="Note 3 2 2 4 2 5" xfId="46126"/>
    <cellStyle name="Note 3 2 2 4 2 5 2" xfId="46127"/>
    <cellStyle name="Note 3 2 2 4 2 6" xfId="46128"/>
    <cellStyle name="Note 3 2 2 4 2 6 2" xfId="46129"/>
    <cellStyle name="Note 3 2 2 4 2 7" xfId="46130"/>
    <cellStyle name="Note 3 2 2 4 3" xfId="46131"/>
    <cellStyle name="Note 3 2 2 4 3 2" xfId="46132"/>
    <cellStyle name="Note 3 2 2 4 3 2 2" xfId="46133"/>
    <cellStyle name="Note 3 2 2 4 3 3" xfId="46134"/>
    <cellStyle name="Note 3 2 2 4 3 3 2" xfId="46135"/>
    <cellStyle name="Note 3 2 2 4 3 4" xfId="46136"/>
    <cellStyle name="Note 3 2 2 4 3 4 2" xfId="46137"/>
    <cellStyle name="Note 3 2 2 4 3 5" xfId="46138"/>
    <cellStyle name="Note 3 2 2 4 3 5 2" xfId="46139"/>
    <cellStyle name="Note 3 2 2 4 3 6" xfId="46140"/>
    <cellStyle name="Note 3 2 2 4 3 6 2" xfId="46141"/>
    <cellStyle name="Note 3 2 2 4 3 7" xfId="46142"/>
    <cellStyle name="Note 3 2 2 4 4" xfId="46143"/>
    <cellStyle name="Note 3 2 2 4 4 2" xfId="46144"/>
    <cellStyle name="Note 3 2 2 4 4 2 2" xfId="46145"/>
    <cellStyle name="Note 3 2 2 4 4 3" xfId="46146"/>
    <cellStyle name="Note 3 2 2 4 4 3 2" xfId="46147"/>
    <cellStyle name="Note 3 2 2 4 4 4" xfId="46148"/>
    <cellStyle name="Note 3 2 2 4 4 4 2" xfId="46149"/>
    <cellStyle name="Note 3 2 2 4 4 5" xfId="46150"/>
    <cellStyle name="Note 3 2 2 4 5" xfId="46151"/>
    <cellStyle name="Note 3 2 2 4 5 2" xfId="46152"/>
    <cellStyle name="Note 3 2 2 4 6" xfId="46153"/>
    <cellStyle name="Note 3 2 2 4 7" xfId="46154"/>
    <cellStyle name="Note 3 2 2 4 8" xfId="46155"/>
    <cellStyle name="Note 3 2 2 5" xfId="46156"/>
    <cellStyle name="Note 3 2 2 5 2" xfId="46157"/>
    <cellStyle name="Note 3 2 2 5 2 2" xfId="46158"/>
    <cellStyle name="Note 3 2 2 5 2 2 2" xfId="46159"/>
    <cellStyle name="Note 3 2 2 5 2 3" xfId="46160"/>
    <cellStyle name="Note 3 2 2 5 2 3 2" xfId="46161"/>
    <cellStyle name="Note 3 2 2 5 2 4" xfId="46162"/>
    <cellStyle name="Note 3 2 2 5 2 4 2" xfId="46163"/>
    <cellStyle name="Note 3 2 2 5 2 5" xfId="46164"/>
    <cellStyle name="Note 3 2 2 5 2 5 2" xfId="46165"/>
    <cellStyle name="Note 3 2 2 5 2 6" xfId="46166"/>
    <cellStyle name="Note 3 2 2 5 2 6 2" xfId="46167"/>
    <cellStyle name="Note 3 2 2 5 2 7" xfId="46168"/>
    <cellStyle name="Note 3 2 2 5 3" xfId="46169"/>
    <cellStyle name="Note 3 2 2 5 3 2" xfId="46170"/>
    <cellStyle name="Note 3 2 2 5 3 2 2" xfId="46171"/>
    <cellStyle name="Note 3 2 2 5 3 3" xfId="46172"/>
    <cellStyle name="Note 3 2 2 5 3 3 2" xfId="46173"/>
    <cellStyle name="Note 3 2 2 5 3 4" xfId="46174"/>
    <cellStyle name="Note 3 2 2 5 3 4 2" xfId="46175"/>
    <cellStyle name="Note 3 2 2 5 3 5" xfId="46176"/>
    <cellStyle name="Note 3 2 2 5 4" xfId="46177"/>
    <cellStyle name="Note 3 2 2 5 4 2" xfId="46178"/>
    <cellStyle name="Note 3 2 2 5 5" xfId="46179"/>
    <cellStyle name="Note 3 2 2 5 5 2" xfId="46180"/>
    <cellStyle name="Note 3 2 2 5 6" xfId="46181"/>
    <cellStyle name="Note 3 2 2 5 6 2" xfId="46182"/>
    <cellStyle name="Note 3 2 2 5 7" xfId="46183"/>
    <cellStyle name="Note 3 2 2 5 8" xfId="46184"/>
    <cellStyle name="Note 3 2 2 6" xfId="46185"/>
    <cellStyle name="Note 3 2 2 6 2" xfId="46186"/>
    <cellStyle name="Note 3 2 2 6 2 2" xfId="46187"/>
    <cellStyle name="Note 3 2 2 6 3" xfId="46188"/>
    <cellStyle name="Note 3 2 2 6 3 2" xfId="46189"/>
    <cellStyle name="Note 3 2 2 6 4" xfId="46190"/>
    <cellStyle name="Note 3 2 2 6 4 2" xfId="46191"/>
    <cellStyle name="Note 3 2 2 6 5" xfId="46192"/>
    <cellStyle name="Note 3 2 2 6 5 2" xfId="46193"/>
    <cellStyle name="Note 3 2 2 6 6" xfId="46194"/>
    <cellStyle name="Note 3 2 2 6 6 2" xfId="46195"/>
    <cellStyle name="Note 3 2 2 6 7" xfId="46196"/>
    <cellStyle name="Note 3 2 2 6 8" xfId="46197"/>
    <cellStyle name="Note 3 2 2 7" xfId="46198"/>
    <cellStyle name="Note 3 2 2 7 2" xfId="46199"/>
    <cellStyle name="Note 3 2 2 7 3" xfId="46200"/>
    <cellStyle name="Note 3 2 2 7 4" xfId="46201"/>
    <cellStyle name="Note 3 2 2 7 5" xfId="46202"/>
    <cellStyle name="Note 3 2 2 7 6" xfId="46203"/>
    <cellStyle name="Note 3 2 2 7 7" xfId="46204"/>
    <cellStyle name="Note 3 2 2 7 8" xfId="46205"/>
    <cellStyle name="Note 3 2 2 8" xfId="46206"/>
    <cellStyle name="Note 3 2 2 8 2" xfId="46207"/>
    <cellStyle name="Note 3 2 2 8 3" xfId="46208"/>
    <cellStyle name="Note 3 2 2 8 4" xfId="46209"/>
    <cellStyle name="Note 3 2 2 8 5" xfId="46210"/>
    <cellStyle name="Note 3 2 2 8 6" xfId="46211"/>
    <cellStyle name="Note 3 2 2 8 7" xfId="46212"/>
    <cellStyle name="Note 3 2 2 8 8" xfId="46213"/>
    <cellStyle name="Note 3 2 2 9" xfId="46214"/>
    <cellStyle name="Note 3 2 3" xfId="46215"/>
    <cellStyle name="Note 3 2 3 10" xfId="46216"/>
    <cellStyle name="Note 3 2 3 11" xfId="46217"/>
    <cellStyle name="Note 3 2 3 12" xfId="46218"/>
    <cellStyle name="Note 3 2 3 13" xfId="46219"/>
    <cellStyle name="Note 3 2 3 14" xfId="46220"/>
    <cellStyle name="Note 3 2 3 2" xfId="46221"/>
    <cellStyle name="Note 3 2 3 2 2" xfId="46222"/>
    <cellStyle name="Note 3 2 3 2 2 2" xfId="46223"/>
    <cellStyle name="Note 3 2 3 2 2 2 2" xfId="46224"/>
    <cellStyle name="Note 3 2 3 2 2 3" xfId="46225"/>
    <cellStyle name="Note 3 2 3 2 2 3 2" xfId="46226"/>
    <cellStyle name="Note 3 2 3 2 2 4" xfId="46227"/>
    <cellStyle name="Note 3 2 3 2 2 4 2" xfId="46228"/>
    <cellStyle name="Note 3 2 3 2 2 5" xfId="46229"/>
    <cellStyle name="Note 3 2 3 2 3" xfId="46230"/>
    <cellStyle name="Note 3 2 3 2 3 2" xfId="46231"/>
    <cellStyle name="Note 3 2 3 2 3 2 2" xfId="46232"/>
    <cellStyle name="Note 3 2 3 2 3 3" xfId="46233"/>
    <cellStyle name="Note 3 2 3 2 3 3 2" xfId="46234"/>
    <cellStyle name="Note 3 2 3 2 3 4" xfId="46235"/>
    <cellStyle name="Note 3 2 3 2 3 4 2" xfId="46236"/>
    <cellStyle name="Note 3 2 3 2 3 5" xfId="46237"/>
    <cellStyle name="Note 3 2 3 2 3 5 2" xfId="46238"/>
    <cellStyle name="Note 3 2 3 2 3 6" xfId="46239"/>
    <cellStyle name="Note 3 2 3 2 3 6 2" xfId="46240"/>
    <cellStyle name="Note 3 2 3 2 3 7" xfId="46241"/>
    <cellStyle name="Note 3 2 3 2 4" xfId="46242"/>
    <cellStyle name="Note 3 2 3 2 4 2" xfId="46243"/>
    <cellStyle name="Note 3 2 3 2 4 2 2" xfId="46244"/>
    <cellStyle name="Note 3 2 3 2 4 3" xfId="46245"/>
    <cellStyle name="Note 3 2 3 2 4 3 2" xfId="46246"/>
    <cellStyle name="Note 3 2 3 2 4 4" xfId="46247"/>
    <cellStyle name="Note 3 2 3 2 4 4 2" xfId="46248"/>
    <cellStyle name="Note 3 2 3 2 4 5" xfId="46249"/>
    <cellStyle name="Note 3 2 3 2 4 5 2" xfId="46250"/>
    <cellStyle name="Note 3 2 3 2 4 6" xfId="46251"/>
    <cellStyle name="Note 3 2 3 2 4 6 2" xfId="46252"/>
    <cellStyle name="Note 3 2 3 2 4 7" xfId="46253"/>
    <cellStyle name="Note 3 2 3 2 5" xfId="46254"/>
    <cellStyle name="Note 3 2 3 2 5 2" xfId="46255"/>
    <cellStyle name="Note 3 2 3 2 6" xfId="46256"/>
    <cellStyle name="Note 3 2 3 2 6 2" xfId="46257"/>
    <cellStyle name="Note 3 2 3 2 7" xfId="46258"/>
    <cellStyle name="Note 3 2 3 2 8" xfId="46259"/>
    <cellStyle name="Note 3 2 3 3" xfId="46260"/>
    <cellStyle name="Note 3 2 3 3 2" xfId="46261"/>
    <cellStyle name="Note 3 2 3 3 2 2" xfId="46262"/>
    <cellStyle name="Note 3 2 3 3 2 2 2" xfId="46263"/>
    <cellStyle name="Note 3 2 3 3 2 3" xfId="46264"/>
    <cellStyle name="Note 3 2 3 3 2 3 2" xfId="46265"/>
    <cellStyle name="Note 3 2 3 3 2 4" xfId="46266"/>
    <cellStyle name="Note 3 2 3 3 2 4 2" xfId="46267"/>
    <cellStyle name="Note 3 2 3 3 2 5" xfId="46268"/>
    <cellStyle name="Note 3 2 3 3 2 5 2" xfId="46269"/>
    <cellStyle name="Note 3 2 3 3 2 6" xfId="46270"/>
    <cellStyle name="Note 3 2 3 3 2 6 2" xfId="46271"/>
    <cellStyle name="Note 3 2 3 3 2 7" xfId="46272"/>
    <cellStyle name="Note 3 2 3 3 3" xfId="46273"/>
    <cellStyle name="Note 3 2 3 3 3 2" xfId="46274"/>
    <cellStyle name="Note 3 2 3 3 3 2 2" xfId="46275"/>
    <cellStyle name="Note 3 2 3 3 3 3" xfId="46276"/>
    <cellStyle name="Note 3 2 3 3 3 3 2" xfId="46277"/>
    <cellStyle name="Note 3 2 3 3 3 4" xfId="46278"/>
    <cellStyle name="Note 3 2 3 3 3 4 2" xfId="46279"/>
    <cellStyle name="Note 3 2 3 3 3 5" xfId="46280"/>
    <cellStyle name="Note 3 2 3 3 3 5 2" xfId="46281"/>
    <cellStyle name="Note 3 2 3 3 3 6" xfId="46282"/>
    <cellStyle name="Note 3 2 3 3 3 6 2" xfId="46283"/>
    <cellStyle name="Note 3 2 3 3 3 7" xfId="46284"/>
    <cellStyle name="Note 3 2 3 3 4" xfId="46285"/>
    <cellStyle name="Note 3 2 3 3 4 2" xfId="46286"/>
    <cellStyle name="Note 3 2 3 3 4 2 2" xfId="46287"/>
    <cellStyle name="Note 3 2 3 3 4 3" xfId="46288"/>
    <cellStyle name="Note 3 2 3 3 4 3 2" xfId="46289"/>
    <cellStyle name="Note 3 2 3 3 4 4" xfId="46290"/>
    <cellStyle name="Note 3 2 3 3 4 4 2" xfId="46291"/>
    <cellStyle name="Note 3 2 3 3 4 5" xfId="46292"/>
    <cellStyle name="Note 3 2 3 3 5" xfId="46293"/>
    <cellStyle name="Note 3 2 3 4" xfId="46294"/>
    <cellStyle name="Note 3 2 3 4 2" xfId="46295"/>
    <cellStyle name="Note 3 2 3 4 2 2" xfId="46296"/>
    <cellStyle name="Note 3 2 3 4 2 2 2" xfId="46297"/>
    <cellStyle name="Note 3 2 3 4 2 3" xfId="46298"/>
    <cellStyle name="Note 3 2 3 4 2 3 2" xfId="46299"/>
    <cellStyle name="Note 3 2 3 4 2 4" xfId="46300"/>
    <cellStyle name="Note 3 2 3 4 2 4 2" xfId="46301"/>
    <cellStyle name="Note 3 2 3 4 2 5" xfId="46302"/>
    <cellStyle name="Note 3 2 3 4 2 5 2" xfId="46303"/>
    <cellStyle name="Note 3 2 3 4 2 6" xfId="46304"/>
    <cellStyle name="Note 3 2 3 4 2 6 2" xfId="46305"/>
    <cellStyle name="Note 3 2 3 4 2 7" xfId="46306"/>
    <cellStyle name="Note 3 2 3 4 3" xfId="46307"/>
    <cellStyle name="Note 3 2 3 4 3 2" xfId="46308"/>
    <cellStyle name="Note 3 2 3 4 3 2 2" xfId="46309"/>
    <cellStyle name="Note 3 2 3 4 3 3" xfId="46310"/>
    <cellStyle name="Note 3 2 3 4 3 3 2" xfId="46311"/>
    <cellStyle name="Note 3 2 3 4 3 4" xfId="46312"/>
    <cellStyle name="Note 3 2 3 4 3 4 2" xfId="46313"/>
    <cellStyle name="Note 3 2 3 4 3 5" xfId="46314"/>
    <cellStyle name="Note 3 2 3 4 4" xfId="46315"/>
    <cellStyle name="Note 3 2 3 5" xfId="46316"/>
    <cellStyle name="Note 3 2 3 5 2" xfId="46317"/>
    <cellStyle name="Note 3 2 3 5 2 2" xfId="46318"/>
    <cellStyle name="Note 3 2 3 5 3" xfId="46319"/>
    <cellStyle name="Note 3 2 3 5 3 2" xfId="46320"/>
    <cellStyle name="Note 3 2 3 5 4" xfId="46321"/>
    <cellStyle name="Note 3 2 3 5 4 2" xfId="46322"/>
    <cellStyle name="Note 3 2 3 5 5" xfId="46323"/>
    <cellStyle name="Note 3 2 3 5 5 2" xfId="46324"/>
    <cellStyle name="Note 3 2 3 5 6" xfId="46325"/>
    <cellStyle name="Note 3 2 3 5 6 2" xfId="46326"/>
    <cellStyle name="Note 3 2 3 5 7" xfId="46327"/>
    <cellStyle name="Note 3 2 3 6" xfId="46328"/>
    <cellStyle name="Note 3 2 3 6 2" xfId="46329"/>
    <cellStyle name="Note 3 2 3 7" xfId="46330"/>
    <cellStyle name="Note 3 2 3 7 2" xfId="46331"/>
    <cellStyle name="Note 3 2 3 8" xfId="46332"/>
    <cellStyle name="Note 3 2 3 9" xfId="46333"/>
    <cellStyle name="Note 3 2 4" xfId="46334"/>
    <cellStyle name="Note 3 2 4 2" xfId="46335"/>
    <cellStyle name="Note 3 2 4 2 2" xfId="46336"/>
    <cellStyle name="Note 3 2 4 2 2 2" xfId="46337"/>
    <cellStyle name="Note 3 2 4 2 3" xfId="46338"/>
    <cellStyle name="Note 3 2 4 2 3 2" xfId="46339"/>
    <cellStyle name="Note 3 2 4 2 4" xfId="46340"/>
    <cellStyle name="Note 3 2 4 2 4 2" xfId="46341"/>
    <cellStyle name="Note 3 2 4 2 5" xfId="46342"/>
    <cellStyle name="Note 3 2 4 3" xfId="46343"/>
    <cellStyle name="Note 3 2 4 3 2" xfId="46344"/>
    <cellStyle name="Note 3 2 4 3 2 2" xfId="46345"/>
    <cellStyle name="Note 3 2 4 3 3" xfId="46346"/>
    <cellStyle name="Note 3 2 4 3 3 2" xfId="46347"/>
    <cellStyle name="Note 3 2 4 3 4" xfId="46348"/>
    <cellStyle name="Note 3 2 4 3 4 2" xfId="46349"/>
    <cellStyle name="Note 3 2 4 3 5" xfId="46350"/>
    <cellStyle name="Note 3 2 4 3 5 2" xfId="46351"/>
    <cellStyle name="Note 3 2 4 3 6" xfId="46352"/>
    <cellStyle name="Note 3 2 4 3 6 2" xfId="46353"/>
    <cellStyle name="Note 3 2 4 3 7" xfId="46354"/>
    <cellStyle name="Note 3 2 4 4" xfId="46355"/>
    <cellStyle name="Note 3 2 4 4 2" xfId="46356"/>
    <cellStyle name="Note 3 2 4 4 2 2" xfId="46357"/>
    <cellStyle name="Note 3 2 4 4 3" xfId="46358"/>
    <cellStyle name="Note 3 2 4 4 3 2" xfId="46359"/>
    <cellStyle name="Note 3 2 4 4 4" xfId="46360"/>
    <cellStyle name="Note 3 2 4 4 4 2" xfId="46361"/>
    <cellStyle name="Note 3 2 4 4 5" xfId="46362"/>
    <cellStyle name="Note 3 2 4 4 5 2" xfId="46363"/>
    <cellStyle name="Note 3 2 4 4 6" xfId="46364"/>
    <cellStyle name="Note 3 2 4 4 6 2" xfId="46365"/>
    <cellStyle name="Note 3 2 4 4 7" xfId="46366"/>
    <cellStyle name="Note 3 2 4 5" xfId="46367"/>
    <cellStyle name="Note 3 2 4 5 2" xfId="46368"/>
    <cellStyle name="Note 3 2 4 6" xfId="46369"/>
    <cellStyle name="Note 3 2 4 6 2" xfId="46370"/>
    <cellStyle name="Note 3 2 4 7" xfId="46371"/>
    <cellStyle name="Note 3 2 4 8" xfId="46372"/>
    <cellStyle name="Note 3 2 5" xfId="46373"/>
    <cellStyle name="Note 3 2 5 2" xfId="46374"/>
    <cellStyle name="Note 3 2 5 2 2" xfId="46375"/>
    <cellStyle name="Note 3 2 5 2 2 2" xfId="46376"/>
    <cellStyle name="Note 3 2 5 2 3" xfId="46377"/>
    <cellStyle name="Note 3 2 5 2 3 2" xfId="46378"/>
    <cellStyle name="Note 3 2 5 2 4" xfId="46379"/>
    <cellStyle name="Note 3 2 5 2 4 2" xfId="46380"/>
    <cellStyle name="Note 3 2 5 2 5" xfId="46381"/>
    <cellStyle name="Note 3 2 5 2 5 2" xfId="46382"/>
    <cellStyle name="Note 3 2 5 2 6" xfId="46383"/>
    <cellStyle name="Note 3 2 5 2 6 2" xfId="46384"/>
    <cellStyle name="Note 3 2 5 2 7" xfId="46385"/>
    <cellStyle name="Note 3 2 5 3" xfId="46386"/>
    <cellStyle name="Note 3 2 5 3 2" xfId="46387"/>
    <cellStyle name="Note 3 2 5 3 2 2" xfId="46388"/>
    <cellStyle name="Note 3 2 5 3 3" xfId="46389"/>
    <cellStyle name="Note 3 2 5 3 3 2" xfId="46390"/>
    <cellStyle name="Note 3 2 5 3 4" xfId="46391"/>
    <cellStyle name="Note 3 2 5 3 4 2" xfId="46392"/>
    <cellStyle name="Note 3 2 5 3 5" xfId="46393"/>
    <cellStyle name="Note 3 2 5 3 5 2" xfId="46394"/>
    <cellStyle name="Note 3 2 5 3 6" xfId="46395"/>
    <cellStyle name="Note 3 2 5 3 6 2" xfId="46396"/>
    <cellStyle name="Note 3 2 5 3 7" xfId="46397"/>
    <cellStyle name="Note 3 2 5 4" xfId="46398"/>
    <cellStyle name="Note 3 2 5 4 2" xfId="46399"/>
    <cellStyle name="Note 3 2 5 4 2 2" xfId="46400"/>
    <cellStyle name="Note 3 2 5 4 3" xfId="46401"/>
    <cellStyle name="Note 3 2 5 4 3 2" xfId="46402"/>
    <cellStyle name="Note 3 2 5 4 4" xfId="46403"/>
    <cellStyle name="Note 3 2 5 4 4 2" xfId="46404"/>
    <cellStyle name="Note 3 2 5 4 5" xfId="46405"/>
    <cellStyle name="Note 3 2 5 5" xfId="46406"/>
    <cellStyle name="Note 3 2 5 5 2" xfId="46407"/>
    <cellStyle name="Note 3 2 5 6" xfId="46408"/>
    <cellStyle name="Note 3 2 5 7" xfId="46409"/>
    <cellStyle name="Note 3 2 5 8" xfId="46410"/>
    <cellStyle name="Note 3 2 6" xfId="46411"/>
    <cellStyle name="Note 3 2 6 2" xfId="46412"/>
    <cellStyle name="Note 3 2 6 2 2" xfId="46413"/>
    <cellStyle name="Note 3 2 6 2 2 2" xfId="46414"/>
    <cellStyle name="Note 3 2 6 2 3" xfId="46415"/>
    <cellStyle name="Note 3 2 6 2 3 2" xfId="46416"/>
    <cellStyle name="Note 3 2 6 2 4" xfId="46417"/>
    <cellStyle name="Note 3 2 6 2 4 2" xfId="46418"/>
    <cellStyle name="Note 3 2 6 2 5" xfId="46419"/>
    <cellStyle name="Note 3 2 6 2 5 2" xfId="46420"/>
    <cellStyle name="Note 3 2 6 2 6" xfId="46421"/>
    <cellStyle name="Note 3 2 6 2 6 2" xfId="46422"/>
    <cellStyle name="Note 3 2 6 2 7" xfId="46423"/>
    <cellStyle name="Note 3 2 6 3" xfId="46424"/>
    <cellStyle name="Note 3 2 6 3 2" xfId="46425"/>
    <cellStyle name="Note 3 2 6 3 2 2" xfId="46426"/>
    <cellStyle name="Note 3 2 6 3 3" xfId="46427"/>
    <cellStyle name="Note 3 2 6 3 3 2" xfId="46428"/>
    <cellStyle name="Note 3 2 6 3 4" xfId="46429"/>
    <cellStyle name="Note 3 2 6 3 4 2" xfId="46430"/>
    <cellStyle name="Note 3 2 6 3 5" xfId="46431"/>
    <cellStyle name="Note 3 2 6 4" xfId="46432"/>
    <cellStyle name="Note 3 2 6 4 2" xfId="46433"/>
    <cellStyle name="Note 3 2 6 5" xfId="46434"/>
    <cellStyle name="Note 3 2 6 5 2" xfId="46435"/>
    <cellStyle name="Note 3 2 6 6" xfId="46436"/>
    <cellStyle name="Note 3 2 6 6 2" xfId="46437"/>
    <cellStyle name="Note 3 2 6 7" xfId="46438"/>
    <cellStyle name="Note 3 2 6 8" xfId="46439"/>
    <cellStyle name="Note 3 2 7" xfId="46440"/>
    <cellStyle name="Note 3 2 7 2" xfId="46441"/>
    <cellStyle name="Note 3 2 7 2 2" xfId="46442"/>
    <cellStyle name="Note 3 2 7 3" xfId="46443"/>
    <cellStyle name="Note 3 2 7 3 2" xfId="46444"/>
    <cellStyle name="Note 3 2 7 4" xfId="46445"/>
    <cellStyle name="Note 3 2 7 4 2" xfId="46446"/>
    <cellStyle name="Note 3 2 7 5" xfId="46447"/>
    <cellStyle name="Note 3 2 7 5 2" xfId="46448"/>
    <cellStyle name="Note 3 2 7 6" xfId="46449"/>
    <cellStyle name="Note 3 2 7 6 2" xfId="46450"/>
    <cellStyle name="Note 3 2 7 7" xfId="46451"/>
    <cellStyle name="Note 3 2 7 8" xfId="46452"/>
    <cellStyle name="Note 3 2 8" xfId="46453"/>
    <cellStyle name="Note 3 2 8 2" xfId="46454"/>
    <cellStyle name="Note 3 2 8 3" xfId="46455"/>
    <cellStyle name="Note 3 2 8 4" xfId="46456"/>
    <cellStyle name="Note 3 2 8 5" xfId="46457"/>
    <cellStyle name="Note 3 2 8 6" xfId="46458"/>
    <cellStyle name="Note 3 2 8 7" xfId="46459"/>
    <cellStyle name="Note 3 2 8 8" xfId="46460"/>
    <cellStyle name="Note 3 2 9" xfId="46461"/>
    <cellStyle name="Note 3 2 9 2" xfId="46462"/>
    <cellStyle name="Note 3 2 9 3" xfId="46463"/>
    <cellStyle name="Note 3 2 9 4" xfId="46464"/>
    <cellStyle name="Note 3 2 9 5" xfId="46465"/>
    <cellStyle name="Note 3 2 9 6" xfId="46466"/>
    <cellStyle name="Note 3 2 9 7" xfId="46467"/>
    <cellStyle name="Note 3 2 9 8" xfId="46468"/>
    <cellStyle name="Note 3 20" xfId="46469"/>
    <cellStyle name="Note 3 20 2" xfId="46470"/>
    <cellStyle name="Note 3 20 2 2" xfId="46471"/>
    <cellStyle name="Note 3 20 2 2 2" xfId="46472"/>
    <cellStyle name="Note 3 20 2 3" xfId="46473"/>
    <cellStyle name="Note 3 20 2 3 2" xfId="46474"/>
    <cellStyle name="Note 3 20 2 4" xfId="46475"/>
    <cellStyle name="Note 3 20 2 4 2" xfId="46476"/>
    <cellStyle name="Note 3 20 2 5" xfId="46477"/>
    <cellStyle name="Note 3 20 2 5 2" xfId="46478"/>
    <cellStyle name="Note 3 20 2 6" xfId="46479"/>
    <cellStyle name="Note 3 20 2 6 2" xfId="46480"/>
    <cellStyle name="Note 3 20 2 7" xfId="46481"/>
    <cellStyle name="Note 3 20 3" xfId="46482"/>
    <cellStyle name="Note 3 20 3 2" xfId="46483"/>
    <cellStyle name="Note 3 20 3 2 2" xfId="46484"/>
    <cellStyle name="Note 3 20 3 3" xfId="46485"/>
    <cellStyle name="Note 3 20 3 3 2" xfId="46486"/>
    <cellStyle name="Note 3 20 3 4" xfId="46487"/>
    <cellStyle name="Note 3 20 3 4 2" xfId="46488"/>
    <cellStyle name="Note 3 20 3 5" xfId="46489"/>
    <cellStyle name="Note 3 20 3 5 2" xfId="46490"/>
    <cellStyle name="Note 3 20 3 6" xfId="46491"/>
    <cellStyle name="Note 3 20 3 6 2" xfId="46492"/>
    <cellStyle name="Note 3 20 3 7" xfId="46493"/>
    <cellStyle name="Note 3 20 4" xfId="46494"/>
    <cellStyle name="Note 3 20 4 2" xfId="46495"/>
    <cellStyle name="Note 3 20 4 2 2" xfId="46496"/>
    <cellStyle name="Note 3 20 4 3" xfId="46497"/>
    <cellStyle name="Note 3 20 4 3 2" xfId="46498"/>
    <cellStyle name="Note 3 20 4 4" xfId="46499"/>
    <cellStyle name="Note 3 20 4 4 2" xfId="46500"/>
    <cellStyle name="Note 3 20 4 5" xfId="46501"/>
    <cellStyle name="Note 3 20 5" xfId="46502"/>
    <cellStyle name="Note 3 20 5 2" xfId="46503"/>
    <cellStyle name="Note 3 20 6" xfId="46504"/>
    <cellStyle name="Note 3 20 7" xfId="46505"/>
    <cellStyle name="Note 3 20 8" xfId="46506"/>
    <cellStyle name="Note 3 21" xfId="46507"/>
    <cellStyle name="Note 3 21 2" xfId="46508"/>
    <cellStyle name="Note 3 21 2 2" xfId="46509"/>
    <cellStyle name="Note 3 21 2 2 2" xfId="46510"/>
    <cellStyle name="Note 3 21 2 3" xfId="46511"/>
    <cellStyle name="Note 3 21 2 3 2" xfId="46512"/>
    <cellStyle name="Note 3 21 2 4" xfId="46513"/>
    <cellStyle name="Note 3 21 2 4 2" xfId="46514"/>
    <cellStyle name="Note 3 21 2 5" xfId="46515"/>
    <cellStyle name="Note 3 21 2 5 2" xfId="46516"/>
    <cellStyle name="Note 3 21 2 6" xfId="46517"/>
    <cellStyle name="Note 3 21 2 6 2" xfId="46518"/>
    <cellStyle name="Note 3 21 2 7" xfId="46519"/>
    <cellStyle name="Note 3 21 3" xfId="46520"/>
    <cellStyle name="Note 3 21 3 2" xfId="46521"/>
    <cellStyle name="Note 3 21 3 2 2" xfId="46522"/>
    <cellStyle name="Note 3 21 3 3" xfId="46523"/>
    <cellStyle name="Note 3 21 3 3 2" xfId="46524"/>
    <cellStyle name="Note 3 21 3 4" xfId="46525"/>
    <cellStyle name="Note 3 21 3 4 2" xfId="46526"/>
    <cellStyle name="Note 3 21 3 5" xfId="46527"/>
    <cellStyle name="Note 3 21 4" xfId="46528"/>
    <cellStyle name="Note 3 21 4 2" xfId="46529"/>
    <cellStyle name="Note 3 21 5" xfId="46530"/>
    <cellStyle name="Note 3 21 5 2" xfId="46531"/>
    <cellStyle name="Note 3 21 6" xfId="46532"/>
    <cellStyle name="Note 3 21 6 2" xfId="46533"/>
    <cellStyle name="Note 3 21 7" xfId="46534"/>
    <cellStyle name="Note 3 21 8" xfId="46535"/>
    <cellStyle name="Note 3 22" xfId="46536"/>
    <cellStyle name="Note 3 22 2" xfId="46537"/>
    <cellStyle name="Note 3 22 2 2" xfId="46538"/>
    <cellStyle name="Note 3 22 3" xfId="46539"/>
    <cellStyle name="Note 3 22 3 2" xfId="46540"/>
    <cellStyle name="Note 3 22 4" xfId="46541"/>
    <cellStyle name="Note 3 22 4 2" xfId="46542"/>
    <cellStyle name="Note 3 22 5" xfId="46543"/>
    <cellStyle name="Note 3 22 5 2" xfId="46544"/>
    <cellStyle name="Note 3 22 6" xfId="46545"/>
    <cellStyle name="Note 3 22 6 2" xfId="46546"/>
    <cellStyle name="Note 3 22 7" xfId="46547"/>
    <cellStyle name="Note 3 22 8" xfId="46548"/>
    <cellStyle name="Note 3 23" xfId="46549"/>
    <cellStyle name="Note 3 23 2" xfId="46550"/>
    <cellStyle name="Note 3 23 3" xfId="46551"/>
    <cellStyle name="Note 3 23 4" xfId="46552"/>
    <cellStyle name="Note 3 23 5" xfId="46553"/>
    <cellStyle name="Note 3 23 6" xfId="46554"/>
    <cellStyle name="Note 3 23 7" xfId="46555"/>
    <cellStyle name="Note 3 23 8" xfId="46556"/>
    <cellStyle name="Note 3 24" xfId="46557"/>
    <cellStyle name="Note 3 24 2" xfId="46558"/>
    <cellStyle name="Note 3 24 3" xfId="46559"/>
    <cellStyle name="Note 3 24 4" xfId="46560"/>
    <cellStyle name="Note 3 24 5" xfId="46561"/>
    <cellStyle name="Note 3 24 6" xfId="46562"/>
    <cellStyle name="Note 3 24 7" xfId="46563"/>
    <cellStyle name="Note 3 24 8" xfId="46564"/>
    <cellStyle name="Note 3 25" xfId="46565"/>
    <cellStyle name="Note 3 26" xfId="46566"/>
    <cellStyle name="Note 3 27" xfId="46567"/>
    <cellStyle name="Note 3 28" xfId="46568"/>
    <cellStyle name="Note 3 29" xfId="46569"/>
    <cellStyle name="Note 3 3" xfId="46570"/>
    <cellStyle name="Note 3 3 10" xfId="46571"/>
    <cellStyle name="Note 3 3 11" xfId="46572"/>
    <cellStyle name="Note 3 3 12" xfId="46573"/>
    <cellStyle name="Note 3 3 13" xfId="46574"/>
    <cellStyle name="Note 3 3 14" xfId="46575"/>
    <cellStyle name="Note 3 3 2" xfId="46576"/>
    <cellStyle name="Note 3 3 2 10" xfId="46577"/>
    <cellStyle name="Note 3 3 2 11" xfId="46578"/>
    <cellStyle name="Note 3 3 2 12" xfId="46579"/>
    <cellStyle name="Note 3 3 2 2" xfId="46580"/>
    <cellStyle name="Note 3 3 2 2 10" xfId="46581"/>
    <cellStyle name="Note 3 3 2 2 11" xfId="46582"/>
    <cellStyle name="Note 3 3 2 2 12" xfId="46583"/>
    <cellStyle name="Note 3 3 2 2 13" xfId="46584"/>
    <cellStyle name="Note 3 3 2 2 2" xfId="46585"/>
    <cellStyle name="Note 3 3 2 2 2 2" xfId="46586"/>
    <cellStyle name="Note 3 3 2 2 2 2 2" xfId="46587"/>
    <cellStyle name="Note 3 3 2 2 2 2 2 2" xfId="46588"/>
    <cellStyle name="Note 3 3 2 2 2 2 3" xfId="46589"/>
    <cellStyle name="Note 3 3 2 2 2 2 3 2" xfId="46590"/>
    <cellStyle name="Note 3 3 2 2 2 2 4" xfId="46591"/>
    <cellStyle name="Note 3 3 2 2 2 2 4 2" xfId="46592"/>
    <cellStyle name="Note 3 3 2 2 2 2 5" xfId="46593"/>
    <cellStyle name="Note 3 3 2 2 2 3" xfId="46594"/>
    <cellStyle name="Note 3 3 2 2 2 3 2" xfId="46595"/>
    <cellStyle name="Note 3 3 2 2 2 3 2 2" xfId="46596"/>
    <cellStyle name="Note 3 3 2 2 2 3 3" xfId="46597"/>
    <cellStyle name="Note 3 3 2 2 2 3 3 2" xfId="46598"/>
    <cellStyle name="Note 3 3 2 2 2 3 4" xfId="46599"/>
    <cellStyle name="Note 3 3 2 2 2 3 4 2" xfId="46600"/>
    <cellStyle name="Note 3 3 2 2 2 3 5" xfId="46601"/>
    <cellStyle name="Note 3 3 2 2 2 3 5 2" xfId="46602"/>
    <cellStyle name="Note 3 3 2 2 2 3 6" xfId="46603"/>
    <cellStyle name="Note 3 3 2 2 2 3 6 2" xfId="46604"/>
    <cellStyle name="Note 3 3 2 2 2 3 7" xfId="46605"/>
    <cellStyle name="Note 3 3 2 2 2 4" xfId="46606"/>
    <cellStyle name="Note 3 3 2 2 2 4 2" xfId="46607"/>
    <cellStyle name="Note 3 3 2 2 2 4 2 2" xfId="46608"/>
    <cellStyle name="Note 3 3 2 2 2 4 3" xfId="46609"/>
    <cellStyle name="Note 3 3 2 2 2 4 3 2" xfId="46610"/>
    <cellStyle name="Note 3 3 2 2 2 4 4" xfId="46611"/>
    <cellStyle name="Note 3 3 2 2 2 4 4 2" xfId="46612"/>
    <cellStyle name="Note 3 3 2 2 2 4 5" xfId="46613"/>
    <cellStyle name="Note 3 3 2 2 2 4 5 2" xfId="46614"/>
    <cellStyle name="Note 3 3 2 2 2 4 6" xfId="46615"/>
    <cellStyle name="Note 3 3 2 2 2 4 6 2" xfId="46616"/>
    <cellStyle name="Note 3 3 2 2 2 4 7" xfId="46617"/>
    <cellStyle name="Note 3 3 2 2 2 5" xfId="46618"/>
    <cellStyle name="Note 3 3 2 2 2 5 2" xfId="46619"/>
    <cellStyle name="Note 3 3 2 2 2 6" xfId="46620"/>
    <cellStyle name="Note 3 3 2 2 2 6 2" xfId="46621"/>
    <cellStyle name="Note 3 3 2 2 2 7" xfId="46622"/>
    <cellStyle name="Note 3 3 2 2 2 8" xfId="46623"/>
    <cellStyle name="Note 3 3 2 2 3" xfId="46624"/>
    <cellStyle name="Note 3 3 2 2 3 2" xfId="46625"/>
    <cellStyle name="Note 3 3 2 2 3 2 2" xfId="46626"/>
    <cellStyle name="Note 3 3 2 2 3 2 2 2" xfId="46627"/>
    <cellStyle name="Note 3 3 2 2 3 2 3" xfId="46628"/>
    <cellStyle name="Note 3 3 2 2 3 2 3 2" xfId="46629"/>
    <cellStyle name="Note 3 3 2 2 3 2 4" xfId="46630"/>
    <cellStyle name="Note 3 3 2 2 3 2 4 2" xfId="46631"/>
    <cellStyle name="Note 3 3 2 2 3 2 5" xfId="46632"/>
    <cellStyle name="Note 3 3 2 2 3 2 5 2" xfId="46633"/>
    <cellStyle name="Note 3 3 2 2 3 2 6" xfId="46634"/>
    <cellStyle name="Note 3 3 2 2 3 2 6 2" xfId="46635"/>
    <cellStyle name="Note 3 3 2 2 3 2 7" xfId="46636"/>
    <cellStyle name="Note 3 3 2 2 3 3" xfId="46637"/>
    <cellStyle name="Note 3 3 2 2 3 3 2" xfId="46638"/>
    <cellStyle name="Note 3 3 2 2 3 3 2 2" xfId="46639"/>
    <cellStyle name="Note 3 3 2 2 3 3 3" xfId="46640"/>
    <cellStyle name="Note 3 3 2 2 3 3 3 2" xfId="46641"/>
    <cellStyle name="Note 3 3 2 2 3 3 4" xfId="46642"/>
    <cellStyle name="Note 3 3 2 2 3 3 4 2" xfId="46643"/>
    <cellStyle name="Note 3 3 2 2 3 3 5" xfId="46644"/>
    <cellStyle name="Note 3 3 2 2 3 3 5 2" xfId="46645"/>
    <cellStyle name="Note 3 3 2 2 3 3 6" xfId="46646"/>
    <cellStyle name="Note 3 3 2 2 3 3 6 2" xfId="46647"/>
    <cellStyle name="Note 3 3 2 2 3 3 7" xfId="46648"/>
    <cellStyle name="Note 3 3 2 2 3 4" xfId="46649"/>
    <cellStyle name="Note 3 3 2 2 3 4 2" xfId="46650"/>
    <cellStyle name="Note 3 3 2 2 3 4 2 2" xfId="46651"/>
    <cellStyle name="Note 3 3 2 2 3 4 3" xfId="46652"/>
    <cellStyle name="Note 3 3 2 2 3 4 3 2" xfId="46653"/>
    <cellStyle name="Note 3 3 2 2 3 4 4" xfId="46654"/>
    <cellStyle name="Note 3 3 2 2 3 4 4 2" xfId="46655"/>
    <cellStyle name="Note 3 3 2 2 3 4 5" xfId="46656"/>
    <cellStyle name="Note 3 3 2 2 3 5" xfId="46657"/>
    <cellStyle name="Note 3 3 2 2 4" xfId="46658"/>
    <cellStyle name="Note 3 3 2 2 4 2" xfId="46659"/>
    <cellStyle name="Note 3 3 2 2 4 2 2" xfId="46660"/>
    <cellStyle name="Note 3 3 2 2 4 2 2 2" xfId="46661"/>
    <cellStyle name="Note 3 3 2 2 4 2 3" xfId="46662"/>
    <cellStyle name="Note 3 3 2 2 4 2 3 2" xfId="46663"/>
    <cellStyle name="Note 3 3 2 2 4 2 4" xfId="46664"/>
    <cellStyle name="Note 3 3 2 2 4 2 4 2" xfId="46665"/>
    <cellStyle name="Note 3 3 2 2 4 2 5" xfId="46666"/>
    <cellStyle name="Note 3 3 2 2 4 2 5 2" xfId="46667"/>
    <cellStyle name="Note 3 3 2 2 4 2 6" xfId="46668"/>
    <cellStyle name="Note 3 3 2 2 4 2 6 2" xfId="46669"/>
    <cellStyle name="Note 3 3 2 2 4 2 7" xfId="46670"/>
    <cellStyle name="Note 3 3 2 2 4 3" xfId="46671"/>
    <cellStyle name="Note 3 3 2 2 4 3 2" xfId="46672"/>
    <cellStyle name="Note 3 3 2 2 4 3 2 2" xfId="46673"/>
    <cellStyle name="Note 3 3 2 2 4 3 3" xfId="46674"/>
    <cellStyle name="Note 3 3 2 2 4 3 3 2" xfId="46675"/>
    <cellStyle name="Note 3 3 2 2 4 3 4" xfId="46676"/>
    <cellStyle name="Note 3 3 2 2 4 3 4 2" xfId="46677"/>
    <cellStyle name="Note 3 3 2 2 4 3 5" xfId="46678"/>
    <cellStyle name="Note 3 3 2 2 4 4" xfId="46679"/>
    <cellStyle name="Note 3 3 2 2 5" xfId="46680"/>
    <cellStyle name="Note 3 3 2 2 5 2" xfId="46681"/>
    <cellStyle name="Note 3 3 2 2 5 2 2" xfId="46682"/>
    <cellStyle name="Note 3 3 2 2 5 3" xfId="46683"/>
    <cellStyle name="Note 3 3 2 2 5 3 2" xfId="46684"/>
    <cellStyle name="Note 3 3 2 2 5 4" xfId="46685"/>
    <cellStyle name="Note 3 3 2 2 5 4 2" xfId="46686"/>
    <cellStyle name="Note 3 3 2 2 5 5" xfId="46687"/>
    <cellStyle name="Note 3 3 2 2 5 5 2" xfId="46688"/>
    <cellStyle name="Note 3 3 2 2 5 6" xfId="46689"/>
    <cellStyle name="Note 3 3 2 2 5 6 2" xfId="46690"/>
    <cellStyle name="Note 3 3 2 2 5 7" xfId="46691"/>
    <cellStyle name="Note 3 3 2 2 6" xfId="46692"/>
    <cellStyle name="Note 3 3 2 2 6 2" xfId="46693"/>
    <cellStyle name="Note 3 3 2 2 7" xfId="46694"/>
    <cellStyle name="Note 3 3 2 2 7 2" xfId="46695"/>
    <cellStyle name="Note 3 3 2 2 8" xfId="46696"/>
    <cellStyle name="Note 3 3 2 2 9" xfId="46697"/>
    <cellStyle name="Note 3 3 2 3" xfId="46698"/>
    <cellStyle name="Note 3 3 2 3 2" xfId="46699"/>
    <cellStyle name="Note 3 3 2 3 2 2" xfId="46700"/>
    <cellStyle name="Note 3 3 2 3 2 2 2" xfId="46701"/>
    <cellStyle name="Note 3 3 2 3 2 3" xfId="46702"/>
    <cellStyle name="Note 3 3 2 3 2 3 2" xfId="46703"/>
    <cellStyle name="Note 3 3 2 3 2 4" xfId="46704"/>
    <cellStyle name="Note 3 3 2 3 2 4 2" xfId="46705"/>
    <cellStyle name="Note 3 3 2 3 2 5" xfId="46706"/>
    <cellStyle name="Note 3 3 2 3 3" xfId="46707"/>
    <cellStyle name="Note 3 3 2 3 3 2" xfId="46708"/>
    <cellStyle name="Note 3 3 2 3 3 2 2" xfId="46709"/>
    <cellStyle name="Note 3 3 2 3 3 3" xfId="46710"/>
    <cellStyle name="Note 3 3 2 3 3 3 2" xfId="46711"/>
    <cellStyle name="Note 3 3 2 3 3 4" xfId="46712"/>
    <cellStyle name="Note 3 3 2 3 3 4 2" xfId="46713"/>
    <cellStyle name="Note 3 3 2 3 3 5" xfId="46714"/>
    <cellStyle name="Note 3 3 2 3 3 5 2" xfId="46715"/>
    <cellStyle name="Note 3 3 2 3 3 6" xfId="46716"/>
    <cellStyle name="Note 3 3 2 3 3 6 2" xfId="46717"/>
    <cellStyle name="Note 3 3 2 3 3 7" xfId="46718"/>
    <cellStyle name="Note 3 3 2 3 4" xfId="46719"/>
    <cellStyle name="Note 3 3 2 3 4 2" xfId="46720"/>
    <cellStyle name="Note 3 3 2 3 4 2 2" xfId="46721"/>
    <cellStyle name="Note 3 3 2 3 4 3" xfId="46722"/>
    <cellStyle name="Note 3 3 2 3 4 3 2" xfId="46723"/>
    <cellStyle name="Note 3 3 2 3 4 4" xfId="46724"/>
    <cellStyle name="Note 3 3 2 3 4 4 2" xfId="46725"/>
    <cellStyle name="Note 3 3 2 3 4 5" xfId="46726"/>
    <cellStyle name="Note 3 3 2 3 4 5 2" xfId="46727"/>
    <cellStyle name="Note 3 3 2 3 4 6" xfId="46728"/>
    <cellStyle name="Note 3 3 2 3 4 6 2" xfId="46729"/>
    <cellStyle name="Note 3 3 2 3 4 7" xfId="46730"/>
    <cellStyle name="Note 3 3 2 3 5" xfId="46731"/>
    <cellStyle name="Note 3 3 2 3 5 2" xfId="46732"/>
    <cellStyle name="Note 3 3 2 3 6" xfId="46733"/>
    <cellStyle name="Note 3 3 2 3 6 2" xfId="46734"/>
    <cellStyle name="Note 3 3 2 3 7" xfId="46735"/>
    <cellStyle name="Note 3 3 2 3 8" xfId="46736"/>
    <cellStyle name="Note 3 3 2 4" xfId="46737"/>
    <cellStyle name="Note 3 3 2 4 2" xfId="46738"/>
    <cellStyle name="Note 3 3 2 4 2 2" xfId="46739"/>
    <cellStyle name="Note 3 3 2 4 2 2 2" xfId="46740"/>
    <cellStyle name="Note 3 3 2 4 2 3" xfId="46741"/>
    <cellStyle name="Note 3 3 2 4 2 3 2" xfId="46742"/>
    <cellStyle name="Note 3 3 2 4 2 4" xfId="46743"/>
    <cellStyle name="Note 3 3 2 4 2 4 2" xfId="46744"/>
    <cellStyle name="Note 3 3 2 4 2 5" xfId="46745"/>
    <cellStyle name="Note 3 3 2 4 2 5 2" xfId="46746"/>
    <cellStyle name="Note 3 3 2 4 2 6" xfId="46747"/>
    <cellStyle name="Note 3 3 2 4 2 6 2" xfId="46748"/>
    <cellStyle name="Note 3 3 2 4 2 7" xfId="46749"/>
    <cellStyle name="Note 3 3 2 4 3" xfId="46750"/>
    <cellStyle name="Note 3 3 2 4 3 2" xfId="46751"/>
    <cellStyle name="Note 3 3 2 4 3 2 2" xfId="46752"/>
    <cellStyle name="Note 3 3 2 4 3 3" xfId="46753"/>
    <cellStyle name="Note 3 3 2 4 3 3 2" xfId="46754"/>
    <cellStyle name="Note 3 3 2 4 3 4" xfId="46755"/>
    <cellStyle name="Note 3 3 2 4 3 4 2" xfId="46756"/>
    <cellStyle name="Note 3 3 2 4 3 5" xfId="46757"/>
    <cellStyle name="Note 3 3 2 4 3 5 2" xfId="46758"/>
    <cellStyle name="Note 3 3 2 4 3 6" xfId="46759"/>
    <cellStyle name="Note 3 3 2 4 3 6 2" xfId="46760"/>
    <cellStyle name="Note 3 3 2 4 3 7" xfId="46761"/>
    <cellStyle name="Note 3 3 2 4 4" xfId="46762"/>
    <cellStyle name="Note 3 3 2 4 4 2" xfId="46763"/>
    <cellStyle name="Note 3 3 2 4 4 2 2" xfId="46764"/>
    <cellStyle name="Note 3 3 2 4 4 3" xfId="46765"/>
    <cellStyle name="Note 3 3 2 4 4 3 2" xfId="46766"/>
    <cellStyle name="Note 3 3 2 4 4 4" xfId="46767"/>
    <cellStyle name="Note 3 3 2 4 4 4 2" xfId="46768"/>
    <cellStyle name="Note 3 3 2 4 4 5" xfId="46769"/>
    <cellStyle name="Note 3 3 2 4 5" xfId="46770"/>
    <cellStyle name="Note 3 3 2 4 5 2" xfId="46771"/>
    <cellStyle name="Note 3 3 2 4 6" xfId="46772"/>
    <cellStyle name="Note 3 3 2 4 7" xfId="46773"/>
    <cellStyle name="Note 3 3 2 4 8" xfId="46774"/>
    <cellStyle name="Note 3 3 2 5" xfId="46775"/>
    <cellStyle name="Note 3 3 2 5 2" xfId="46776"/>
    <cellStyle name="Note 3 3 2 5 2 2" xfId="46777"/>
    <cellStyle name="Note 3 3 2 5 2 2 2" xfId="46778"/>
    <cellStyle name="Note 3 3 2 5 2 3" xfId="46779"/>
    <cellStyle name="Note 3 3 2 5 2 3 2" xfId="46780"/>
    <cellStyle name="Note 3 3 2 5 2 4" xfId="46781"/>
    <cellStyle name="Note 3 3 2 5 2 4 2" xfId="46782"/>
    <cellStyle name="Note 3 3 2 5 2 5" xfId="46783"/>
    <cellStyle name="Note 3 3 2 5 2 5 2" xfId="46784"/>
    <cellStyle name="Note 3 3 2 5 2 6" xfId="46785"/>
    <cellStyle name="Note 3 3 2 5 2 6 2" xfId="46786"/>
    <cellStyle name="Note 3 3 2 5 2 7" xfId="46787"/>
    <cellStyle name="Note 3 3 2 5 3" xfId="46788"/>
    <cellStyle name="Note 3 3 2 5 3 2" xfId="46789"/>
    <cellStyle name="Note 3 3 2 5 3 2 2" xfId="46790"/>
    <cellStyle name="Note 3 3 2 5 3 3" xfId="46791"/>
    <cellStyle name="Note 3 3 2 5 3 3 2" xfId="46792"/>
    <cellStyle name="Note 3 3 2 5 3 4" xfId="46793"/>
    <cellStyle name="Note 3 3 2 5 3 4 2" xfId="46794"/>
    <cellStyle name="Note 3 3 2 5 3 5" xfId="46795"/>
    <cellStyle name="Note 3 3 2 5 4" xfId="46796"/>
    <cellStyle name="Note 3 3 2 5 4 2" xfId="46797"/>
    <cellStyle name="Note 3 3 2 5 5" xfId="46798"/>
    <cellStyle name="Note 3 3 2 5 5 2" xfId="46799"/>
    <cellStyle name="Note 3 3 2 5 6" xfId="46800"/>
    <cellStyle name="Note 3 3 2 5 6 2" xfId="46801"/>
    <cellStyle name="Note 3 3 2 5 7" xfId="46802"/>
    <cellStyle name="Note 3 3 2 5 8" xfId="46803"/>
    <cellStyle name="Note 3 3 2 6" xfId="46804"/>
    <cellStyle name="Note 3 3 2 6 2" xfId="46805"/>
    <cellStyle name="Note 3 3 2 6 2 2" xfId="46806"/>
    <cellStyle name="Note 3 3 2 6 3" xfId="46807"/>
    <cellStyle name="Note 3 3 2 6 3 2" xfId="46808"/>
    <cellStyle name="Note 3 3 2 6 4" xfId="46809"/>
    <cellStyle name="Note 3 3 2 6 4 2" xfId="46810"/>
    <cellStyle name="Note 3 3 2 6 5" xfId="46811"/>
    <cellStyle name="Note 3 3 2 6 5 2" xfId="46812"/>
    <cellStyle name="Note 3 3 2 6 6" xfId="46813"/>
    <cellStyle name="Note 3 3 2 6 6 2" xfId="46814"/>
    <cellStyle name="Note 3 3 2 6 7" xfId="46815"/>
    <cellStyle name="Note 3 3 2 6 8" xfId="46816"/>
    <cellStyle name="Note 3 3 2 7" xfId="46817"/>
    <cellStyle name="Note 3 3 2 7 2" xfId="46818"/>
    <cellStyle name="Note 3 3 2 7 3" xfId="46819"/>
    <cellStyle name="Note 3 3 2 7 4" xfId="46820"/>
    <cellStyle name="Note 3 3 2 7 5" xfId="46821"/>
    <cellStyle name="Note 3 3 2 7 6" xfId="46822"/>
    <cellStyle name="Note 3 3 2 7 7" xfId="46823"/>
    <cellStyle name="Note 3 3 2 7 8" xfId="46824"/>
    <cellStyle name="Note 3 3 2 8" xfId="46825"/>
    <cellStyle name="Note 3 3 2 8 2" xfId="46826"/>
    <cellStyle name="Note 3 3 2 8 3" xfId="46827"/>
    <cellStyle name="Note 3 3 2 8 4" xfId="46828"/>
    <cellStyle name="Note 3 3 2 8 5" xfId="46829"/>
    <cellStyle name="Note 3 3 2 8 6" xfId="46830"/>
    <cellStyle name="Note 3 3 2 8 7" xfId="46831"/>
    <cellStyle name="Note 3 3 2 8 8" xfId="46832"/>
    <cellStyle name="Note 3 3 2 9" xfId="46833"/>
    <cellStyle name="Note 3 3 3" xfId="46834"/>
    <cellStyle name="Note 3 3 3 10" xfId="46835"/>
    <cellStyle name="Note 3 3 3 11" xfId="46836"/>
    <cellStyle name="Note 3 3 3 12" xfId="46837"/>
    <cellStyle name="Note 3 3 3 13" xfId="46838"/>
    <cellStyle name="Note 3 3 3 14" xfId="46839"/>
    <cellStyle name="Note 3 3 3 2" xfId="46840"/>
    <cellStyle name="Note 3 3 3 2 2" xfId="46841"/>
    <cellStyle name="Note 3 3 3 2 2 2" xfId="46842"/>
    <cellStyle name="Note 3 3 3 2 2 2 2" xfId="46843"/>
    <cellStyle name="Note 3 3 3 2 2 3" xfId="46844"/>
    <cellStyle name="Note 3 3 3 2 2 3 2" xfId="46845"/>
    <cellStyle name="Note 3 3 3 2 2 4" xfId="46846"/>
    <cellStyle name="Note 3 3 3 2 2 4 2" xfId="46847"/>
    <cellStyle name="Note 3 3 3 2 2 5" xfId="46848"/>
    <cellStyle name="Note 3 3 3 2 3" xfId="46849"/>
    <cellStyle name="Note 3 3 3 2 3 2" xfId="46850"/>
    <cellStyle name="Note 3 3 3 2 3 2 2" xfId="46851"/>
    <cellStyle name="Note 3 3 3 2 3 3" xfId="46852"/>
    <cellStyle name="Note 3 3 3 2 3 3 2" xfId="46853"/>
    <cellStyle name="Note 3 3 3 2 3 4" xfId="46854"/>
    <cellStyle name="Note 3 3 3 2 3 4 2" xfId="46855"/>
    <cellStyle name="Note 3 3 3 2 3 5" xfId="46856"/>
    <cellStyle name="Note 3 3 3 2 3 5 2" xfId="46857"/>
    <cellStyle name="Note 3 3 3 2 3 6" xfId="46858"/>
    <cellStyle name="Note 3 3 3 2 3 6 2" xfId="46859"/>
    <cellStyle name="Note 3 3 3 2 3 7" xfId="46860"/>
    <cellStyle name="Note 3 3 3 2 4" xfId="46861"/>
    <cellStyle name="Note 3 3 3 2 4 2" xfId="46862"/>
    <cellStyle name="Note 3 3 3 2 4 2 2" xfId="46863"/>
    <cellStyle name="Note 3 3 3 2 4 3" xfId="46864"/>
    <cellStyle name="Note 3 3 3 2 4 3 2" xfId="46865"/>
    <cellStyle name="Note 3 3 3 2 4 4" xfId="46866"/>
    <cellStyle name="Note 3 3 3 2 4 4 2" xfId="46867"/>
    <cellStyle name="Note 3 3 3 2 4 5" xfId="46868"/>
    <cellStyle name="Note 3 3 3 2 4 5 2" xfId="46869"/>
    <cellStyle name="Note 3 3 3 2 4 6" xfId="46870"/>
    <cellStyle name="Note 3 3 3 2 4 6 2" xfId="46871"/>
    <cellStyle name="Note 3 3 3 2 4 7" xfId="46872"/>
    <cellStyle name="Note 3 3 3 2 5" xfId="46873"/>
    <cellStyle name="Note 3 3 3 2 5 2" xfId="46874"/>
    <cellStyle name="Note 3 3 3 2 6" xfId="46875"/>
    <cellStyle name="Note 3 3 3 2 6 2" xfId="46876"/>
    <cellStyle name="Note 3 3 3 2 7" xfId="46877"/>
    <cellStyle name="Note 3 3 3 2 8" xfId="46878"/>
    <cellStyle name="Note 3 3 3 3" xfId="46879"/>
    <cellStyle name="Note 3 3 3 3 2" xfId="46880"/>
    <cellStyle name="Note 3 3 3 3 2 2" xfId="46881"/>
    <cellStyle name="Note 3 3 3 3 2 2 2" xfId="46882"/>
    <cellStyle name="Note 3 3 3 3 2 3" xfId="46883"/>
    <cellStyle name="Note 3 3 3 3 2 3 2" xfId="46884"/>
    <cellStyle name="Note 3 3 3 3 2 4" xfId="46885"/>
    <cellStyle name="Note 3 3 3 3 2 4 2" xfId="46886"/>
    <cellStyle name="Note 3 3 3 3 2 5" xfId="46887"/>
    <cellStyle name="Note 3 3 3 3 2 5 2" xfId="46888"/>
    <cellStyle name="Note 3 3 3 3 2 6" xfId="46889"/>
    <cellStyle name="Note 3 3 3 3 2 6 2" xfId="46890"/>
    <cellStyle name="Note 3 3 3 3 2 7" xfId="46891"/>
    <cellStyle name="Note 3 3 3 3 3" xfId="46892"/>
    <cellStyle name="Note 3 3 3 3 3 2" xfId="46893"/>
    <cellStyle name="Note 3 3 3 3 3 2 2" xfId="46894"/>
    <cellStyle name="Note 3 3 3 3 3 3" xfId="46895"/>
    <cellStyle name="Note 3 3 3 3 3 3 2" xfId="46896"/>
    <cellStyle name="Note 3 3 3 3 3 4" xfId="46897"/>
    <cellStyle name="Note 3 3 3 3 3 4 2" xfId="46898"/>
    <cellStyle name="Note 3 3 3 3 3 5" xfId="46899"/>
    <cellStyle name="Note 3 3 3 3 3 5 2" xfId="46900"/>
    <cellStyle name="Note 3 3 3 3 3 6" xfId="46901"/>
    <cellStyle name="Note 3 3 3 3 3 6 2" xfId="46902"/>
    <cellStyle name="Note 3 3 3 3 3 7" xfId="46903"/>
    <cellStyle name="Note 3 3 3 3 4" xfId="46904"/>
    <cellStyle name="Note 3 3 3 3 4 2" xfId="46905"/>
    <cellStyle name="Note 3 3 3 3 4 2 2" xfId="46906"/>
    <cellStyle name="Note 3 3 3 3 4 3" xfId="46907"/>
    <cellStyle name="Note 3 3 3 3 4 3 2" xfId="46908"/>
    <cellStyle name="Note 3 3 3 3 4 4" xfId="46909"/>
    <cellStyle name="Note 3 3 3 3 4 4 2" xfId="46910"/>
    <cellStyle name="Note 3 3 3 3 4 5" xfId="46911"/>
    <cellStyle name="Note 3 3 3 3 5" xfId="46912"/>
    <cellStyle name="Note 3 3 3 4" xfId="46913"/>
    <cellStyle name="Note 3 3 3 4 2" xfId="46914"/>
    <cellStyle name="Note 3 3 3 4 2 2" xfId="46915"/>
    <cellStyle name="Note 3 3 3 4 2 2 2" xfId="46916"/>
    <cellStyle name="Note 3 3 3 4 2 3" xfId="46917"/>
    <cellStyle name="Note 3 3 3 4 2 3 2" xfId="46918"/>
    <cellStyle name="Note 3 3 3 4 2 4" xfId="46919"/>
    <cellStyle name="Note 3 3 3 4 2 4 2" xfId="46920"/>
    <cellStyle name="Note 3 3 3 4 2 5" xfId="46921"/>
    <cellStyle name="Note 3 3 3 4 2 5 2" xfId="46922"/>
    <cellStyle name="Note 3 3 3 4 2 6" xfId="46923"/>
    <cellStyle name="Note 3 3 3 4 2 6 2" xfId="46924"/>
    <cellStyle name="Note 3 3 3 4 2 7" xfId="46925"/>
    <cellStyle name="Note 3 3 3 4 3" xfId="46926"/>
    <cellStyle name="Note 3 3 3 4 3 2" xfId="46927"/>
    <cellStyle name="Note 3 3 3 4 3 2 2" xfId="46928"/>
    <cellStyle name="Note 3 3 3 4 3 3" xfId="46929"/>
    <cellStyle name="Note 3 3 3 4 3 3 2" xfId="46930"/>
    <cellStyle name="Note 3 3 3 4 3 4" xfId="46931"/>
    <cellStyle name="Note 3 3 3 4 3 4 2" xfId="46932"/>
    <cellStyle name="Note 3 3 3 4 3 5" xfId="46933"/>
    <cellStyle name="Note 3 3 3 4 4" xfId="46934"/>
    <cellStyle name="Note 3 3 3 5" xfId="46935"/>
    <cellStyle name="Note 3 3 3 5 2" xfId="46936"/>
    <cellStyle name="Note 3 3 3 5 2 2" xfId="46937"/>
    <cellStyle name="Note 3 3 3 5 3" xfId="46938"/>
    <cellStyle name="Note 3 3 3 5 3 2" xfId="46939"/>
    <cellStyle name="Note 3 3 3 5 4" xfId="46940"/>
    <cellStyle name="Note 3 3 3 5 4 2" xfId="46941"/>
    <cellStyle name="Note 3 3 3 5 5" xfId="46942"/>
    <cellStyle name="Note 3 3 3 5 5 2" xfId="46943"/>
    <cellStyle name="Note 3 3 3 5 6" xfId="46944"/>
    <cellStyle name="Note 3 3 3 5 6 2" xfId="46945"/>
    <cellStyle name="Note 3 3 3 5 7" xfId="46946"/>
    <cellStyle name="Note 3 3 3 6" xfId="46947"/>
    <cellStyle name="Note 3 3 3 6 2" xfId="46948"/>
    <cellStyle name="Note 3 3 3 7" xfId="46949"/>
    <cellStyle name="Note 3 3 3 7 2" xfId="46950"/>
    <cellStyle name="Note 3 3 3 8" xfId="46951"/>
    <cellStyle name="Note 3 3 3 9" xfId="46952"/>
    <cellStyle name="Note 3 3 4" xfId="46953"/>
    <cellStyle name="Note 3 3 4 2" xfId="46954"/>
    <cellStyle name="Note 3 3 4 2 2" xfId="46955"/>
    <cellStyle name="Note 3 3 4 2 2 2" xfId="46956"/>
    <cellStyle name="Note 3 3 4 2 3" xfId="46957"/>
    <cellStyle name="Note 3 3 4 2 3 2" xfId="46958"/>
    <cellStyle name="Note 3 3 4 2 4" xfId="46959"/>
    <cellStyle name="Note 3 3 4 2 4 2" xfId="46960"/>
    <cellStyle name="Note 3 3 4 2 5" xfId="46961"/>
    <cellStyle name="Note 3 3 4 3" xfId="46962"/>
    <cellStyle name="Note 3 3 4 3 2" xfId="46963"/>
    <cellStyle name="Note 3 3 4 3 2 2" xfId="46964"/>
    <cellStyle name="Note 3 3 4 3 3" xfId="46965"/>
    <cellStyle name="Note 3 3 4 3 3 2" xfId="46966"/>
    <cellStyle name="Note 3 3 4 3 4" xfId="46967"/>
    <cellStyle name="Note 3 3 4 3 4 2" xfId="46968"/>
    <cellStyle name="Note 3 3 4 3 5" xfId="46969"/>
    <cellStyle name="Note 3 3 4 3 5 2" xfId="46970"/>
    <cellStyle name="Note 3 3 4 3 6" xfId="46971"/>
    <cellStyle name="Note 3 3 4 3 6 2" xfId="46972"/>
    <cellStyle name="Note 3 3 4 3 7" xfId="46973"/>
    <cellStyle name="Note 3 3 4 4" xfId="46974"/>
    <cellStyle name="Note 3 3 4 4 2" xfId="46975"/>
    <cellStyle name="Note 3 3 4 4 2 2" xfId="46976"/>
    <cellStyle name="Note 3 3 4 4 3" xfId="46977"/>
    <cellStyle name="Note 3 3 4 4 3 2" xfId="46978"/>
    <cellStyle name="Note 3 3 4 4 4" xfId="46979"/>
    <cellStyle name="Note 3 3 4 4 4 2" xfId="46980"/>
    <cellStyle name="Note 3 3 4 4 5" xfId="46981"/>
    <cellStyle name="Note 3 3 4 4 5 2" xfId="46982"/>
    <cellStyle name="Note 3 3 4 4 6" xfId="46983"/>
    <cellStyle name="Note 3 3 4 4 6 2" xfId="46984"/>
    <cellStyle name="Note 3 3 4 4 7" xfId="46985"/>
    <cellStyle name="Note 3 3 4 5" xfId="46986"/>
    <cellStyle name="Note 3 3 4 5 2" xfId="46987"/>
    <cellStyle name="Note 3 3 4 6" xfId="46988"/>
    <cellStyle name="Note 3 3 4 6 2" xfId="46989"/>
    <cellStyle name="Note 3 3 4 7" xfId="46990"/>
    <cellStyle name="Note 3 3 4 8" xfId="46991"/>
    <cellStyle name="Note 3 3 5" xfId="46992"/>
    <cellStyle name="Note 3 3 5 2" xfId="46993"/>
    <cellStyle name="Note 3 3 5 2 2" xfId="46994"/>
    <cellStyle name="Note 3 3 5 2 2 2" xfId="46995"/>
    <cellStyle name="Note 3 3 5 2 3" xfId="46996"/>
    <cellStyle name="Note 3 3 5 2 3 2" xfId="46997"/>
    <cellStyle name="Note 3 3 5 2 4" xfId="46998"/>
    <cellStyle name="Note 3 3 5 2 4 2" xfId="46999"/>
    <cellStyle name="Note 3 3 5 2 5" xfId="47000"/>
    <cellStyle name="Note 3 3 5 2 5 2" xfId="47001"/>
    <cellStyle name="Note 3 3 5 2 6" xfId="47002"/>
    <cellStyle name="Note 3 3 5 2 6 2" xfId="47003"/>
    <cellStyle name="Note 3 3 5 2 7" xfId="47004"/>
    <cellStyle name="Note 3 3 5 3" xfId="47005"/>
    <cellStyle name="Note 3 3 5 3 2" xfId="47006"/>
    <cellStyle name="Note 3 3 5 3 2 2" xfId="47007"/>
    <cellStyle name="Note 3 3 5 3 3" xfId="47008"/>
    <cellStyle name="Note 3 3 5 3 3 2" xfId="47009"/>
    <cellStyle name="Note 3 3 5 3 4" xfId="47010"/>
    <cellStyle name="Note 3 3 5 3 4 2" xfId="47011"/>
    <cellStyle name="Note 3 3 5 3 5" xfId="47012"/>
    <cellStyle name="Note 3 3 5 3 5 2" xfId="47013"/>
    <cellStyle name="Note 3 3 5 3 6" xfId="47014"/>
    <cellStyle name="Note 3 3 5 3 6 2" xfId="47015"/>
    <cellStyle name="Note 3 3 5 3 7" xfId="47016"/>
    <cellStyle name="Note 3 3 5 4" xfId="47017"/>
    <cellStyle name="Note 3 3 5 4 2" xfId="47018"/>
    <cellStyle name="Note 3 3 5 4 2 2" xfId="47019"/>
    <cellStyle name="Note 3 3 5 4 3" xfId="47020"/>
    <cellStyle name="Note 3 3 5 4 3 2" xfId="47021"/>
    <cellStyle name="Note 3 3 5 4 4" xfId="47022"/>
    <cellStyle name="Note 3 3 5 4 4 2" xfId="47023"/>
    <cellStyle name="Note 3 3 5 4 5" xfId="47024"/>
    <cellStyle name="Note 3 3 5 5" xfId="47025"/>
    <cellStyle name="Note 3 3 5 5 2" xfId="47026"/>
    <cellStyle name="Note 3 3 5 6" xfId="47027"/>
    <cellStyle name="Note 3 3 5 7" xfId="47028"/>
    <cellStyle name="Note 3 3 5 8" xfId="47029"/>
    <cellStyle name="Note 3 3 6" xfId="47030"/>
    <cellStyle name="Note 3 3 6 2" xfId="47031"/>
    <cellStyle name="Note 3 3 6 2 2" xfId="47032"/>
    <cellStyle name="Note 3 3 6 2 2 2" xfId="47033"/>
    <cellStyle name="Note 3 3 6 2 3" xfId="47034"/>
    <cellStyle name="Note 3 3 6 2 3 2" xfId="47035"/>
    <cellStyle name="Note 3 3 6 2 4" xfId="47036"/>
    <cellStyle name="Note 3 3 6 2 4 2" xfId="47037"/>
    <cellStyle name="Note 3 3 6 2 5" xfId="47038"/>
    <cellStyle name="Note 3 3 6 2 5 2" xfId="47039"/>
    <cellStyle name="Note 3 3 6 2 6" xfId="47040"/>
    <cellStyle name="Note 3 3 6 2 6 2" xfId="47041"/>
    <cellStyle name="Note 3 3 6 2 7" xfId="47042"/>
    <cellStyle name="Note 3 3 6 3" xfId="47043"/>
    <cellStyle name="Note 3 3 6 3 2" xfId="47044"/>
    <cellStyle name="Note 3 3 6 3 2 2" xfId="47045"/>
    <cellStyle name="Note 3 3 6 3 3" xfId="47046"/>
    <cellStyle name="Note 3 3 6 3 3 2" xfId="47047"/>
    <cellStyle name="Note 3 3 6 3 4" xfId="47048"/>
    <cellStyle name="Note 3 3 6 3 4 2" xfId="47049"/>
    <cellStyle name="Note 3 3 6 3 5" xfId="47050"/>
    <cellStyle name="Note 3 3 6 4" xfId="47051"/>
    <cellStyle name="Note 3 3 6 4 2" xfId="47052"/>
    <cellStyle name="Note 3 3 6 5" xfId="47053"/>
    <cellStyle name="Note 3 3 6 5 2" xfId="47054"/>
    <cellStyle name="Note 3 3 6 6" xfId="47055"/>
    <cellStyle name="Note 3 3 6 6 2" xfId="47056"/>
    <cellStyle name="Note 3 3 6 7" xfId="47057"/>
    <cellStyle name="Note 3 3 6 8" xfId="47058"/>
    <cellStyle name="Note 3 3 7" xfId="47059"/>
    <cellStyle name="Note 3 3 7 2" xfId="47060"/>
    <cellStyle name="Note 3 3 7 2 2" xfId="47061"/>
    <cellStyle name="Note 3 3 7 3" xfId="47062"/>
    <cellStyle name="Note 3 3 7 3 2" xfId="47063"/>
    <cellStyle name="Note 3 3 7 4" xfId="47064"/>
    <cellStyle name="Note 3 3 7 4 2" xfId="47065"/>
    <cellStyle name="Note 3 3 7 5" xfId="47066"/>
    <cellStyle name="Note 3 3 7 5 2" xfId="47067"/>
    <cellStyle name="Note 3 3 7 6" xfId="47068"/>
    <cellStyle name="Note 3 3 7 6 2" xfId="47069"/>
    <cellStyle name="Note 3 3 7 7" xfId="47070"/>
    <cellStyle name="Note 3 3 7 8" xfId="47071"/>
    <cellStyle name="Note 3 3 8" xfId="47072"/>
    <cellStyle name="Note 3 3 8 2" xfId="47073"/>
    <cellStyle name="Note 3 3 8 3" xfId="47074"/>
    <cellStyle name="Note 3 3 8 4" xfId="47075"/>
    <cellStyle name="Note 3 3 8 5" xfId="47076"/>
    <cellStyle name="Note 3 3 8 6" xfId="47077"/>
    <cellStyle name="Note 3 3 8 7" xfId="47078"/>
    <cellStyle name="Note 3 3 8 8" xfId="47079"/>
    <cellStyle name="Note 3 3 9" xfId="47080"/>
    <cellStyle name="Note 3 3 9 2" xfId="47081"/>
    <cellStyle name="Note 3 3 9 3" xfId="47082"/>
    <cellStyle name="Note 3 3 9 4" xfId="47083"/>
    <cellStyle name="Note 3 3 9 5" xfId="47084"/>
    <cellStyle name="Note 3 3 9 6" xfId="47085"/>
    <cellStyle name="Note 3 3 9 7" xfId="47086"/>
    <cellStyle name="Note 3 3 9 8" xfId="47087"/>
    <cellStyle name="Note 3 4" xfId="47088"/>
    <cellStyle name="Note 3 4 10" xfId="47089"/>
    <cellStyle name="Note 3 4 11" xfId="47090"/>
    <cellStyle name="Note 3 4 12" xfId="47091"/>
    <cellStyle name="Note 3 4 13" xfId="47092"/>
    <cellStyle name="Note 3 4 14" xfId="47093"/>
    <cellStyle name="Note 3 4 2" xfId="47094"/>
    <cellStyle name="Note 3 4 2 10" xfId="47095"/>
    <cellStyle name="Note 3 4 2 11" xfId="47096"/>
    <cellStyle name="Note 3 4 2 12" xfId="47097"/>
    <cellStyle name="Note 3 4 2 2" xfId="47098"/>
    <cellStyle name="Note 3 4 2 2 10" xfId="47099"/>
    <cellStyle name="Note 3 4 2 2 11" xfId="47100"/>
    <cellStyle name="Note 3 4 2 2 12" xfId="47101"/>
    <cellStyle name="Note 3 4 2 2 13" xfId="47102"/>
    <cellStyle name="Note 3 4 2 2 2" xfId="47103"/>
    <cellStyle name="Note 3 4 2 2 2 2" xfId="47104"/>
    <cellStyle name="Note 3 4 2 2 2 2 2" xfId="47105"/>
    <cellStyle name="Note 3 4 2 2 2 2 2 2" xfId="47106"/>
    <cellStyle name="Note 3 4 2 2 2 2 3" xfId="47107"/>
    <cellStyle name="Note 3 4 2 2 2 2 3 2" xfId="47108"/>
    <cellStyle name="Note 3 4 2 2 2 2 4" xfId="47109"/>
    <cellStyle name="Note 3 4 2 2 2 2 4 2" xfId="47110"/>
    <cellStyle name="Note 3 4 2 2 2 2 5" xfId="47111"/>
    <cellStyle name="Note 3 4 2 2 2 3" xfId="47112"/>
    <cellStyle name="Note 3 4 2 2 2 3 2" xfId="47113"/>
    <cellStyle name="Note 3 4 2 2 2 3 2 2" xfId="47114"/>
    <cellStyle name="Note 3 4 2 2 2 3 3" xfId="47115"/>
    <cellStyle name="Note 3 4 2 2 2 3 3 2" xfId="47116"/>
    <cellStyle name="Note 3 4 2 2 2 3 4" xfId="47117"/>
    <cellStyle name="Note 3 4 2 2 2 3 4 2" xfId="47118"/>
    <cellStyle name="Note 3 4 2 2 2 3 5" xfId="47119"/>
    <cellStyle name="Note 3 4 2 2 2 3 5 2" xfId="47120"/>
    <cellStyle name="Note 3 4 2 2 2 3 6" xfId="47121"/>
    <cellStyle name="Note 3 4 2 2 2 3 6 2" xfId="47122"/>
    <cellStyle name="Note 3 4 2 2 2 3 7" xfId="47123"/>
    <cellStyle name="Note 3 4 2 2 2 4" xfId="47124"/>
    <cellStyle name="Note 3 4 2 2 2 4 2" xfId="47125"/>
    <cellStyle name="Note 3 4 2 2 2 4 2 2" xfId="47126"/>
    <cellStyle name="Note 3 4 2 2 2 4 3" xfId="47127"/>
    <cellStyle name="Note 3 4 2 2 2 4 3 2" xfId="47128"/>
    <cellStyle name="Note 3 4 2 2 2 4 4" xfId="47129"/>
    <cellStyle name="Note 3 4 2 2 2 4 4 2" xfId="47130"/>
    <cellStyle name="Note 3 4 2 2 2 4 5" xfId="47131"/>
    <cellStyle name="Note 3 4 2 2 2 4 5 2" xfId="47132"/>
    <cellStyle name="Note 3 4 2 2 2 4 6" xfId="47133"/>
    <cellStyle name="Note 3 4 2 2 2 4 6 2" xfId="47134"/>
    <cellStyle name="Note 3 4 2 2 2 4 7" xfId="47135"/>
    <cellStyle name="Note 3 4 2 2 2 5" xfId="47136"/>
    <cellStyle name="Note 3 4 2 2 2 5 2" xfId="47137"/>
    <cellStyle name="Note 3 4 2 2 2 6" xfId="47138"/>
    <cellStyle name="Note 3 4 2 2 2 6 2" xfId="47139"/>
    <cellStyle name="Note 3 4 2 2 2 7" xfId="47140"/>
    <cellStyle name="Note 3 4 2 2 2 8" xfId="47141"/>
    <cellStyle name="Note 3 4 2 2 3" xfId="47142"/>
    <cellStyle name="Note 3 4 2 2 3 2" xfId="47143"/>
    <cellStyle name="Note 3 4 2 2 3 2 2" xfId="47144"/>
    <cellStyle name="Note 3 4 2 2 3 2 2 2" xfId="47145"/>
    <cellStyle name="Note 3 4 2 2 3 2 3" xfId="47146"/>
    <cellStyle name="Note 3 4 2 2 3 2 3 2" xfId="47147"/>
    <cellStyle name="Note 3 4 2 2 3 2 4" xfId="47148"/>
    <cellStyle name="Note 3 4 2 2 3 2 4 2" xfId="47149"/>
    <cellStyle name="Note 3 4 2 2 3 2 5" xfId="47150"/>
    <cellStyle name="Note 3 4 2 2 3 2 5 2" xfId="47151"/>
    <cellStyle name="Note 3 4 2 2 3 2 6" xfId="47152"/>
    <cellStyle name="Note 3 4 2 2 3 2 6 2" xfId="47153"/>
    <cellStyle name="Note 3 4 2 2 3 2 7" xfId="47154"/>
    <cellStyle name="Note 3 4 2 2 3 3" xfId="47155"/>
    <cellStyle name="Note 3 4 2 2 3 3 2" xfId="47156"/>
    <cellStyle name="Note 3 4 2 2 3 3 2 2" xfId="47157"/>
    <cellStyle name="Note 3 4 2 2 3 3 3" xfId="47158"/>
    <cellStyle name="Note 3 4 2 2 3 3 3 2" xfId="47159"/>
    <cellStyle name="Note 3 4 2 2 3 3 4" xfId="47160"/>
    <cellStyle name="Note 3 4 2 2 3 3 4 2" xfId="47161"/>
    <cellStyle name="Note 3 4 2 2 3 3 5" xfId="47162"/>
    <cellStyle name="Note 3 4 2 2 3 3 5 2" xfId="47163"/>
    <cellStyle name="Note 3 4 2 2 3 3 6" xfId="47164"/>
    <cellStyle name="Note 3 4 2 2 3 3 6 2" xfId="47165"/>
    <cellStyle name="Note 3 4 2 2 3 3 7" xfId="47166"/>
    <cellStyle name="Note 3 4 2 2 3 4" xfId="47167"/>
    <cellStyle name="Note 3 4 2 2 3 4 2" xfId="47168"/>
    <cellStyle name="Note 3 4 2 2 3 4 2 2" xfId="47169"/>
    <cellStyle name="Note 3 4 2 2 3 4 3" xfId="47170"/>
    <cellStyle name="Note 3 4 2 2 3 4 3 2" xfId="47171"/>
    <cellStyle name="Note 3 4 2 2 3 4 4" xfId="47172"/>
    <cellStyle name="Note 3 4 2 2 3 4 4 2" xfId="47173"/>
    <cellStyle name="Note 3 4 2 2 3 4 5" xfId="47174"/>
    <cellStyle name="Note 3 4 2 2 3 5" xfId="47175"/>
    <cellStyle name="Note 3 4 2 2 4" xfId="47176"/>
    <cellStyle name="Note 3 4 2 2 4 2" xfId="47177"/>
    <cellStyle name="Note 3 4 2 2 4 2 2" xfId="47178"/>
    <cellStyle name="Note 3 4 2 2 4 2 2 2" xfId="47179"/>
    <cellStyle name="Note 3 4 2 2 4 2 3" xfId="47180"/>
    <cellStyle name="Note 3 4 2 2 4 2 3 2" xfId="47181"/>
    <cellStyle name="Note 3 4 2 2 4 2 4" xfId="47182"/>
    <cellStyle name="Note 3 4 2 2 4 2 4 2" xfId="47183"/>
    <cellStyle name="Note 3 4 2 2 4 2 5" xfId="47184"/>
    <cellStyle name="Note 3 4 2 2 4 2 5 2" xfId="47185"/>
    <cellStyle name="Note 3 4 2 2 4 2 6" xfId="47186"/>
    <cellStyle name="Note 3 4 2 2 4 2 6 2" xfId="47187"/>
    <cellStyle name="Note 3 4 2 2 4 2 7" xfId="47188"/>
    <cellStyle name="Note 3 4 2 2 4 3" xfId="47189"/>
    <cellStyle name="Note 3 4 2 2 4 3 2" xfId="47190"/>
    <cellStyle name="Note 3 4 2 2 4 3 2 2" xfId="47191"/>
    <cellStyle name="Note 3 4 2 2 4 3 3" xfId="47192"/>
    <cellStyle name="Note 3 4 2 2 4 3 3 2" xfId="47193"/>
    <cellStyle name="Note 3 4 2 2 4 3 4" xfId="47194"/>
    <cellStyle name="Note 3 4 2 2 4 3 4 2" xfId="47195"/>
    <cellStyle name="Note 3 4 2 2 4 3 5" xfId="47196"/>
    <cellStyle name="Note 3 4 2 2 4 4" xfId="47197"/>
    <cellStyle name="Note 3 4 2 2 5" xfId="47198"/>
    <cellStyle name="Note 3 4 2 2 5 2" xfId="47199"/>
    <cellStyle name="Note 3 4 2 2 5 2 2" xfId="47200"/>
    <cellStyle name="Note 3 4 2 2 5 3" xfId="47201"/>
    <cellStyle name="Note 3 4 2 2 5 3 2" xfId="47202"/>
    <cellStyle name="Note 3 4 2 2 5 4" xfId="47203"/>
    <cellStyle name="Note 3 4 2 2 5 4 2" xfId="47204"/>
    <cellStyle name="Note 3 4 2 2 5 5" xfId="47205"/>
    <cellStyle name="Note 3 4 2 2 5 5 2" xfId="47206"/>
    <cellStyle name="Note 3 4 2 2 5 6" xfId="47207"/>
    <cellStyle name="Note 3 4 2 2 5 6 2" xfId="47208"/>
    <cellStyle name="Note 3 4 2 2 5 7" xfId="47209"/>
    <cellStyle name="Note 3 4 2 2 6" xfId="47210"/>
    <cellStyle name="Note 3 4 2 2 6 2" xfId="47211"/>
    <cellStyle name="Note 3 4 2 2 7" xfId="47212"/>
    <cellStyle name="Note 3 4 2 2 7 2" xfId="47213"/>
    <cellStyle name="Note 3 4 2 2 8" xfId="47214"/>
    <cellStyle name="Note 3 4 2 2 9" xfId="47215"/>
    <cellStyle name="Note 3 4 2 3" xfId="47216"/>
    <cellStyle name="Note 3 4 2 3 2" xfId="47217"/>
    <cellStyle name="Note 3 4 2 3 2 2" xfId="47218"/>
    <cellStyle name="Note 3 4 2 3 2 2 2" xfId="47219"/>
    <cellStyle name="Note 3 4 2 3 2 3" xfId="47220"/>
    <cellStyle name="Note 3 4 2 3 2 3 2" xfId="47221"/>
    <cellStyle name="Note 3 4 2 3 2 4" xfId="47222"/>
    <cellStyle name="Note 3 4 2 3 2 4 2" xfId="47223"/>
    <cellStyle name="Note 3 4 2 3 2 5" xfId="47224"/>
    <cellStyle name="Note 3 4 2 3 3" xfId="47225"/>
    <cellStyle name="Note 3 4 2 3 3 2" xfId="47226"/>
    <cellStyle name="Note 3 4 2 3 3 2 2" xfId="47227"/>
    <cellStyle name="Note 3 4 2 3 3 3" xfId="47228"/>
    <cellStyle name="Note 3 4 2 3 3 3 2" xfId="47229"/>
    <cellStyle name="Note 3 4 2 3 3 4" xfId="47230"/>
    <cellStyle name="Note 3 4 2 3 3 4 2" xfId="47231"/>
    <cellStyle name="Note 3 4 2 3 3 5" xfId="47232"/>
    <cellStyle name="Note 3 4 2 3 3 5 2" xfId="47233"/>
    <cellStyle name="Note 3 4 2 3 3 6" xfId="47234"/>
    <cellStyle name="Note 3 4 2 3 3 6 2" xfId="47235"/>
    <cellStyle name="Note 3 4 2 3 3 7" xfId="47236"/>
    <cellStyle name="Note 3 4 2 3 4" xfId="47237"/>
    <cellStyle name="Note 3 4 2 3 4 2" xfId="47238"/>
    <cellStyle name="Note 3 4 2 3 4 2 2" xfId="47239"/>
    <cellStyle name="Note 3 4 2 3 4 3" xfId="47240"/>
    <cellStyle name="Note 3 4 2 3 4 3 2" xfId="47241"/>
    <cellStyle name="Note 3 4 2 3 4 4" xfId="47242"/>
    <cellStyle name="Note 3 4 2 3 4 4 2" xfId="47243"/>
    <cellStyle name="Note 3 4 2 3 4 5" xfId="47244"/>
    <cellStyle name="Note 3 4 2 3 4 5 2" xfId="47245"/>
    <cellStyle name="Note 3 4 2 3 4 6" xfId="47246"/>
    <cellStyle name="Note 3 4 2 3 4 6 2" xfId="47247"/>
    <cellStyle name="Note 3 4 2 3 4 7" xfId="47248"/>
    <cellStyle name="Note 3 4 2 3 5" xfId="47249"/>
    <cellStyle name="Note 3 4 2 3 5 2" xfId="47250"/>
    <cellStyle name="Note 3 4 2 3 6" xfId="47251"/>
    <cellStyle name="Note 3 4 2 3 6 2" xfId="47252"/>
    <cellStyle name="Note 3 4 2 3 7" xfId="47253"/>
    <cellStyle name="Note 3 4 2 3 8" xfId="47254"/>
    <cellStyle name="Note 3 4 2 4" xfId="47255"/>
    <cellStyle name="Note 3 4 2 4 2" xfId="47256"/>
    <cellStyle name="Note 3 4 2 4 2 2" xfId="47257"/>
    <cellStyle name="Note 3 4 2 4 2 2 2" xfId="47258"/>
    <cellStyle name="Note 3 4 2 4 2 3" xfId="47259"/>
    <cellStyle name="Note 3 4 2 4 2 3 2" xfId="47260"/>
    <cellStyle name="Note 3 4 2 4 2 4" xfId="47261"/>
    <cellStyle name="Note 3 4 2 4 2 4 2" xfId="47262"/>
    <cellStyle name="Note 3 4 2 4 2 5" xfId="47263"/>
    <cellStyle name="Note 3 4 2 4 2 5 2" xfId="47264"/>
    <cellStyle name="Note 3 4 2 4 2 6" xfId="47265"/>
    <cellStyle name="Note 3 4 2 4 2 6 2" xfId="47266"/>
    <cellStyle name="Note 3 4 2 4 2 7" xfId="47267"/>
    <cellStyle name="Note 3 4 2 4 3" xfId="47268"/>
    <cellStyle name="Note 3 4 2 4 3 2" xfId="47269"/>
    <cellStyle name="Note 3 4 2 4 3 2 2" xfId="47270"/>
    <cellStyle name="Note 3 4 2 4 3 3" xfId="47271"/>
    <cellStyle name="Note 3 4 2 4 3 3 2" xfId="47272"/>
    <cellStyle name="Note 3 4 2 4 3 4" xfId="47273"/>
    <cellStyle name="Note 3 4 2 4 3 4 2" xfId="47274"/>
    <cellStyle name="Note 3 4 2 4 3 5" xfId="47275"/>
    <cellStyle name="Note 3 4 2 4 3 5 2" xfId="47276"/>
    <cellStyle name="Note 3 4 2 4 3 6" xfId="47277"/>
    <cellStyle name="Note 3 4 2 4 3 6 2" xfId="47278"/>
    <cellStyle name="Note 3 4 2 4 3 7" xfId="47279"/>
    <cellStyle name="Note 3 4 2 4 4" xfId="47280"/>
    <cellStyle name="Note 3 4 2 4 4 2" xfId="47281"/>
    <cellStyle name="Note 3 4 2 4 4 2 2" xfId="47282"/>
    <cellStyle name="Note 3 4 2 4 4 3" xfId="47283"/>
    <cellStyle name="Note 3 4 2 4 4 3 2" xfId="47284"/>
    <cellStyle name="Note 3 4 2 4 4 4" xfId="47285"/>
    <cellStyle name="Note 3 4 2 4 4 4 2" xfId="47286"/>
    <cellStyle name="Note 3 4 2 4 4 5" xfId="47287"/>
    <cellStyle name="Note 3 4 2 4 5" xfId="47288"/>
    <cellStyle name="Note 3 4 2 4 5 2" xfId="47289"/>
    <cellStyle name="Note 3 4 2 4 6" xfId="47290"/>
    <cellStyle name="Note 3 4 2 4 7" xfId="47291"/>
    <cellStyle name="Note 3 4 2 4 8" xfId="47292"/>
    <cellStyle name="Note 3 4 2 5" xfId="47293"/>
    <cellStyle name="Note 3 4 2 5 2" xfId="47294"/>
    <cellStyle name="Note 3 4 2 5 2 2" xfId="47295"/>
    <cellStyle name="Note 3 4 2 5 2 2 2" xfId="47296"/>
    <cellStyle name="Note 3 4 2 5 2 3" xfId="47297"/>
    <cellStyle name="Note 3 4 2 5 2 3 2" xfId="47298"/>
    <cellStyle name="Note 3 4 2 5 2 4" xfId="47299"/>
    <cellStyle name="Note 3 4 2 5 2 4 2" xfId="47300"/>
    <cellStyle name="Note 3 4 2 5 2 5" xfId="47301"/>
    <cellStyle name="Note 3 4 2 5 2 5 2" xfId="47302"/>
    <cellStyle name="Note 3 4 2 5 2 6" xfId="47303"/>
    <cellStyle name="Note 3 4 2 5 2 6 2" xfId="47304"/>
    <cellStyle name="Note 3 4 2 5 2 7" xfId="47305"/>
    <cellStyle name="Note 3 4 2 5 3" xfId="47306"/>
    <cellStyle name="Note 3 4 2 5 3 2" xfId="47307"/>
    <cellStyle name="Note 3 4 2 5 3 2 2" xfId="47308"/>
    <cellStyle name="Note 3 4 2 5 3 3" xfId="47309"/>
    <cellStyle name="Note 3 4 2 5 3 3 2" xfId="47310"/>
    <cellStyle name="Note 3 4 2 5 3 4" xfId="47311"/>
    <cellStyle name="Note 3 4 2 5 3 4 2" xfId="47312"/>
    <cellStyle name="Note 3 4 2 5 3 5" xfId="47313"/>
    <cellStyle name="Note 3 4 2 5 4" xfId="47314"/>
    <cellStyle name="Note 3 4 2 5 4 2" xfId="47315"/>
    <cellStyle name="Note 3 4 2 5 5" xfId="47316"/>
    <cellStyle name="Note 3 4 2 5 5 2" xfId="47317"/>
    <cellStyle name="Note 3 4 2 5 6" xfId="47318"/>
    <cellStyle name="Note 3 4 2 5 6 2" xfId="47319"/>
    <cellStyle name="Note 3 4 2 5 7" xfId="47320"/>
    <cellStyle name="Note 3 4 2 5 8" xfId="47321"/>
    <cellStyle name="Note 3 4 2 6" xfId="47322"/>
    <cellStyle name="Note 3 4 2 6 2" xfId="47323"/>
    <cellStyle name="Note 3 4 2 6 2 2" xfId="47324"/>
    <cellStyle name="Note 3 4 2 6 3" xfId="47325"/>
    <cellStyle name="Note 3 4 2 6 3 2" xfId="47326"/>
    <cellStyle name="Note 3 4 2 6 4" xfId="47327"/>
    <cellStyle name="Note 3 4 2 6 4 2" xfId="47328"/>
    <cellStyle name="Note 3 4 2 6 5" xfId="47329"/>
    <cellStyle name="Note 3 4 2 6 5 2" xfId="47330"/>
    <cellStyle name="Note 3 4 2 6 6" xfId="47331"/>
    <cellStyle name="Note 3 4 2 6 6 2" xfId="47332"/>
    <cellStyle name="Note 3 4 2 6 7" xfId="47333"/>
    <cellStyle name="Note 3 4 2 6 8" xfId="47334"/>
    <cellStyle name="Note 3 4 2 7" xfId="47335"/>
    <cellStyle name="Note 3 4 2 7 2" xfId="47336"/>
    <cellStyle name="Note 3 4 2 7 3" xfId="47337"/>
    <cellStyle name="Note 3 4 2 7 4" xfId="47338"/>
    <cellStyle name="Note 3 4 2 7 5" xfId="47339"/>
    <cellStyle name="Note 3 4 2 7 6" xfId="47340"/>
    <cellStyle name="Note 3 4 2 7 7" xfId="47341"/>
    <cellStyle name="Note 3 4 2 7 8" xfId="47342"/>
    <cellStyle name="Note 3 4 2 8" xfId="47343"/>
    <cellStyle name="Note 3 4 2 8 2" xfId="47344"/>
    <cellStyle name="Note 3 4 2 8 3" xfId="47345"/>
    <cellStyle name="Note 3 4 2 8 4" xfId="47346"/>
    <cellStyle name="Note 3 4 2 8 5" xfId="47347"/>
    <cellStyle name="Note 3 4 2 8 6" xfId="47348"/>
    <cellStyle name="Note 3 4 2 8 7" xfId="47349"/>
    <cellStyle name="Note 3 4 2 8 8" xfId="47350"/>
    <cellStyle name="Note 3 4 2 9" xfId="47351"/>
    <cellStyle name="Note 3 4 3" xfId="47352"/>
    <cellStyle name="Note 3 4 3 10" xfId="47353"/>
    <cellStyle name="Note 3 4 3 11" xfId="47354"/>
    <cellStyle name="Note 3 4 3 12" xfId="47355"/>
    <cellStyle name="Note 3 4 3 13" xfId="47356"/>
    <cellStyle name="Note 3 4 3 14" xfId="47357"/>
    <cellStyle name="Note 3 4 3 2" xfId="47358"/>
    <cellStyle name="Note 3 4 3 2 2" xfId="47359"/>
    <cellStyle name="Note 3 4 3 2 2 2" xfId="47360"/>
    <cellStyle name="Note 3 4 3 2 2 2 2" xfId="47361"/>
    <cellStyle name="Note 3 4 3 2 2 3" xfId="47362"/>
    <cellStyle name="Note 3 4 3 2 2 3 2" xfId="47363"/>
    <cellStyle name="Note 3 4 3 2 2 4" xfId="47364"/>
    <cellStyle name="Note 3 4 3 2 2 4 2" xfId="47365"/>
    <cellStyle name="Note 3 4 3 2 2 5" xfId="47366"/>
    <cellStyle name="Note 3 4 3 2 3" xfId="47367"/>
    <cellStyle name="Note 3 4 3 2 3 2" xfId="47368"/>
    <cellStyle name="Note 3 4 3 2 3 2 2" xfId="47369"/>
    <cellStyle name="Note 3 4 3 2 3 3" xfId="47370"/>
    <cellStyle name="Note 3 4 3 2 3 3 2" xfId="47371"/>
    <cellStyle name="Note 3 4 3 2 3 4" xfId="47372"/>
    <cellStyle name="Note 3 4 3 2 3 4 2" xfId="47373"/>
    <cellStyle name="Note 3 4 3 2 3 5" xfId="47374"/>
    <cellStyle name="Note 3 4 3 2 3 5 2" xfId="47375"/>
    <cellStyle name="Note 3 4 3 2 3 6" xfId="47376"/>
    <cellStyle name="Note 3 4 3 2 3 6 2" xfId="47377"/>
    <cellStyle name="Note 3 4 3 2 3 7" xfId="47378"/>
    <cellStyle name="Note 3 4 3 2 4" xfId="47379"/>
    <cellStyle name="Note 3 4 3 2 4 2" xfId="47380"/>
    <cellStyle name="Note 3 4 3 2 4 2 2" xfId="47381"/>
    <cellStyle name="Note 3 4 3 2 4 3" xfId="47382"/>
    <cellStyle name="Note 3 4 3 2 4 3 2" xfId="47383"/>
    <cellStyle name="Note 3 4 3 2 4 4" xfId="47384"/>
    <cellStyle name="Note 3 4 3 2 4 4 2" xfId="47385"/>
    <cellStyle name="Note 3 4 3 2 4 5" xfId="47386"/>
    <cellStyle name="Note 3 4 3 2 4 5 2" xfId="47387"/>
    <cellStyle name="Note 3 4 3 2 4 6" xfId="47388"/>
    <cellStyle name="Note 3 4 3 2 4 6 2" xfId="47389"/>
    <cellStyle name="Note 3 4 3 2 4 7" xfId="47390"/>
    <cellStyle name="Note 3 4 3 2 5" xfId="47391"/>
    <cellStyle name="Note 3 4 3 2 5 2" xfId="47392"/>
    <cellStyle name="Note 3 4 3 2 6" xfId="47393"/>
    <cellStyle name="Note 3 4 3 2 6 2" xfId="47394"/>
    <cellStyle name="Note 3 4 3 2 7" xfId="47395"/>
    <cellStyle name="Note 3 4 3 2 8" xfId="47396"/>
    <cellStyle name="Note 3 4 3 3" xfId="47397"/>
    <cellStyle name="Note 3 4 3 3 2" xfId="47398"/>
    <cellStyle name="Note 3 4 3 3 2 2" xfId="47399"/>
    <cellStyle name="Note 3 4 3 3 2 2 2" xfId="47400"/>
    <cellStyle name="Note 3 4 3 3 2 3" xfId="47401"/>
    <cellStyle name="Note 3 4 3 3 2 3 2" xfId="47402"/>
    <cellStyle name="Note 3 4 3 3 2 4" xfId="47403"/>
    <cellStyle name="Note 3 4 3 3 2 4 2" xfId="47404"/>
    <cellStyle name="Note 3 4 3 3 2 5" xfId="47405"/>
    <cellStyle name="Note 3 4 3 3 2 5 2" xfId="47406"/>
    <cellStyle name="Note 3 4 3 3 2 6" xfId="47407"/>
    <cellStyle name="Note 3 4 3 3 2 6 2" xfId="47408"/>
    <cellStyle name="Note 3 4 3 3 2 7" xfId="47409"/>
    <cellStyle name="Note 3 4 3 3 3" xfId="47410"/>
    <cellStyle name="Note 3 4 3 3 3 2" xfId="47411"/>
    <cellStyle name="Note 3 4 3 3 3 2 2" xfId="47412"/>
    <cellStyle name="Note 3 4 3 3 3 3" xfId="47413"/>
    <cellStyle name="Note 3 4 3 3 3 3 2" xfId="47414"/>
    <cellStyle name="Note 3 4 3 3 3 4" xfId="47415"/>
    <cellStyle name="Note 3 4 3 3 3 4 2" xfId="47416"/>
    <cellStyle name="Note 3 4 3 3 3 5" xfId="47417"/>
    <cellStyle name="Note 3 4 3 3 3 5 2" xfId="47418"/>
    <cellStyle name="Note 3 4 3 3 3 6" xfId="47419"/>
    <cellStyle name="Note 3 4 3 3 3 6 2" xfId="47420"/>
    <cellStyle name="Note 3 4 3 3 3 7" xfId="47421"/>
    <cellStyle name="Note 3 4 3 3 4" xfId="47422"/>
    <cellStyle name="Note 3 4 3 3 4 2" xfId="47423"/>
    <cellStyle name="Note 3 4 3 3 4 2 2" xfId="47424"/>
    <cellStyle name="Note 3 4 3 3 4 3" xfId="47425"/>
    <cellStyle name="Note 3 4 3 3 4 3 2" xfId="47426"/>
    <cellStyle name="Note 3 4 3 3 4 4" xfId="47427"/>
    <cellStyle name="Note 3 4 3 3 4 4 2" xfId="47428"/>
    <cellStyle name="Note 3 4 3 3 4 5" xfId="47429"/>
    <cellStyle name="Note 3 4 3 3 5" xfId="47430"/>
    <cellStyle name="Note 3 4 3 4" xfId="47431"/>
    <cellStyle name="Note 3 4 3 4 2" xfId="47432"/>
    <cellStyle name="Note 3 4 3 4 2 2" xfId="47433"/>
    <cellStyle name="Note 3 4 3 4 2 2 2" xfId="47434"/>
    <cellStyle name="Note 3 4 3 4 2 3" xfId="47435"/>
    <cellStyle name="Note 3 4 3 4 2 3 2" xfId="47436"/>
    <cellStyle name="Note 3 4 3 4 2 4" xfId="47437"/>
    <cellStyle name="Note 3 4 3 4 2 4 2" xfId="47438"/>
    <cellStyle name="Note 3 4 3 4 2 5" xfId="47439"/>
    <cellStyle name="Note 3 4 3 4 2 5 2" xfId="47440"/>
    <cellStyle name="Note 3 4 3 4 2 6" xfId="47441"/>
    <cellStyle name="Note 3 4 3 4 2 6 2" xfId="47442"/>
    <cellStyle name="Note 3 4 3 4 2 7" xfId="47443"/>
    <cellStyle name="Note 3 4 3 4 3" xfId="47444"/>
    <cellStyle name="Note 3 4 3 4 3 2" xfId="47445"/>
    <cellStyle name="Note 3 4 3 4 3 2 2" xfId="47446"/>
    <cellStyle name="Note 3 4 3 4 3 3" xfId="47447"/>
    <cellStyle name="Note 3 4 3 4 3 3 2" xfId="47448"/>
    <cellStyle name="Note 3 4 3 4 3 4" xfId="47449"/>
    <cellStyle name="Note 3 4 3 4 3 4 2" xfId="47450"/>
    <cellStyle name="Note 3 4 3 4 3 5" xfId="47451"/>
    <cellStyle name="Note 3 4 3 4 4" xfId="47452"/>
    <cellStyle name="Note 3 4 3 5" xfId="47453"/>
    <cellStyle name="Note 3 4 3 5 2" xfId="47454"/>
    <cellStyle name="Note 3 4 3 5 2 2" xfId="47455"/>
    <cellStyle name="Note 3 4 3 5 3" xfId="47456"/>
    <cellStyle name="Note 3 4 3 5 3 2" xfId="47457"/>
    <cellStyle name="Note 3 4 3 5 4" xfId="47458"/>
    <cellStyle name="Note 3 4 3 5 4 2" xfId="47459"/>
    <cellStyle name="Note 3 4 3 5 5" xfId="47460"/>
    <cellStyle name="Note 3 4 3 5 5 2" xfId="47461"/>
    <cellStyle name="Note 3 4 3 5 6" xfId="47462"/>
    <cellStyle name="Note 3 4 3 5 6 2" xfId="47463"/>
    <cellStyle name="Note 3 4 3 5 7" xfId="47464"/>
    <cellStyle name="Note 3 4 3 6" xfId="47465"/>
    <cellStyle name="Note 3 4 3 6 2" xfId="47466"/>
    <cellStyle name="Note 3 4 3 7" xfId="47467"/>
    <cellStyle name="Note 3 4 3 7 2" xfId="47468"/>
    <cellStyle name="Note 3 4 3 8" xfId="47469"/>
    <cellStyle name="Note 3 4 3 9" xfId="47470"/>
    <cellStyle name="Note 3 4 4" xfId="47471"/>
    <cellStyle name="Note 3 4 4 2" xfId="47472"/>
    <cellStyle name="Note 3 4 4 2 2" xfId="47473"/>
    <cellStyle name="Note 3 4 4 2 2 2" xfId="47474"/>
    <cellStyle name="Note 3 4 4 2 3" xfId="47475"/>
    <cellStyle name="Note 3 4 4 2 3 2" xfId="47476"/>
    <cellStyle name="Note 3 4 4 2 4" xfId="47477"/>
    <cellStyle name="Note 3 4 4 2 4 2" xfId="47478"/>
    <cellStyle name="Note 3 4 4 2 5" xfId="47479"/>
    <cellStyle name="Note 3 4 4 3" xfId="47480"/>
    <cellStyle name="Note 3 4 4 3 2" xfId="47481"/>
    <cellStyle name="Note 3 4 4 3 2 2" xfId="47482"/>
    <cellStyle name="Note 3 4 4 3 3" xfId="47483"/>
    <cellStyle name="Note 3 4 4 3 3 2" xfId="47484"/>
    <cellStyle name="Note 3 4 4 3 4" xfId="47485"/>
    <cellStyle name="Note 3 4 4 3 4 2" xfId="47486"/>
    <cellStyle name="Note 3 4 4 3 5" xfId="47487"/>
    <cellStyle name="Note 3 4 4 3 5 2" xfId="47488"/>
    <cellStyle name="Note 3 4 4 3 6" xfId="47489"/>
    <cellStyle name="Note 3 4 4 3 6 2" xfId="47490"/>
    <cellStyle name="Note 3 4 4 3 7" xfId="47491"/>
    <cellStyle name="Note 3 4 4 4" xfId="47492"/>
    <cellStyle name="Note 3 4 4 4 2" xfId="47493"/>
    <cellStyle name="Note 3 4 4 4 2 2" xfId="47494"/>
    <cellStyle name="Note 3 4 4 4 3" xfId="47495"/>
    <cellStyle name="Note 3 4 4 4 3 2" xfId="47496"/>
    <cellStyle name="Note 3 4 4 4 4" xfId="47497"/>
    <cellStyle name="Note 3 4 4 4 4 2" xfId="47498"/>
    <cellStyle name="Note 3 4 4 4 5" xfId="47499"/>
    <cellStyle name="Note 3 4 4 4 5 2" xfId="47500"/>
    <cellStyle name="Note 3 4 4 4 6" xfId="47501"/>
    <cellStyle name="Note 3 4 4 4 6 2" xfId="47502"/>
    <cellStyle name="Note 3 4 4 4 7" xfId="47503"/>
    <cellStyle name="Note 3 4 4 5" xfId="47504"/>
    <cellStyle name="Note 3 4 4 5 2" xfId="47505"/>
    <cellStyle name="Note 3 4 4 6" xfId="47506"/>
    <cellStyle name="Note 3 4 4 6 2" xfId="47507"/>
    <cellStyle name="Note 3 4 4 7" xfId="47508"/>
    <cellStyle name="Note 3 4 4 8" xfId="47509"/>
    <cellStyle name="Note 3 4 5" xfId="47510"/>
    <cellStyle name="Note 3 4 5 2" xfId="47511"/>
    <cellStyle name="Note 3 4 5 2 2" xfId="47512"/>
    <cellStyle name="Note 3 4 5 2 2 2" xfId="47513"/>
    <cellStyle name="Note 3 4 5 2 3" xfId="47514"/>
    <cellStyle name="Note 3 4 5 2 3 2" xfId="47515"/>
    <cellStyle name="Note 3 4 5 2 4" xfId="47516"/>
    <cellStyle name="Note 3 4 5 2 4 2" xfId="47517"/>
    <cellStyle name="Note 3 4 5 2 5" xfId="47518"/>
    <cellStyle name="Note 3 4 5 2 5 2" xfId="47519"/>
    <cellStyle name="Note 3 4 5 2 6" xfId="47520"/>
    <cellStyle name="Note 3 4 5 2 6 2" xfId="47521"/>
    <cellStyle name="Note 3 4 5 2 7" xfId="47522"/>
    <cellStyle name="Note 3 4 5 3" xfId="47523"/>
    <cellStyle name="Note 3 4 5 3 2" xfId="47524"/>
    <cellStyle name="Note 3 4 5 3 2 2" xfId="47525"/>
    <cellStyle name="Note 3 4 5 3 3" xfId="47526"/>
    <cellStyle name="Note 3 4 5 3 3 2" xfId="47527"/>
    <cellStyle name="Note 3 4 5 3 4" xfId="47528"/>
    <cellStyle name="Note 3 4 5 3 4 2" xfId="47529"/>
    <cellStyle name="Note 3 4 5 3 5" xfId="47530"/>
    <cellStyle name="Note 3 4 5 3 5 2" xfId="47531"/>
    <cellStyle name="Note 3 4 5 3 6" xfId="47532"/>
    <cellStyle name="Note 3 4 5 3 6 2" xfId="47533"/>
    <cellStyle name="Note 3 4 5 3 7" xfId="47534"/>
    <cellStyle name="Note 3 4 5 4" xfId="47535"/>
    <cellStyle name="Note 3 4 5 4 2" xfId="47536"/>
    <cellStyle name="Note 3 4 5 4 2 2" xfId="47537"/>
    <cellStyle name="Note 3 4 5 4 3" xfId="47538"/>
    <cellStyle name="Note 3 4 5 4 3 2" xfId="47539"/>
    <cellStyle name="Note 3 4 5 4 4" xfId="47540"/>
    <cellStyle name="Note 3 4 5 4 4 2" xfId="47541"/>
    <cellStyle name="Note 3 4 5 4 5" xfId="47542"/>
    <cellStyle name="Note 3 4 5 5" xfId="47543"/>
    <cellStyle name="Note 3 4 5 5 2" xfId="47544"/>
    <cellStyle name="Note 3 4 5 6" xfId="47545"/>
    <cellStyle name="Note 3 4 5 7" xfId="47546"/>
    <cellStyle name="Note 3 4 5 8" xfId="47547"/>
    <cellStyle name="Note 3 4 6" xfId="47548"/>
    <cellStyle name="Note 3 4 6 2" xfId="47549"/>
    <cellStyle name="Note 3 4 6 2 2" xfId="47550"/>
    <cellStyle name="Note 3 4 6 2 2 2" xfId="47551"/>
    <cellStyle name="Note 3 4 6 2 3" xfId="47552"/>
    <cellStyle name="Note 3 4 6 2 3 2" xfId="47553"/>
    <cellStyle name="Note 3 4 6 2 4" xfId="47554"/>
    <cellStyle name="Note 3 4 6 2 4 2" xfId="47555"/>
    <cellStyle name="Note 3 4 6 2 5" xfId="47556"/>
    <cellStyle name="Note 3 4 6 2 5 2" xfId="47557"/>
    <cellStyle name="Note 3 4 6 2 6" xfId="47558"/>
    <cellStyle name="Note 3 4 6 2 6 2" xfId="47559"/>
    <cellStyle name="Note 3 4 6 2 7" xfId="47560"/>
    <cellStyle name="Note 3 4 6 3" xfId="47561"/>
    <cellStyle name="Note 3 4 6 3 2" xfId="47562"/>
    <cellStyle name="Note 3 4 6 3 2 2" xfId="47563"/>
    <cellStyle name="Note 3 4 6 3 3" xfId="47564"/>
    <cellStyle name="Note 3 4 6 3 3 2" xfId="47565"/>
    <cellStyle name="Note 3 4 6 3 4" xfId="47566"/>
    <cellStyle name="Note 3 4 6 3 4 2" xfId="47567"/>
    <cellStyle name="Note 3 4 6 3 5" xfId="47568"/>
    <cellStyle name="Note 3 4 6 4" xfId="47569"/>
    <cellStyle name="Note 3 4 6 4 2" xfId="47570"/>
    <cellStyle name="Note 3 4 6 5" xfId="47571"/>
    <cellStyle name="Note 3 4 6 5 2" xfId="47572"/>
    <cellStyle name="Note 3 4 6 6" xfId="47573"/>
    <cellStyle name="Note 3 4 6 6 2" xfId="47574"/>
    <cellStyle name="Note 3 4 6 7" xfId="47575"/>
    <cellStyle name="Note 3 4 6 8" xfId="47576"/>
    <cellStyle name="Note 3 4 7" xfId="47577"/>
    <cellStyle name="Note 3 4 7 2" xfId="47578"/>
    <cellStyle name="Note 3 4 7 2 2" xfId="47579"/>
    <cellStyle name="Note 3 4 7 3" xfId="47580"/>
    <cellStyle name="Note 3 4 7 3 2" xfId="47581"/>
    <cellStyle name="Note 3 4 7 4" xfId="47582"/>
    <cellStyle name="Note 3 4 7 4 2" xfId="47583"/>
    <cellStyle name="Note 3 4 7 5" xfId="47584"/>
    <cellStyle name="Note 3 4 7 5 2" xfId="47585"/>
    <cellStyle name="Note 3 4 7 6" xfId="47586"/>
    <cellStyle name="Note 3 4 7 6 2" xfId="47587"/>
    <cellStyle name="Note 3 4 7 7" xfId="47588"/>
    <cellStyle name="Note 3 4 7 8" xfId="47589"/>
    <cellStyle name="Note 3 4 8" xfId="47590"/>
    <cellStyle name="Note 3 4 8 2" xfId="47591"/>
    <cellStyle name="Note 3 4 8 3" xfId="47592"/>
    <cellStyle name="Note 3 4 8 4" xfId="47593"/>
    <cellStyle name="Note 3 4 8 5" xfId="47594"/>
    <cellStyle name="Note 3 4 8 6" xfId="47595"/>
    <cellStyle name="Note 3 4 8 7" xfId="47596"/>
    <cellStyle name="Note 3 4 8 8" xfId="47597"/>
    <cellStyle name="Note 3 4 9" xfId="47598"/>
    <cellStyle name="Note 3 4 9 2" xfId="47599"/>
    <cellStyle name="Note 3 4 9 3" xfId="47600"/>
    <cellStyle name="Note 3 4 9 4" xfId="47601"/>
    <cellStyle name="Note 3 4 9 5" xfId="47602"/>
    <cellStyle name="Note 3 4 9 6" xfId="47603"/>
    <cellStyle name="Note 3 4 9 7" xfId="47604"/>
    <cellStyle name="Note 3 4 9 8" xfId="47605"/>
    <cellStyle name="Note 3 5" xfId="47606"/>
    <cellStyle name="Note 3 5 10" xfId="47607"/>
    <cellStyle name="Note 3 5 11" xfId="47608"/>
    <cellStyle name="Note 3 5 12" xfId="47609"/>
    <cellStyle name="Note 3 5 13" xfId="47610"/>
    <cellStyle name="Note 3 5 14" xfId="47611"/>
    <cellStyle name="Note 3 5 2" xfId="47612"/>
    <cellStyle name="Note 3 5 2 10" xfId="47613"/>
    <cellStyle name="Note 3 5 2 11" xfId="47614"/>
    <cellStyle name="Note 3 5 2 12" xfId="47615"/>
    <cellStyle name="Note 3 5 2 2" xfId="47616"/>
    <cellStyle name="Note 3 5 2 2 10" xfId="47617"/>
    <cellStyle name="Note 3 5 2 2 11" xfId="47618"/>
    <cellStyle name="Note 3 5 2 2 12" xfId="47619"/>
    <cellStyle name="Note 3 5 2 2 13" xfId="47620"/>
    <cellStyle name="Note 3 5 2 2 2" xfId="47621"/>
    <cellStyle name="Note 3 5 2 2 2 2" xfId="47622"/>
    <cellStyle name="Note 3 5 2 2 2 2 2" xfId="47623"/>
    <cellStyle name="Note 3 5 2 2 2 2 2 2" xfId="47624"/>
    <cellStyle name="Note 3 5 2 2 2 2 3" xfId="47625"/>
    <cellStyle name="Note 3 5 2 2 2 2 3 2" xfId="47626"/>
    <cellStyle name="Note 3 5 2 2 2 2 4" xfId="47627"/>
    <cellStyle name="Note 3 5 2 2 2 2 4 2" xfId="47628"/>
    <cellStyle name="Note 3 5 2 2 2 2 5" xfId="47629"/>
    <cellStyle name="Note 3 5 2 2 2 3" xfId="47630"/>
    <cellStyle name="Note 3 5 2 2 2 3 2" xfId="47631"/>
    <cellStyle name="Note 3 5 2 2 2 3 2 2" xfId="47632"/>
    <cellStyle name="Note 3 5 2 2 2 3 3" xfId="47633"/>
    <cellStyle name="Note 3 5 2 2 2 3 3 2" xfId="47634"/>
    <cellStyle name="Note 3 5 2 2 2 3 4" xfId="47635"/>
    <cellStyle name="Note 3 5 2 2 2 3 4 2" xfId="47636"/>
    <cellStyle name="Note 3 5 2 2 2 3 5" xfId="47637"/>
    <cellStyle name="Note 3 5 2 2 2 3 5 2" xfId="47638"/>
    <cellStyle name="Note 3 5 2 2 2 3 6" xfId="47639"/>
    <cellStyle name="Note 3 5 2 2 2 3 6 2" xfId="47640"/>
    <cellStyle name="Note 3 5 2 2 2 3 7" xfId="47641"/>
    <cellStyle name="Note 3 5 2 2 2 4" xfId="47642"/>
    <cellStyle name="Note 3 5 2 2 2 4 2" xfId="47643"/>
    <cellStyle name="Note 3 5 2 2 2 4 2 2" xfId="47644"/>
    <cellStyle name="Note 3 5 2 2 2 4 3" xfId="47645"/>
    <cellStyle name="Note 3 5 2 2 2 4 3 2" xfId="47646"/>
    <cellStyle name="Note 3 5 2 2 2 4 4" xfId="47647"/>
    <cellStyle name="Note 3 5 2 2 2 4 4 2" xfId="47648"/>
    <cellStyle name="Note 3 5 2 2 2 4 5" xfId="47649"/>
    <cellStyle name="Note 3 5 2 2 2 4 5 2" xfId="47650"/>
    <cellStyle name="Note 3 5 2 2 2 4 6" xfId="47651"/>
    <cellStyle name="Note 3 5 2 2 2 4 6 2" xfId="47652"/>
    <cellStyle name="Note 3 5 2 2 2 4 7" xfId="47653"/>
    <cellStyle name="Note 3 5 2 2 2 5" xfId="47654"/>
    <cellStyle name="Note 3 5 2 2 2 5 2" xfId="47655"/>
    <cellStyle name="Note 3 5 2 2 2 6" xfId="47656"/>
    <cellStyle name="Note 3 5 2 2 2 6 2" xfId="47657"/>
    <cellStyle name="Note 3 5 2 2 2 7" xfId="47658"/>
    <cellStyle name="Note 3 5 2 2 2 8" xfId="47659"/>
    <cellStyle name="Note 3 5 2 2 3" xfId="47660"/>
    <cellStyle name="Note 3 5 2 2 3 2" xfId="47661"/>
    <cellStyle name="Note 3 5 2 2 3 2 2" xfId="47662"/>
    <cellStyle name="Note 3 5 2 2 3 2 2 2" xfId="47663"/>
    <cellStyle name="Note 3 5 2 2 3 2 3" xfId="47664"/>
    <cellStyle name="Note 3 5 2 2 3 2 3 2" xfId="47665"/>
    <cellStyle name="Note 3 5 2 2 3 2 4" xfId="47666"/>
    <cellStyle name="Note 3 5 2 2 3 2 4 2" xfId="47667"/>
    <cellStyle name="Note 3 5 2 2 3 2 5" xfId="47668"/>
    <cellStyle name="Note 3 5 2 2 3 2 5 2" xfId="47669"/>
    <cellStyle name="Note 3 5 2 2 3 2 6" xfId="47670"/>
    <cellStyle name="Note 3 5 2 2 3 2 6 2" xfId="47671"/>
    <cellStyle name="Note 3 5 2 2 3 2 7" xfId="47672"/>
    <cellStyle name="Note 3 5 2 2 3 3" xfId="47673"/>
    <cellStyle name="Note 3 5 2 2 3 3 2" xfId="47674"/>
    <cellStyle name="Note 3 5 2 2 3 3 2 2" xfId="47675"/>
    <cellStyle name="Note 3 5 2 2 3 3 3" xfId="47676"/>
    <cellStyle name="Note 3 5 2 2 3 3 3 2" xfId="47677"/>
    <cellStyle name="Note 3 5 2 2 3 3 4" xfId="47678"/>
    <cellStyle name="Note 3 5 2 2 3 3 4 2" xfId="47679"/>
    <cellStyle name="Note 3 5 2 2 3 3 5" xfId="47680"/>
    <cellStyle name="Note 3 5 2 2 3 3 5 2" xfId="47681"/>
    <cellStyle name="Note 3 5 2 2 3 3 6" xfId="47682"/>
    <cellStyle name="Note 3 5 2 2 3 3 6 2" xfId="47683"/>
    <cellStyle name="Note 3 5 2 2 3 3 7" xfId="47684"/>
    <cellStyle name="Note 3 5 2 2 3 4" xfId="47685"/>
    <cellStyle name="Note 3 5 2 2 3 4 2" xfId="47686"/>
    <cellStyle name="Note 3 5 2 2 3 4 2 2" xfId="47687"/>
    <cellStyle name="Note 3 5 2 2 3 4 3" xfId="47688"/>
    <cellStyle name="Note 3 5 2 2 3 4 3 2" xfId="47689"/>
    <cellStyle name="Note 3 5 2 2 3 4 4" xfId="47690"/>
    <cellStyle name="Note 3 5 2 2 3 4 4 2" xfId="47691"/>
    <cellStyle name="Note 3 5 2 2 3 4 5" xfId="47692"/>
    <cellStyle name="Note 3 5 2 2 3 5" xfId="47693"/>
    <cellStyle name="Note 3 5 2 2 4" xfId="47694"/>
    <cellStyle name="Note 3 5 2 2 4 2" xfId="47695"/>
    <cellStyle name="Note 3 5 2 2 4 2 2" xfId="47696"/>
    <cellStyle name="Note 3 5 2 2 4 2 2 2" xfId="47697"/>
    <cellStyle name="Note 3 5 2 2 4 2 3" xfId="47698"/>
    <cellStyle name="Note 3 5 2 2 4 2 3 2" xfId="47699"/>
    <cellStyle name="Note 3 5 2 2 4 2 4" xfId="47700"/>
    <cellStyle name="Note 3 5 2 2 4 2 4 2" xfId="47701"/>
    <cellStyle name="Note 3 5 2 2 4 2 5" xfId="47702"/>
    <cellStyle name="Note 3 5 2 2 4 2 5 2" xfId="47703"/>
    <cellStyle name="Note 3 5 2 2 4 2 6" xfId="47704"/>
    <cellStyle name="Note 3 5 2 2 4 2 6 2" xfId="47705"/>
    <cellStyle name="Note 3 5 2 2 4 2 7" xfId="47706"/>
    <cellStyle name="Note 3 5 2 2 4 3" xfId="47707"/>
    <cellStyle name="Note 3 5 2 2 4 3 2" xfId="47708"/>
    <cellStyle name="Note 3 5 2 2 4 3 2 2" xfId="47709"/>
    <cellStyle name="Note 3 5 2 2 4 3 3" xfId="47710"/>
    <cellStyle name="Note 3 5 2 2 4 3 3 2" xfId="47711"/>
    <cellStyle name="Note 3 5 2 2 4 3 4" xfId="47712"/>
    <cellStyle name="Note 3 5 2 2 4 3 4 2" xfId="47713"/>
    <cellStyle name="Note 3 5 2 2 4 3 5" xfId="47714"/>
    <cellStyle name="Note 3 5 2 2 4 4" xfId="47715"/>
    <cellStyle name="Note 3 5 2 2 5" xfId="47716"/>
    <cellStyle name="Note 3 5 2 2 5 2" xfId="47717"/>
    <cellStyle name="Note 3 5 2 2 5 2 2" xfId="47718"/>
    <cellStyle name="Note 3 5 2 2 5 3" xfId="47719"/>
    <cellStyle name="Note 3 5 2 2 5 3 2" xfId="47720"/>
    <cellStyle name="Note 3 5 2 2 5 4" xfId="47721"/>
    <cellStyle name="Note 3 5 2 2 5 4 2" xfId="47722"/>
    <cellStyle name="Note 3 5 2 2 5 5" xfId="47723"/>
    <cellStyle name="Note 3 5 2 2 5 5 2" xfId="47724"/>
    <cellStyle name="Note 3 5 2 2 5 6" xfId="47725"/>
    <cellStyle name="Note 3 5 2 2 5 6 2" xfId="47726"/>
    <cellStyle name="Note 3 5 2 2 5 7" xfId="47727"/>
    <cellStyle name="Note 3 5 2 2 6" xfId="47728"/>
    <cellStyle name="Note 3 5 2 2 6 2" xfId="47729"/>
    <cellStyle name="Note 3 5 2 2 7" xfId="47730"/>
    <cellStyle name="Note 3 5 2 2 7 2" xfId="47731"/>
    <cellStyle name="Note 3 5 2 2 8" xfId="47732"/>
    <cellStyle name="Note 3 5 2 2 9" xfId="47733"/>
    <cellStyle name="Note 3 5 2 3" xfId="47734"/>
    <cellStyle name="Note 3 5 2 3 2" xfId="47735"/>
    <cellStyle name="Note 3 5 2 3 2 2" xfId="47736"/>
    <cellStyle name="Note 3 5 2 3 2 2 2" xfId="47737"/>
    <cellStyle name="Note 3 5 2 3 2 3" xfId="47738"/>
    <cellStyle name="Note 3 5 2 3 2 3 2" xfId="47739"/>
    <cellStyle name="Note 3 5 2 3 2 4" xfId="47740"/>
    <cellStyle name="Note 3 5 2 3 2 4 2" xfId="47741"/>
    <cellStyle name="Note 3 5 2 3 2 5" xfId="47742"/>
    <cellStyle name="Note 3 5 2 3 3" xfId="47743"/>
    <cellStyle name="Note 3 5 2 3 3 2" xfId="47744"/>
    <cellStyle name="Note 3 5 2 3 3 2 2" xfId="47745"/>
    <cellStyle name="Note 3 5 2 3 3 3" xfId="47746"/>
    <cellStyle name="Note 3 5 2 3 3 3 2" xfId="47747"/>
    <cellStyle name="Note 3 5 2 3 3 4" xfId="47748"/>
    <cellStyle name="Note 3 5 2 3 3 4 2" xfId="47749"/>
    <cellStyle name="Note 3 5 2 3 3 5" xfId="47750"/>
    <cellStyle name="Note 3 5 2 3 3 5 2" xfId="47751"/>
    <cellStyle name="Note 3 5 2 3 3 6" xfId="47752"/>
    <cellStyle name="Note 3 5 2 3 3 6 2" xfId="47753"/>
    <cellStyle name="Note 3 5 2 3 3 7" xfId="47754"/>
    <cellStyle name="Note 3 5 2 3 4" xfId="47755"/>
    <cellStyle name="Note 3 5 2 3 4 2" xfId="47756"/>
    <cellStyle name="Note 3 5 2 3 4 2 2" xfId="47757"/>
    <cellStyle name="Note 3 5 2 3 4 3" xfId="47758"/>
    <cellStyle name="Note 3 5 2 3 4 3 2" xfId="47759"/>
    <cellStyle name="Note 3 5 2 3 4 4" xfId="47760"/>
    <cellStyle name="Note 3 5 2 3 4 4 2" xfId="47761"/>
    <cellStyle name="Note 3 5 2 3 4 5" xfId="47762"/>
    <cellStyle name="Note 3 5 2 3 4 5 2" xfId="47763"/>
    <cellStyle name="Note 3 5 2 3 4 6" xfId="47764"/>
    <cellStyle name="Note 3 5 2 3 4 6 2" xfId="47765"/>
    <cellStyle name="Note 3 5 2 3 4 7" xfId="47766"/>
    <cellStyle name="Note 3 5 2 3 5" xfId="47767"/>
    <cellStyle name="Note 3 5 2 3 5 2" xfId="47768"/>
    <cellStyle name="Note 3 5 2 3 6" xfId="47769"/>
    <cellStyle name="Note 3 5 2 3 6 2" xfId="47770"/>
    <cellStyle name="Note 3 5 2 3 7" xfId="47771"/>
    <cellStyle name="Note 3 5 2 3 8" xfId="47772"/>
    <cellStyle name="Note 3 5 2 4" xfId="47773"/>
    <cellStyle name="Note 3 5 2 4 2" xfId="47774"/>
    <cellStyle name="Note 3 5 2 4 2 2" xfId="47775"/>
    <cellStyle name="Note 3 5 2 4 2 2 2" xfId="47776"/>
    <cellStyle name="Note 3 5 2 4 2 3" xfId="47777"/>
    <cellStyle name="Note 3 5 2 4 2 3 2" xfId="47778"/>
    <cellStyle name="Note 3 5 2 4 2 4" xfId="47779"/>
    <cellStyle name="Note 3 5 2 4 2 4 2" xfId="47780"/>
    <cellStyle name="Note 3 5 2 4 2 5" xfId="47781"/>
    <cellStyle name="Note 3 5 2 4 2 5 2" xfId="47782"/>
    <cellStyle name="Note 3 5 2 4 2 6" xfId="47783"/>
    <cellStyle name="Note 3 5 2 4 2 6 2" xfId="47784"/>
    <cellStyle name="Note 3 5 2 4 2 7" xfId="47785"/>
    <cellStyle name="Note 3 5 2 4 3" xfId="47786"/>
    <cellStyle name="Note 3 5 2 4 3 2" xfId="47787"/>
    <cellStyle name="Note 3 5 2 4 3 2 2" xfId="47788"/>
    <cellStyle name="Note 3 5 2 4 3 3" xfId="47789"/>
    <cellStyle name="Note 3 5 2 4 3 3 2" xfId="47790"/>
    <cellStyle name="Note 3 5 2 4 3 4" xfId="47791"/>
    <cellStyle name="Note 3 5 2 4 3 4 2" xfId="47792"/>
    <cellStyle name="Note 3 5 2 4 3 5" xfId="47793"/>
    <cellStyle name="Note 3 5 2 4 3 5 2" xfId="47794"/>
    <cellStyle name="Note 3 5 2 4 3 6" xfId="47795"/>
    <cellStyle name="Note 3 5 2 4 3 6 2" xfId="47796"/>
    <cellStyle name="Note 3 5 2 4 3 7" xfId="47797"/>
    <cellStyle name="Note 3 5 2 4 4" xfId="47798"/>
    <cellStyle name="Note 3 5 2 4 4 2" xfId="47799"/>
    <cellStyle name="Note 3 5 2 4 4 2 2" xfId="47800"/>
    <cellStyle name="Note 3 5 2 4 4 3" xfId="47801"/>
    <cellStyle name="Note 3 5 2 4 4 3 2" xfId="47802"/>
    <cellStyle name="Note 3 5 2 4 4 4" xfId="47803"/>
    <cellStyle name="Note 3 5 2 4 4 4 2" xfId="47804"/>
    <cellStyle name="Note 3 5 2 4 4 5" xfId="47805"/>
    <cellStyle name="Note 3 5 2 4 5" xfId="47806"/>
    <cellStyle name="Note 3 5 2 4 5 2" xfId="47807"/>
    <cellStyle name="Note 3 5 2 4 6" xfId="47808"/>
    <cellStyle name="Note 3 5 2 4 7" xfId="47809"/>
    <cellStyle name="Note 3 5 2 4 8" xfId="47810"/>
    <cellStyle name="Note 3 5 2 5" xfId="47811"/>
    <cellStyle name="Note 3 5 2 5 2" xfId="47812"/>
    <cellStyle name="Note 3 5 2 5 2 2" xfId="47813"/>
    <cellStyle name="Note 3 5 2 5 2 2 2" xfId="47814"/>
    <cellStyle name="Note 3 5 2 5 2 3" xfId="47815"/>
    <cellStyle name="Note 3 5 2 5 2 3 2" xfId="47816"/>
    <cellStyle name="Note 3 5 2 5 2 4" xfId="47817"/>
    <cellStyle name="Note 3 5 2 5 2 4 2" xfId="47818"/>
    <cellStyle name="Note 3 5 2 5 2 5" xfId="47819"/>
    <cellStyle name="Note 3 5 2 5 2 5 2" xfId="47820"/>
    <cellStyle name="Note 3 5 2 5 2 6" xfId="47821"/>
    <cellStyle name="Note 3 5 2 5 2 6 2" xfId="47822"/>
    <cellStyle name="Note 3 5 2 5 2 7" xfId="47823"/>
    <cellStyle name="Note 3 5 2 5 3" xfId="47824"/>
    <cellStyle name="Note 3 5 2 5 3 2" xfId="47825"/>
    <cellStyle name="Note 3 5 2 5 3 2 2" xfId="47826"/>
    <cellStyle name="Note 3 5 2 5 3 3" xfId="47827"/>
    <cellStyle name="Note 3 5 2 5 3 3 2" xfId="47828"/>
    <cellStyle name="Note 3 5 2 5 3 4" xfId="47829"/>
    <cellStyle name="Note 3 5 2 5 3 4 2" xfId="47830"/>
    <cellStyle name="Note 3 5 2 5 3 5" xfId="47831"/>
    <cellStyle name="Note 3 5 2 5 4" xfId="47832"/>
    <cellStyle name="Note 3 5 2 5 4 2" xfId="47833"/>
    <cellStyle name="Note 3 5 2 5 5" xfId="47834"/>
    <cellStyle name="Note 3 5 2 5 5 2" xfId="47835"/>
    <cellStyle name="Note 3 5 2 5 6" xfId="47836"/>
    <cellStyle name="Note 3 5 2 5 6 2" xfId="47837"/>
    <cellStyle name="Note 3 5 2 5 7" xfId="47838"/>
    <cellStyle name="Note 3 5 2 5 8" xfId="47839"/>
    <cellStyle name="Note 3 5 2 6" xfId="47840"/>
    <cellStyle name="Note 3 5 2 6 2" xfId="47841"/>
    <cellStyle name="Note 3 5 2 6 2 2" xfId="47842"/>
    <cellStyle name="Note 3 5 2 6 3" xfId="47843"/>
    <cellStyle name="Note 3 5 2 6 3 2" xfId="47844"/>
    <cellStyle name="Note 3 5 2 6 4" xfId="47845"/>
    <cellStyle name="Note 3 5 2 6 4 2" xfId="47846"/>
    <cellStyle name="Note 3 5 2 6 5" xfId="47847"/>
    <cellStyle name="Note 3 5 2 6 5 2" xfId="47848"/>
    <cellStyle name="Note 3 5 2 6 6" xfId="47849"/>
    <cellStyle name="Note 3 5 2 6 6 2" xfId="47850"/>
    <cellStyle name="Note 3 5 2 6 7" xfId="47851"/>
    <cellStyle name="Note 3 5 2 6 8" xfId="47852"/>
    <cellStyle name="Note 3 5 2 7" xfId="47853"/>
    <cellStyle name="Note 3 5 2 7 2" xfId="47854"/>
    <cellStyle name="Note 3 5 2 7 3" xfId="47855"/>
    <cellStyle name="Note 3 5 2 7 4" xfId="47856"/>
    <cellStyle name="Note 3 5 2 7 5" xfId="47857"/>
    <cellStyle name="Note 3 5 2 7 6" xfId="47858"/>
    <cellStyle name="Note 3 5 2 7 7" xfId="47859"/>
    <cellStyle name="Note 3 5 2 7 8" xfId="47860"/>
    <cellStyle name="Note 3 5 2 8" xfId="47861"/>
    <cellStyle name="Note 3 5 2 8 2" xfId="47862"/>
    <cellStyle name="Note 3 5 2 8 3" xfId="47863"/>
    <cellStyle name="Note 3 5 2 8 4" xfId="47864"/>
    <cellStyle name="Note 3 5 2 8 5" xfId="47865"/>
    <cellStyle name="Note 3 5 2 8 6" xfId="47866"/>
    <cellStyle name="Note 3 5 2 8 7" xfId="47867"/>
    <cellStyle name="Note 3 5 2 8 8" xfId="47868"/>
    <cellStyle name="Note 3 5 2 9" xfId="47869"/>
    <cellStyle name="Note 3 5 3" xfId="47870"/>
    <cellStyle name="Note 3 5 3 10" xfId="47871"/>
    <cellStyle name="Note 3 5 3 11" xfId="47872"/>
    <cellStyle name="Note 3 5 3 12" xfId="47873"/>
    <cellStyle name="Note 3 5 3 13" xfId="47874"/>
    <cellStyle name="Note 3 5 3 14" xfId="47875"/>
    <cellStyle name="Note 3 5 3 2" xfId="47876"/>
    <cellStyle name="Note 3 5 3 2 2" xfId="47877"/>
    <cellStyle name="Note 3 5 3 2 2 2" xfId="47878"/>
    <cellStyle name="Note 3 5 3 2 2 2 2" xfId="47879"/>
    <cellStyle name="Note 3 5 3 2 2 3" xfId="47880"/>
    <cellStyle name="Note 3 5 3 2 2 3 2" xfId="47881"/>
    <cellStyle name="Note 3 5 3 2 2 4" xfId="47882"/>
    <cellStyle name="Note 3 5 3 2 2 4 2" xfId="47883"/>
    <cellStyle name="Note 3 5 3 2 2 5" xfId="47884"/>
    <cellStyle name="Note 3 5 3 2 3" xfId="47885"/>
    <cellStyle name="Note 3 5 3 2 3 2" xfId="47886"/>
    <cellStyle name="Note 3 5 3 2 3 2 2" xfId="47887"/>
    <cellStyle name="Note 3 5 3 2 3 3" xfId="47888"/>
    <cellStyle name="Note 3 5 3 2 3 3 2" xfId="47889"/>
    <cellStyle name="Note 3 5 3 2 3 4" xfId="47890"/>
    <cellStyle name="Note 3 5 3 2 3 4 2" xfId="47891"/>
    <cellStyle name="Note 3 5 3 2 3 5" xfId="47892"/>
    <cellStyle name="Note 3 5 3 2 3 5 2" xfId="47893"/>
    <cellStyle name="Note 3 5 3 2 3 6" xfId="47894"/>
    <cellStyle name="Note 3 5 3 2 3 6 2" xfId="47895"/>
    <cellStyle name="Note 3 5 3 2 3 7" xfId="47896"/>
    <cellStyle name="Note 3 5 3 2 4" xfId="47897"/>
    <cellStyle name="Note 3 5 3 2 4 2" xfId="47898"/>
    <cellStyle name="Note 3 5 3 2 4 2 2" xfId="47899"/>
    <cellStyle name="Note 3 5 3 2 4 3" xfId="47900"/>
    <cellStyle name="Note 3 5 3 2 4 3 2" xfId="47901"/>
    <cellStyle name="Note 3 5 3 2 4 4" xfId="47902"/>
    <cellStyle name="Note 3 5 3 2 4 4 2" xfId="47903"/>
    <cellStyle name="Note 3 5 3 2 4 5" xfId="47904"/>
    <cellStyle name="Note 3 5 3 2 4 5 2" xfId="47905"/>
    <cellStyle name="Note 3 5 3 2 4 6" xfId="47906"/>
    <cellStyle name="Note 3 5 3 2 4 6 2" xfId="47907"/>
    <cellStyle name="Note 3 5 3 2 4 7" xfId="47908"/>
    <cellStyle name="Note 3 5 3 2 5" xfId="47909"/>
    <cellStyle name="Note 3 5 3 2 5 2" xfId="47910"/>
    <cellStyle name="Note 3 5 3 2 6" xfId="47911"/>
    <cellStyle name="Note 3 5 3 2 6 2" xfId="47912"/>
    <cellStyle name="Note 3 5 3 2 7" xfId="47913"/>
    <cellStyle name="Note 3 5 3 2 8" xfId="47914"/>
    <cellStyle name="Note 3 5 3 3" xfId="47915"/>
    <cellStyle name="Note 3 5 3 3 2" xfId="47916"/>
    <cellStyle name="Note 3 5 3 3 2 2" xfId="47917"/>
    <cellStyle name="Note 3 5 3 3 2 2 2" xfId="47918"/>
    <cellStyle name="Note 3 5 3 3 2 3" xfId="47919"/>
    <cellStyle name="Note 3 5 3 3 2 3 2" xfId="47920"/>
    <cellStyle name="Note 3 5 3 3 2 4" xfId="47921"/>
    <cellStyle name="Note 3 5 3 3 2 4 2" xfId="47922"/>
    <cellStyle name="Note 3 5 3 3 2 5" xfId="47923"/>
    <cellStyle name="Note 3 5 3 3 2 5 2" xfId="47924"/>
    <cellStyle name="Note 3 5 3 3 2 6" xfId="47925"/>
    <cellStyle name="Note 3 5 3 3 2 6 2" xfId="47926"/>
    <cellStyle name="Note 3 5 3 3 2 7" xfId="47927"/>
    <cellStyle name="Note 3 5 3 3 3" xfId="47928"/>
    <cellStyle name="Note 3 5 3 3 3 2" xfId="47929"/>
    <cellStyle name="Note 3 5 3 3 3 2 2" xfId="47930"/>
    <cellStyle name="Note 3 5 3 3 3 3" xfId="47931"/>
    <cellStyle name="Note 3 5 3 3 3 3 2" xfId="47932"/>
    <cellStyle name="Note 3 5 3 3 3 4" xfId="47933"/>
    <cellStyle name="Note 3 5 3 3 3 4 2" xfId="47934"/>
    <cellStyle name="Note 3 5 3 3 3 5" xfId="47935"/>
    <cellStyle name="Note 3 5 3 3 3 5 2" xfId="47936"/>
    <cellStyle name="Note 3 5 3 3 3 6" xfId="47937"/>
    <cellStyle name="Note 3 5 3 3 3 6 2" xfId="47938"/>
    <cellStyle name="Note 3 5 3 3 3 7" xfId="47939"/>
    <cellStyle name="Note 3 5 3 3 4" xfId="47940"/>
    <cellStyle name="Note 3 5 3 3 4 2" xfId="47941"/>
    <cellStyle name="Note 3 5 3 3 4 2 2" xfId="47942"/>
    <cellStyle name="Note 3 5 3 3 4 3" xfId="47943"/>
    <cellStyle name="Note 3 5 3 3 4 3 2" xfId="47944"/>
    <cellStyle name="Note 3 5 3 3 4 4" xfId="47945"/>
    <cellStyle name="Note 3 5 3 3 4 4 2" xfId="47946"/>
    <cellStyle name="Note 3 5 3 3 4 5" xfId="47947"/>
    <cellStyle name="Note 3 5 3 3 5" xfId="47948"/>
    <cellStyle name="Note 3 5 3 4" xfId="47949"/>
    <cellStyle name="Note 3 5 3 4 2" xfId="47950"/>
    <cellStyle name="Note 3 5 3 4 2 2" xfId="47951"/>
    <cellStyle name="Note 3 5 3 4 2 2 2" xfId="47952"/>
    <cellStyle name="Note 3 5 3 4 2 3" xfId="47953"/>
    <cellStyle name="Note 3 5 3 4 2 3 2" xfId="47954"/>
    <cellStyle name="Note 3 5 3 4 2 4" xfId="47955"/>
    <cellStyle name="Note 3 5 3 4 2 4 2" xfId="47956"/>
    <cellStyle name="Note 3 5 3 4 2 5" xfId="47957"/>
    <cellStyle name="Note 3 5 3 4 2 5 2" xfId="47958"/>
    <cellStyle name="Note 3 5 3 4 2 6" xfId="47959"/>
    <cellStyle name="Note 3 5 3 4 2 6 2" xfId="47960"/>
    <cellStyle name="Note 3 5 3 4 2 7" xfId="47961"/>
    <cellStyle name="Note 3 5 3 4 3" xfId="47962"/>
    <cellStyle name="Note 3 5 3 4 3 2" xfId="47963"/>
    <cellStyle name="Note 3 5 3 4 3 2 2" xfId="47964"/>
    <cellStyle name="Note 3 5 3 4 3 3" xfId="47965"/>
    <cellStyle name="Note 3 5 3 4 3 3 2" xfId="47966"/>
    <cellStyle name="Note 3 5 3 4 3 4" xfId="47967"/>
    <cellStyle name="Note 3 5 3 4 3 4 2" xfId="47968"/>
    <cellStyle name="Note 3 5 3 4 3 5" xfId="47969"/>
    <cellStyle name="Note 3 5 3 4 4" xfId="47970"/>
    <cellStyle name="Note 3 5 3 5" xfId="47971"/>
    <cellStyle name="Note 3 5 3 5 2" xfId="47972"/>
    <cellStyle name="Note 3 5 3 5 2 2" xfId="47973"/>
    <cellStyle name="Note 3 5 3 5 3" xfId="47974"/>
    <cellStyle name="Note 3 5 3 5 3 2" xfId="47975"/>
    <cellStyle name="Note 3 5 3 5 4" xfId="47976"/>
    <cellStyle name="Note 3 5 3 5 4 2" xfId="47977"/>
    <cellStyle name="Note 3 5 3 5 5" xfId="47978"/>
    <cellStyle name="Note 3 5 3 5 5 2" xfId="47979"/>
    <cellStyle name="Note 3 5 3 5 6" xfId="47980"/>
    <cellStyle name="Note 3 5 3 5 6 2" xfId="47981"/>
    <cellStyle name="Note 3 5 3 5 7" xfId="47982"/>
    <cellStyle name="Note 3 5 3 6" xfId="47983"/>
    <cellStyle name="Note 3 5 3 6 2" xfId="47984"/>
    <cellStyle name="Note 3 5 3 7" xfId="47985"/>
    <cellStyle name="Note 3 5 3 7 2" xfId="47986"/>
    <cellStyle name="Note 3 5 3 8" xfId="47987"/>
    <cellStyle name="Note 3 5 3 9" xfId="47988"/>
    <cellStyle name="Note 3 5 4" xfId="47989"/>
    <cellStyle name="Note 3 5 4 2" xfId="47990"/>
    <cellStyle name="Note 3 5 4 2 2" xfId="47991"/>
    <cellStyle name="Note 3 5 4 2 2 2" xfId="47992"/>
    <cellStyle name="Note 3 5 4 2 3" xfId="47993"/>
    <cellStyle name="Note 3 5 4 2 3 2" xfId="47994"/>
    <cellStyle name="Note 3 5 4 2 4" xfId="47995"/>
    <cellStyle name="Note 3 5 4 2 4 2" xfId="47996"/>
    <cellStyle name="Note 3 5 4 2 5" xfId="47997"/>
    <cellStyle name="Note 3 5 4 3" xfId="47998"/>
    <cellStyle name="Note 3 5 4 3 2" xfId="47999"/>
    <cellStyle name="Note 3 5 4 3 2 2" xfId="48000"/>
    <cellStyle name="Note 3 5 4 3 3" xfId="48001"/>
    <cellStyle name="Note 3 5 4 3 3 2" xfId="48002"/>
    <cellStyle name="Note 3 5 4 3 4" xfId="48003"/>
    <cellStyle name="Note 3 5 4 3 4 2" xfId="48004"/>
    <cellStyle name="Note 3 5 4 3 5" xfId="48005"/>
    <cellStyle name="Note 3 5 4 3 5 2" xfId="48006"/>
    <cellStyle name="Note 3 5 4 3 6" xfId="48007"/>
    <cellStyle name="Note 3 5 4 3 6 2" xfId="48008"/>
    <cellStyle name="Note 3 5 4 3 7" xfId="48009"/>
    <cellStyle name="Note 3 5 4 4" xfId="48010"/>
    <cellStyle name="Note 3 5 4 4 2" xfId="48011"/>
    <cellStyle name="Note 3 5 4 4 2 2" xfId="48012"/>
    <cellStyle name="Note 3 5 4 4 3" xfId="48013"/>
    <cellStyle name="Note 3 5 4 4 3 2" xfId="48014"/>
    <cellStyle name="Note 3 5 4 4 4" xfId="48015"/>
    <cellStyle name="Note 3 5 4 4 4 2" xfId="48016"/>
    <cellStyle name="Note 3 5 4 4 5" xfId="48017"/>
    <cellStyle name="Note 3 5 4 4 5 2" xfId="48018"/>
    <cellStyle name="Note 3 5 4 4 6" xfId="48019"/>
    <cellStyle name="Note 3 5 4 4 6 2" xfId="48020"/>
    <cellStyle name="Note 3 5 4 4 7" xfId="48021"/>
    <cellStyle name="Note 3 5 4 5" xfId="48022"/>
    <cellStyle name="Note 3 5 4 5 2" xfId="48023"/>
    <cellStyle name="Note 3 5 4 6" xfId="48024"/>
    <cellStyle name="Note 3 5 4 6 2" xfId="48025"/>
    <cellStyle name="Note 3 5 4 7" xfId="48026"/>
    <cellStyle name="Note 3 5 4 8" xfId="48027"/>
    <cellStyle name="Note 3 5 5" xfId="48028"/>
    <cellStyle name="Note 3 5 5 2" xfId="48029"/>
    <cellStyle name="Note 3 5 5 2 2" xfId="48030"/>
    <cellStyle name="Note 3 5 5 2 2 2" xfId="48031"/>
    <cellStyle name="Note 3 5 5 2 3" xfId="48032"/>
    <cellStyle name="Note 3 5 5 2 3 2" xfId="48033"/>
    <cellStyle name="Note 3 5 5 2 4" xfId="48034"/>
    <cellStyle name="Note 3 5 5 2 4 2" xfId="48035"/>
    <cellStyle name="Note 3 5 5 2 5" xfId="48036"/>
    <cellStyle name="Note 3 5 5 2 5 2" xfId="48037"/>
    <cellStyle name="Note 3 5 5 2 6" xfId="48038"/>
    <cellStyle name="Note 3 5 5 2 6 2" xfId="48039"/>
    <cellStyle name="Note 3 5 5 2 7" xfId="48040"/>
    <cellStyle name="Note 3 5 5 3" xfId="48041"/>
    <cellStyle name="Note 3 5 5 3 2" xfId="48042"/>
    <cellStyle name="Note 3 5 5 3 2 2" xfId="48043"/>
    <cellStyle name="Note 3 5 5 3 3" xfId="48044"/>
    <cellStyle name="Note 3 5 5 3 3 2" xfId="48045"/>
    <cellStyle name="Note 3 5 5 3 4" xfId="48046"/>
    <cellStyle name="Note 3 5 5 3 4 2" xfId="48047"/>
    <cellStyle name="Note 3 5 5 3 5" xfId="48048"/>
    <cellStyle name="Note 3 5 5 3 5 2" xfId="48049"/>
    <cellStyle name="Note 3 5 5 3 6" xfId="48050"/>
    <cellStyle name="Note 3 5 5 3 6 2" xfId="48051"/>
    <cellStyle name="Note 3 5 5 3 7" xfId="48052"/>
    <cellStyle name="Note 3 5 5 4" xfId="48053"/>
    <cellStyle name="Note 3 5 5 4 2" xfId="48054"/>
    <cellStyle name="Note 3 5 5 4 2 2" xfId="48055"/>
    <cellStyle name="Note 3 5 5 4 3" xfId="48056"/>
    <cellStyle name="Note 3 5 5 4 3 2" xfId="48057"/>
    <cellStyle name="Note 3 5 5 4 4" xfId="48058"/>
    <cellStyle name="Note 3 5 5 4 4 2" xfId="48059"/>
    <cellStyle name="Note 3 5 5 4 5" xfId="48060"/>
    <cellStyle name="Note 3 5 5 5" xfId="48061"/>
    <cellStyle name="Note 3 5 5 5 2" xfId="48062"/>
    <cellStyle name="Note 3 5 5 6" xfId="48063"/>
    <cellStyle name="Note 3 5 5 7" xfId="48064"/>
    <cellStyle name="Note 3 5 5 8" xfId="48065"/>
    <cellStyle name="Note 3 5 6" xfId="48066"/>
    <cellStyle name="Note 3 5 6 2" xfId="48067"/>
    <cellStyle name="Note 3 5 6 2 2" xfId="48068"/>
    <cellStyle name="Note 3 5 6 2 2 2" xfId="48069"/>
    <cellStyle name="Note 3 5 6 2 3" xfId="48070"/>
    <cellStyle name="Note 3 5 6 2 3 2" xfId="48071"/>
    <cellStyle name="Note 3 5 6 2 4" xfId="48072"/>
    <cellStyle name="Note 3 5 6 2 4 2" xfId="48073"/>
    <cellStyle name="Note 3 5 6 2 5" xfId="48074"/>
    <cellStyle name="Note 3 5 6 2 5 2" xfId="48075"/>
    <cellStyle name="Note 3 5 6 2 6" xfId="48076"/>
    <cellStyle name="Note 3 5 6 2 6 2" xfId="48077"/>
    <cellStyle name="Note 3 5 6 2 7" xfId="48078"/>
    <cellStyle name="Note 3 5 6 3" xfId="48079"/>
    <cellStyle name="Note 3 5 6 3 2" xfId="48080"/>
    <cellStyle name="Note 3 5 6 3 2 2" xfId="48081"/>
    <cellStyle name="Note 3 5 6 3 3" xfId="48082"/>
    <cellStyle name="Note 3 5 6 3 3 2" xfId="48083"/>
    <cellStyle name="Note 3 5 6 3 4" xfId="48084"/>
    <cellStyle name="Note 3 5 6 3 4 2" xfId="48085"/>
    <cellStyle name="Note 3 5 6 3 5" xfId="48086"/>
    <cellStyle name="Note 3 5 6 4" xfId="48087"/>
    <cellStyle name="Note 3 5 6 4 2" xfId="48088"/>
    <cellStyle name="Note 3 5 6 5" xfId="48089"/>
    <cellStyle name="Note 3 5 6 5 2" xfId="48090"/>
    <cellStyle name="Note 3 5 6 6" xfId="48091"/>
    <cellStyle name="Note 3 5 6 6 2" xfId="48092"/>
    <cellStyle name="Note 3 5 6 7" xfId="48093"/>
    <cellStyle name="Note 3 5 6 8" xfId="48094"/>
    <cellStyle name="Note 3 5 7" xfId="48095"/>
    <cellStyle name="Note 3 5 7 2" xfId="48096"/>
    <cellStyle name="Note 3 5 7 2 2" xfId="48097"/>
    <cellStyle name="Note 3 5 7 3" xfId="48098"/>
    <cellStyle name="Note 3 5 7 3 2" xfId="48099"/>
    <cellStyle name="Note 3 5 7 4" xfId="48100"/>
    <cellStyle name="Note 3 5 7 4 2" xfId="48101"/>
    <cellStyle name="Note 3 5 7 5" xfId="48102"/>
    <cellStyle name="Note 3 5 7 5 2" xfId="48103"/>
    <cellStyle name="Note 3 5 7 6" xfId="48104"/>
    <cellStyle name="Note 3 5 7 6 2" xfId="48105"/>
    <cellStyle name="Note 3 5 7 7" xfId="48106"/>
    <cellStyle name="Note 3 5 7 8" xfId="48107"/>
    <cellStyle name="Note 3 5 8" xfId="48108"/>
    <cellStyle name="Note 3 5 8 2" xfId="48109"/>
    <cellStyle name="Note 3 5 8 3" xfId="48110"/>
    <cellStyle name="Note 3 5 8 4" xfId="48111"/>
    <cellStyle name="Note 3 5 8 5" xfId="48112"/>
    <cellStyle name="Note 3 5 8 6" xfId="48113"/>
    <cellStyle name="Note 3 5 8 7" xfId="48114"/>
    <cellStyle name="Note 3 5 8 8" xfId="48115"/>
    <cellStyle name="Note 3 5 9" xfId="48116"/>
    <cellStyle name="Note 3 5 9 2" xfId="48117"/>
    <cellStyle name="Note 3 5 9 3" xfId="48118"/>
    <cellStyle name="Note 3 5 9 4" xfId="48119"/>
    <cellStyle name="Note 3 5 9 5" xfId="48120"/>
    <cellStyle name="Note 3 5 9 6" xfId="48121"/>
    <cellStyle name="Note 3 5 9 7" xfId="48122"/>
    <cellStyle name="Note 3 5 9 8" xfId="48123"/>
    <cellStyle name="Note 3 6" xfId="48124"/>
    <cellStyle name="Note 3 6 10" xfId="48125"/>
    <cellStyle name="Note 3 6 11" xfId="48126"/>
    <cellStyle name="Note 3 6 12" xfId="48127"/>
    <cellStyle name="Note 3 6 13" xfId="48128"/>
    <cellStyle name="Note 3 6 14" xfId="48129"/>
    <cellStyle name="Note 3 6 2" xfId="48130"/>
    <cellStyle name="Note 3 6 2 10" xfId="48131"/>
    <cellStyle name="Note 3 6 2 11" xfId="48132"/>
    <cellStyle name="Note 3 6 2 12" xfId="48133"/>
    <cellStyle name="Note 3 6 2 2" xfId="48134"/>
    <cellStyle name="Note 3 6 2 2 10" xfId="48135"/>
    <cellStyle name="Note 3 6 2 2 11" xfId="48136"/>
    <cellStyle name="Note 3 6 2 2 12" xfId="48137"/>
    <cellStyle name="Note 3 6 2 2 13" xfId="48138"/>
    <cellStyle name="Note 3 6 2 2 2" xfId="48139"/>
    <cellStyle name="Note 3 6 2 2 2 2" xfId="48140"/>
    <cellStyle name="Note 3 6 2 2 2 2 2" xfId="48141"/>
    <cellStyle name="Note 3 6 2 2 2 2 2 2" xfId="48142"/>
    <cellStyle name="Note 3 6 2 2 2 2 3" xfId="48143"/>
    <cellStyle name="Note 3 6 2 2 2 2 3 2" xfId="48144"/>
    <cellStyle name="Note 3 6 2 2 2 2 4" xfId="48145"/>
    <cellStyle name="Note 3 6 2 2 2 2 4 2" xfId="48146"/>
    <cellStyle name="Note 3 6 2 2 2 2 5" xfId="48147"/>
    <cellStyle name="Note 3 6 2 2 2 3" xfId="48148"/>
    <cellStyle name="Note 3 6 2 2 2 3 2" xfId="48149"/>
    <cellStyle name="Note 3 6 2 2 2 3 2 2" xfId="48150"/>
    <cellStyle name="Note 3 6 2 2 2 3 3" xfId="48151"/>
    <cellStyle name="Note 3 6 2 2 2 3 3 2" xfId="48152"/>
    <cellStyle name="Note 3 6 2 2 2 3 4" xfId="48153"/>
    <cellStyle name="Note 3 6 2 2 2 3 4 2" xfId="48154"/>
    <cellStyle name="Note 3 6 2 2 2 3 5" xfId="48155"/>
    <cellStyle name="Note 3 6 2 2 2 3 5 2" xfId="48156"/>
    <cellStyle name="Note 3 6 2 2 2 3 6" xfId="48157"/>
    <cellStyle name="Note 3 6 2 2 2 3 6 2" xfId="48158"/>
    <cellStyle name="Note 3 6 2 2 2 3 7" xfId="48159"/>
    <cellStyle name="Note 3 6 2 2 2 4" xfId="48160"/>
    <cellStyle name="Note 3 6 2 2 2 4 2" xfId="48161"/>
    <cellStyle name="Note 3 6 2 2 2 4 2 2" xfId="48162"/>
    <cellStyle name="Note 3 6 2 2 2 4 3" xfId="48163"/>
    <cellStyle name="Note 3 6 2 2 2 4 3 2" xfId="48164"/>
    <cellStyle name="Note 3 6 2 2 2 4 4" xfId="48165"/>
    <cellStyle name="Note 3 6 2 2 2 4 4 2" xfId="48166"/>
    <cellStyle name="Note 3 6 2 2 2 4 5" xfId="48167"/>
    <cellStyle name="Note 3 6 2 2 2 4 5 2" xfId="48168"/>
    <cellStyle name="Note 3 6 2 2 2 4 6" xfId="48169"/>
    <cellStyle name="Note 3 6 2 2 2 4 6 2" xfId="48170"/>
    <cellStyle name="Note 3 6 2 2 2 4 7" xfId="48171"/>
    <cellStyle name="Note 3 6 2 2 2 5" xfId="48172"/>
    <cellStyle name="Note 3 6 2 2 2 5 2" xfId="48173"/>
    <cellStyle name="Note 3 6 2 2 2 6" xfId="48174"/>
    <cellStyle name="Note 3 6 2 2 2 6 2" xfId="48175"/>
    <cellStyle name="Note 3 6 2 2 2 7" xfId="48176"/>
    <cellStyle name="Note 3 6 2 2 2 8" xfId="48177"/>
    <cellStyle name="Note 3 6 2 2 3" xfId="48178"/>
    <cellStyle name="Note 3 6 2 2 3 2" xfId="48179"/>
    <cellStyle name="Note 3 6 2 2 3 2 2" xfId="48180"/>
    <cellStyle name="Note 3 6 2 2 3 2 2 2" xfId="48181"/>
    <cellStyle name="Note 3 6 2 2 3 2 3" xfId="48182"/>
    <cellStyle name="Note 3 6 2 2 3 2 3 2" xfId="48183"/>
    <cellStyle name="Note 3 6 2 2 3 2 4" xfId="48184"/>
    <cellStyle name="Note 3 6 2 2 3 2 4 2" xfId="48185"/>
    <cellStyle name="Note 3 6 2 2 3 2 5" xfId="48186"/>
    <cellStyle name="Note 3 6 2 2 3 2 5 2" xfId="48187"/>
    <cellStyle name="Note 3 6 2 2 3 2 6" xfId="48188"/>
    <cellStyle name="Note 3 6 2 2 3 2 6 2" xfId="48189"/>
    <cellStyle name="Note 3 6 2 2 3 2 7" xfId="48190"/>
    <cellStyle name="Note 3 6 2 2 3 3" xfId="48191"/>
    <cellStyle name="Note 3 6 2 2 3 3 2" xfId="48192"/>
    <cellStyle name="Note 3 6 2 2 3 3 2 2" xfId="48193"/>
    <cellStyle name="Note 3 6 2 2 3 3 3" xfId="48194"/>
    <cellStyle name="Note 3 6 2 2 3 3 3 2" xfId="48195"/>
    <cellStyle name="Note 3 6 2 2 3 3 4" xfId="48196"/>
    <cellStyle name="Note 3 6 2 2 3 3 4 2" xfId="48197"/>
    <cellStyle name="Note 3 6 2 2 3 3 5" xfId="48198"/>
    <cellStyle name="Note 3 6 2 2 3 3 5 2" xfId="48199"/>
    <cellStyle name="Note 3 6 2 2 3 3 6" xfId="48200"/>
    <cellStyle name="Note 3 6 2 2 3 3 6 2" xfId="48201"/>
    <cellStyle name="Note 3 6 2 2 3 3 7" xfId="48202"/>
    <cellStyle name="Note 3 6 2 2 3 4" xfId="48203"/>
    <cellStyle name="Note 3 6 2 2 3 4 2" xfId="48204"/>
    <cellStyle name="Note 3 6 2 2 3 4 2 2" xfId="48205"/>
    <cellStyle name="Note 3 6 2 2 3 4 3" xfId="48206"/>
    <cellStyle name="Note 3 6 2 2 3 4 3 2" xfId="48207"/>
    <cellStyle name="Note 3 6 2 2 3 4 4" xfId="48208"/>
    <cellStyle name="Note 3 6 2 2 3 4 4 2" xfId="48209"/>
    <cellStyle name="Note 3 6 2 2 3 4 5" xfId="48210"/>
    <cellStyle name="Note 3 6 2 2 3 5" xfId="48211"/>
    <cellStyle name="Note 3 6 2 2 4" xfId="48212"/>
    <cellStyle name="Note 3 6 2 2 4 2" xfId="48213"/>
    <cellStyle name="Note 3 6 2 2 4 2 2" xfId="48214"/>
    <cellStyle name="Note 3 6 2 2 4 2 2 2" xfId="48215"/>
    <cellStyle name="Note 3 6 2 2 4 2 3" xfId="48216"/>
    <cellStyle name="Note 3 6 2 2 4 2 3 2" xfId="48217"/>
    <cellStyle name="Note 3 6 2 2 4 2 4" xfId="48218"/>
    <cellStyle name="Note 3 6 2 2 4 2 4 2" xfId="48219"/>
    <cellStyle name="Note 3 6 2 2 4 2 5" xfId="48220"/>
    <cellStyle name="Note 3 6 2 2 4 2 5 2" xfId="48221"/>
    <cellStyle name="Note 3 6 2 2 4 2 6" xfId="48222"/>
    <cellStyle name="Note 3 6 2 2 4 2 6 2" xfId="48223"/>
    <cellStyle name="Note 3 6 2 2 4 2 7" xfId="48224"/>
    <cellStyle name="Note 3 6 2 2 4 3" xfId="48225"/>
    <cellStyle name="Note 3 6 2 2 4 3 2" xfId="48226"/>
    <cellStyle name="Note 3 6 2 2 4 3 2 2" xfId="48227"/>
    <cellStyle name="Note 3 6 2 2 4 3 3" xfId="48228"/>
    <cellStyle name="Note 3 6 2 2 4 3 3 2" xfId="48229"/>
    <cellStyle name="Note 3 6 2 2 4 3 4" xfId="48230"/>
    <cellStyle name="Note 3 6 2 2 4 3 4 2" xfId="48231"/>
    <cellStyle name="Note 3 6 2 2 4 3 5" xfId="48232"/>
    <cellStyle name="Note 3 6 2 2 4 4" xfId="48233"/>
    <cellStyle name="Note 3 6 2 2 5" xfId="48234"/>
    <cellStyle name="Note 3 6 2 2 5 2" xfId="48235"/>
    <cellStyle name="Note 3 6 2 2 5 2 2" xfId="48236"/>
    <cellStyle name="Note 3 6 2 2 5 3" xfId="48237"/>
    <cellStyle name="Note 3 6 2 2 5 3 2" xfId="48238"/>
    <cellStyle name="Note 3 6 2 2 5 4" xfId="48239"/>
    <cellStyle name="Note 3 6 2 2 5 4 2" xfId="48240"/>
    <cellStyle name="Note 3 6 2 2 5 5" xfId="48241"/>
    <cellStyle name="Note 3 6 2 2 5 5 2" xfId="48242"/>
    <cellStyle name="Note 3 6 2 2 5 6" xfId="48243"/>
    <cellStyle name="Note 3 6 2 2 5 6 2" xfId="48244"/>
    <cellStyle name="Note 3 6 2 2 5 7" xfId="48245"/>
    <cellStyle name="Note 3 6 2 2 6" xfId="48246"/>
    <cellStyle name="Note 3 6 2 2 6 2" xfId="48247"/>
    <cellStyle name="Note 3 6 2 2 7" xfId="48248"/>
    <cellStyle name="Note 3 6 2 2 7 2" xfId="48249"/>
    <cellStyle name="Note 3 6 2 2 8" xfId="48250"/>
    <cellStyle name="Note 3 6 2 2 9" xfId="48251"/>
    <cellStyle name="Note 3 6 2 3" xfId="48252"/>
    <cellStyle name="Note 3 6 2 3 2" xfId="48253"/>
    <cellStyle name="Note 3 6 2 3 2 2" xfId="48254"/>
    <cellStyle name="Note 3 6 2 3 2 2 2" xfId="48255"/>
    <cellStyle name="Note 3 6 2 3 2 3" xfId="48256"/>
    <cellStyle name="Note 3 6 2 3 2 3 2" xfId="48257"/>
    <cellStyle name="Note 3 6 2 3 2 4" xfId="48258"/>
    <cellStyle name="Note 3 6 2 3 2 4 2" xfId="48259"/>
    <cellStyle name="Note 3 6 2 3 2 5" xfId="48260"/>
    <cellStyle name="Note 3 6 2 3 3" xfId="48261"/>
    <cellStyle name="Note 3 6 2 3 3 2" xfId="48262"/>
    <cellStyle name="Note 3 6 2 3 3 2 2" xfId="48263"/>
    <cellStyle name="Note 3 6 2 3 3 3" xfId="48264"/>
    <cellStyle name="Note 3 6 2 3 3 3 2" xfId="48265"/>
    <cellStyle name="Note 3 6 2 3 3 4" xfId="48266"/>
    <cellStyle name="Note 3 6 2 3 3 4 2" xfId="48267"/>
    <cellStyle name="Note 3 6 2 3 3 5" xfId="48268"/>
    <cellStyle name="Note 3 6 2 3 3 5 2" xfId="48269"/>
    <cellStyle name="Note 3 6 2 3 3 6" xfId="48270"/>
    <cellStyle name="Note 3 6 2 3 3 6 2" xfId="48271"/>
    <cellStyle name="Note 3 6 2 3 3 7" xfId="48272"/>
    <cellStyle name="Note 3 6 2 3 4" xfId="48273"/>
    <cellStyle name="Note 3 6 2 3 4 2" xfId="48274"/>
    <cellStyle name="Note 3 6 2 3 4 2 2" xfId="48275"/>
    <cellStyle name="Note 3 6 2 3 4 3" xfId="48276"/>
    <cellStyle name="Note 3 6 2 3 4 3 2" xfId="48277"/>
    <cellStyle name="Note 3 6 2 3 4 4" xfId="48278"/>
    <cellStyle name="Note 3 6 2 3 4 4 2" xfId="48279"/>
    <cellStyle name="Note 3 6 2 3 4 5" xfId="48280"/>
    <cellStyle name="Note 3 6 2 3 4 5 2" xfId="48281"/>
    <cellStyle name="Note 3 6 2 3 4 6" xfId="48282"/>
    <cellStyle name="Note 3 6 2 3 4 6 2" xfId="48283"/>
    <cellStyle name="Note 3 6 2 3 4 7" xfId="48284"/>
    <cellStyle name="Note 3 6 2 3 5" xfId="48285"/>
    <cellStyle name="Note 3 6 2 3 5 2" xfId="48286"/>
    <cellStyle name="Note 3 6 2 3 6" xfId="48287"/>
    <cellStyle name="Note 3 6 2 3 6 2" xfId="48288"/>
    <cellStyle name="Note 3 6 2 3 7" xfId="48289"/>
    <cellStyle name="Note 3 6 2 3 8" xfId="48290"/>
    <cellStyle name="Note 3 6 2 4" xfId="48291"/>
    <cellStyle name="Note 3 6 2 4 2" xfId="48292"/>
    <cellStyle name="Note 3 6 2 4 2 2" xfId="48293"/>
    <cellStyle name="Note 3 6 2 4 2 2 2" xfId="48294"/>
    <cellStyle name="Note 3 6 2 4 2 3" xfId="48295"/>
    <cellStyle name="Note 3 6 2 4 2 3 2" xfId="48296"/>
    <cellStyle name="Note 3 6 2 4 2 4" xfId="48297"/>
    <cellStyle name="Note 3 6 2 4 2 4 2" xfId="48298"/>
    <cellStyle name="Note 3 6 2 4 2 5" xfId="48299"/>
    <cellStyle name="Note 3 6 2 4 2 5 2" xfId="48300"/>
    <cellStyle name="Note 3 6 2 4 2 6" xfId="48301"/>
    <cellStyle name="Note 3 6 2 4 2 6 2" xfId="48302"/>
    <cellStyle name="Note 3 6 2 4 2 7" xfId="48303"/>
    <cellStyle name="Note 3 6 2 4 3" xfId="48304"/>
    <cellStyle name="Note 3 6 2 4 3 2" xfId="48305"/>
    <cellStyle name="Note 3 6 2 4 3 2 2" xfId="48306"/>
    <cellStyle name="Note 3 6 2 4 3 3" xfId="48307"/>
    <cellStyle name="Note 3 6 2 4 3 3 2" xfId="48308"/>
    <cellStyle name="Note 3 6 2 4 3 4" xfId="48309"/>
    <cellStyle name="Note 3 6 2 4 3 4 2" xfId="48310"/>
    <cellStyle name="Note 3 6 2 4 3 5" xfId="48311"/>
    <cellStyle name="Note 3 6 2 4 3 5 2" xfId="48312"/>
    <cellStyle name="Note 3 6 2 4 3 6" xfId="48313"/>
    <cellStyle name="Note 3 6 2 4 3 6 2" xfId="48314"/>
    <cellStyle name="Note 3 6 2 4 3 7" xfId="48315"/>
    <cellStyle name="Note 3 6 2 4 4" xfId="48316"/>
    <cellStyle name="Note 3 6 2 4 4 2" xfId="48317"/>
    <cellStyle name="Note 3 6 2 4 4 2 2" xfId="48318"/>
    <cellStyle name="Note 3 6 2 4 4 3" xfId="48319"/>
    <cellStyle name="Note 3 6 2 4 4 3 2" xfId="48320"/>
    <cellStyle name="Note 3 6 2 4 4 4" xfId="48321"/>
    <cellStyle name="Note 3 6 2 4 4 4 2" xfId="48322"/>
    <cellStyle name="Note 3 6 2 4 4 5" xfId="48323"/>
    <cellStyle name="Note 3 6 2 4 5" xfId="48324"/>
    <cellStyle name="Note 3 6 2 4 5 2" xfId="48325"/>
    <cellStyle name="Note 3 6 2 4 6" xfId="48326"/>
    <cellStyle name="Note 3 6 2 4 7" xfId="48327"/>
    <cellStyle name="Note 3 6 2 4 8" xfId="48328"/>
    <cellStyle name="Note 3 6 2 5" xfId="48329"/>
    <cellStyle name="Note 3 6 2 5 2" xfId="48330"/>
    <cellStyle name="Note 3 6 2 5 2 2" xfId="48331"/>
    <cellStyle name="Note 3 6 2 5 2 2 2" xfId="48332"/>
    <cellStyle name="Note 3 6 2 5 2 3" xfId="48333"/>
    <cellStyle name="Note 3 6 2 5 2 3 2" xfId="48334"/>
    <cellStyle name="Note 3 6 2 5 2 4" xfId="48335"/>
    <cellStyle name="Note 3 6 2 5 2 4 2" xfId="48336"/>
    <cellStyle name="Note 3 6 2 5 2 5" xfId="48337"/>
    <cellStyle name="Note 3 6 2 5 2 5 2" xfId="48338"/>
    <cellStyle name="Note 3 6 2 5 2 6" xfId="48339"/>
    <cellStyle name="Note 3 6 2 5 2 6 2" xfId="48340"/>
    <cellStyle name="Note 3 6 2 5 2 7" xfId="48341"/>
    <cellStyle name="Note 3 6 2 5 3" xfId="48342"/>
    <cellStyle name="Note 3 6 2 5 3 2" xfId="48343"/>
    <cellStyle name="Note 3 6 2 5 3 2 2" xfId="48344"/>
    <cellStyle name="Note 3 6 2 5 3 3" xfId="48345"/>
    <cellStyle name="Note 3 6 2 5 3 3 2" xfId="48346"/>
    <cellStyle name="Note 3 6 2 5 3 4" xfId="48347"/>
    <cellStyle name="Note 3 6 2 5 3 4 2" xfId="48348"/>
    <cellStyle name="Note 3 6 2 5 3 5" xfId="48349"/>
    <cellStyle name="Note 3 6 2 5 4" xfId="48350"/>
    <cellStyle name="Note 3 6 2 5 4 2" xfId="48351"/>
    <cellStyle name="Note 3 6 2 5 5" xfId="48352"/>
    <cellStyle name="Note 3 6 2 5 5 2" xfId="48353"/>
    <cellStyle name="Note 3 6 2 5 6" xfId="48354"/>
    <cellStyle name="Note 3 6 2 5 6 2" xfId="48355"/>
    <cellStyle name="Note 3 6 2 5 7" xfId="48356"/>
    <cellStyle name="Note 3 6 2 5 8" xfId="48357"/>
    <cellStyle name="Note 3 6 2 6" xfId="48358"/>
    <cellStyle name="Note 3 6 2 6 2" xfId="48359"/>
    <cellStyle name="Note 3 6 2 6 2 2" xfId="48360"/>
    <cellStyle name="Note 3 6 2 6 3" xfId="48361"/>
    <cellStyle name="Note 3 6 2 6 3 2" xfId="48362"/>
    <cellStyle name="Note 3 6 2 6 4" xfId="48363"/>
    <cellStyle name="Note 3 6 2 6 4 2" xfId="48364"/>
    <cellStyle name="Note 3 6 2 6 5" xfId="48365"/>
    <cellStyle name="Note 3 6 2 6 5 2" xfId="48366"/>
    <cellStyle name="Note 3 6 2 6 6" xfId="48367"/>
    <cellStyle name="Note 3 6 2 6 6 2" xfId="48368"/>
    <cellStyle name="Note 3 6 2 6 7" xfId="48369"/>
    <cellStyle name="Note 3 6 2 6 8" xfId="48370"/>
    <cellStyle name="Note 3 6 2 7" xfId="48371"/>
    <cellStyle name="Note 3 6 2 7 2" xfId="48372"/>
    <cellStyle name="Note 3 6 2 7 3" xfId="48373"/>
    <cellStyle name="Note 3 6 2 7 4" xfId="48374"/>
    <cellStyle name="Note 3 6 2 7 5" xfId="48375"/>
    <cellStyle name="Note 3 6 2 7 6" xfId="48376"/>
    <cellStyle name="Note 3 6 2 7 7" xfId="48377"/>
    <cellStyle name="Note 3 6 2 7 8" xfId="48378"/>
    <cellStyle name="Note 3 6 2 8" xfId="48379"/>
    <cellStyle name="Note 3 6 2 8 2" xfId="48380"/>
    <cellStyle name="Note 3 6 2 8 3" xfId="48381"/>
    <cellStyle name="Note 3 6 2 8 4" xfId="48382"/>
    <cellStyle name="Note 3 6 2 8 5" xfId="48383"/>
    <cellStyle name="Note 3 6 2 8 6" xfId="48384"/>
    <cellStyle name="Note 3 6 2 8 7" xfId="48385"/>
    <cellStyle name="Note 3 6 2 8 8" xfId="48386"/>
    <cellStyle name="Note 3 6 2 9" xfId="48387"/>
    <cellStyle name="Note 3 6 3" xfId="48388"/>
    <cellStyle name="Note 3 6 3 10" xfId="48389"/>
    <cellStyle name="Note 3 6 3 11" xfId="48390"/>
    <cellStyle name="Note 3 6 3 12" xfId="48391"/>
    <cellStyle name="Note 3 6 3 13" xfId="48392"/>
    <cellStyle name="Note 3 6 3 14" xfId="48393"/>
    <cellStyle name="Note 3 6 3 2" xfId="48394"/>
    <cellStyle name="Note 3 6 3 2 2" xfId="48395"/>
    <cellStyle name="Note 3 6 3 2 2 2" xfId="48396"/>
    <cellStyle name="Note 3 6 3 2 2 2 2" xfId="48397"/>
    <cellStyle name="Note 3 6 3 2 2 3" xfId="48398"/>
    <cellStyle name="Note 3 6 3 2 2 3 2" xfId="48399"/>
    <cellStyle name="Note 3 6 3 2 2 4" xfId="48400"/>
    <cellStyle name="Note 3 6 3 2 2 4 2" xfId="48401"/>
    <cellStyle name="Note 3 6 3 2 2 5" xfId="48402"/>
    <cellStyle name="Note 3 6 3 2 3" xfId="48403"/>
    <cellStyle name="Note 3 6 3 2 3 2" xfId="48404"/>
    <cellStyle name="Note 3 6 3 2 3 2 2" xfId="48405"/>
    <cellStyle name="Note 3 6 3 2 3 3" xfId="48406"/>
    <cellStyle name="Note 3 6 3 2 3 3 2" xfId="48407"/>
    <cellStyle name="Note 3 6 3 2 3 4" xfId="48408"/>
    <cellStyle name="Note 3 6 3 2 3 4 2" xfId="48409"/>
    <cellStyle name="Note 3 6 3 2 3 5" xfId="48410"/>
    <cellStyle name="Note 3 6 3 2 3 5 2" xfId="48411"/>
    <cellStyle name="Note 3 6 3 2 3 6" xfId="48412"/>
    <cellStyle name="Note 3 6 3 2 3 6 2" xfId="48413"/>
    <cellStyle name="Note 3 6 3 2 3 7" xfId="48414"/>
    <cellStyle name="Note 3 6 3 2 4" xfId="48415"/>
    <cellStyle name="Note 3 6 3 2 4 2" xfId="48416"/>
    <cellStyle name="Note 3 6 3 2 4 2 2" xfId="48417"/>
    <cellStyle name="Note 3 6 3 2 4 3" xfId="48418"/>
    <cellStyle name="Note 3 6 3 2 4 3 2" xfId="48419"/>
    <cellStyle name="Note 3 6 3 2 4 4" xfId="48420"/>
    <cellStyle name="Note 3 6 3 2 4 4 2" xfId="48421"/>
    <cellStyle name="Note 3 6 3 2 4 5" xfId="48422"/>
    <cellStyle name="Note 3 6 3 2 4 5 2" xfId="48423"/>
    <cellStyle name="Note 3 6 3 2 4 6" xfId="48424"/>
    <cellStyle name="Note 3 6 3 2 4 6 2" xfId="48425"/>
    <cellStyle name="Note 3 6 3 2 4 7" xfId="48426"/>
    <cellStyle name="Note 3 6 3 2 5" xfId="48427"/>
    <cellStyle name="Note 3 6 3 2 5 2" xfId="48428"/>
    <cellStyle name="Note 3 6 3 2 6" xfId="48429"/>
    <cellStyle name="Note 3 6 3 2 6 2" xfId="48430"/>
    <cellStyle name="Note 3 6 3 2 7" xfId="48431"/>
    <cellStyle name="Note 3 6 3 2 8" xfId="48432"/>
    <cellStyle name="Note 3 6 3 3" xfId="48433"/>
    <cellStyle name="Note 3 6 3 3 2" xfId="48434"/>
    <cellStyle name="Note 3 6 3 3 2 2" xfId="48435"/>
    <cellStyle name="Note 3 6 3 3 2 2 2" xfId="48436"/>
    <cellStyle name="Note 3 6 3 3 2 3" xfId="48437"/>
    <cellStyle name="Note 3 6 3 3 2 3 2" xfId="48438"/>
    <cellStyle name="Note 3 6 3 3 2 4" xfId="48439"/>
    <cellStyle name="Note 3 6 3 3 2 4 2" xfId="48440"/>
    <cellStyle name="Note 3 6 3 3 2 5" xfId="48441"/>
    <cellStyle name="Note 3 6 3 3 2 5 2" xfId="48442"/>
    <cellStyle name="Note 3 6 3 3 2 6" xfId="48443"/>
    <cellStyle name="Note 3 6 3 3 2 6 2" xfId="48444"/>
    <cellStyle name="Note 3 6 3 3 2 7" xfId="48445"/>
    <cellStyle name="Note 3 6 3 3 3" xfId="48446"/>
    <cellStyle name="Note 3 6 3 3 3 2" xfId="48447"/>
    <cellStyle name="Note 3 6 3 3 3 2 2" xfId="48448"/>
    <cellStyle name="Note 3 6 3 3 3 3" xfId="48449"/>
    <cellStyle name="Note 3 6 3 3 3 3 2" xfId="48450"/>
    <cellStyle name="Note 3 6 3 3 3 4" xfId="48451"/>
    <cellStyle name="Note 3 6 3 3 3 4 2" xfId="48452"/>
    <cellStyle name="Note 3 6 3 3 3 5" xfId="48453"/>
    <cellStyle name="Note 3 6 3 3 3 5 2" xfId="48454"/>
    <cellStyle name="Note 3 6 3 3 3 6" xfId="48455"/>
    <cellStyle name="Note 3 6 3 3 3 6 2" xfId="48456"/>
    <cellStyle name="Note 3 6 3 3 3 7" xfId="48457"/>
    <cellStyle name="Note 3 6 3 3 4" xfId="48458"/>
    <cellStyle name="Note 3 6 3 3 4 2" xfId="48459"/>
    <cellStyle name="Note 3 6 3 3 4 2 2" xfId="48460"/>
    <cellStyle name="Note 3 6 3 3 4 3" xfId="48461"/>
    <cellStyle name="Note 3 6 3 3 4 3 2" xfId="48462"/>
    <cellStyle name="Note 3 6 3 3 4 4" xfId="48463"/>
    <cellStyle name="Note 3 6 3 3 4 4 2" xfId="48464"/>
    <cellStyle name="Note 3 6 3 3 4 5" xfId="48465"/>
    <cellStyle name="Note 3 6 3 3 5" xfId="48466"/>
    <cellStyle name="Note 3 6 3 4" xfId="48467"/>
    <cellStyle name="Note 3 6 3 4 2" xfId="48468"/>
    <cellStyle name="Note 3 6 3 4 2 2" xfId="48469"/>
    <cellStyle name="Note 3 6 3 4 2 2 2" xfId="48470"/>
    <cellStyle name="Note 3 6 3 4 2 3" xfId="48471"/>
    <cellStyle name="Note 3 6 3 4 2 3 2" xfId="48472"/>
    <cellStyle name="Note 3 6 3 4 2 4" xfId="48473"/>
    <cellStyle name="Note 3 6 3 4 2 4 2" xfId="48474"/>
    <cellStyle name="Note 3 6 3 4 2 5" xfId="48475"/>
    <cellStyle name="Note 3 6 3 4 2 5 2" xfId="48476"/>
    <cellStyle name="Note 3 6 3 4 2 6" xfId="48477"/>
    <cellStyle name="Note 3 6 3 4 2 6 2" xfId="48478"/>
    <cellStyle name="Note 3 6 3 4 2 7" xfId="48479"/>
    <cellStyle name="Note 3 6 3 4 3" xfId="48480"/>
    <cellStyle name="Note 3 6 3 4 3 2" xfId="48481"/>
    <cellStyle name="Note 3 6 3 4 3 2 2" xfId="48482"/>
    <cellStyle name="Note 3 6 3 4 3 3" xfId="48483"/>
    <cellStyle name="Note 3 6 3 4 3 3 2" xfId="48484"/>
    <cellStyle name="Note 3 6 3 4 3 4" xfId="48485"/>
    <cellStyle name="Note 3 6 3 4 3 4 2" xfId="48486"/>
    <cellStyle name="Note 3 6 3 4 3 5" xfId="48487"/>
    <cellStyle name="Note 3 6 3 4 4" xfId="48488"/>
    <cellStyle name="Note 3 6 3 5" xfId="48489"/>
    <cellStyle name="Note 3 6 3 5 2" xfId="48490"/>
    <cellStyle name="Note 3 6 3 5 2 2" xfId="48491"/>
    <cellStyle name="Note 3 6 3 5 3" xfId="48492"/>
    <cellStyle name="Note 3 6 3 5 3 2" xfId="48493"/>
    <cellStyle name="Note 3 6 3 5 4" xfId="48494"/>
    <cellStyle name="Note 3 6 3 5 4 2" xfId="48495"/>
    <cellStyle name="Note 3 6 3 5 5" xfId="48496"/>
    <cellStyle name="Note 3 6 3 5 5 2" xfId="48497"/>
    <cellStyle name="Note 3 6 3 5 6" xfId="48498"/>
    <cellStyle name="Note 3 6 3 5 6 2" xfId="48499"/>
    <cellStyle name="Note 3 6 3 5 7" xfId="48500"/>
    <cellStyle name="Note 3 6 3 6" xfId="48501"/>
    <cellStyle name="Note 3 6 3 6 2" xfId="48502"/>
    <cellStyle name="Note 3 6 3 7" xfId="48503"/>
    <cellStyle name="Note 3 6 3 7 2" xfId="48504"/>
    <cellStyle name="Note 3 6 3 8" xfId="48505"/>
    <cellStyle name="Note 3 6 3 9" xfId="48506"/>
    <cellStyle name="Note 3 6 4" xfId="48507"/>
    <cellStyle name="Note 3 6 4 2" xfId="48508"/>
    <cellStyle name="Note 3 6 4 2 2" xfId="48509"/>
    <cellStyle name="Note 3 6 4 2 2 2" xfId="48510"/>
    <cellStyle name="Note 3 6 4 2 3" xfId="48511"/>
    <cellStyle name="Note 3 6 4 2 3 2" xfId="48512"/>
    <cellStyle name="Note 3 6 4 2 4" xfId="48513"/>
    <cellStyle name="Note 3 6 4 2 4 2" xfId="48514"/>
    <cellStyle name="Note 3 6 4 2 5" xfId="48515"/>
    <cellStyle name="Note 3 6 4 3" xfId="48516"/>
    <cellStyle name="Note 3 6 4 3 2" xfId="48517"/>
    <cellStyle name="Note 3 6 4 3 2 2" xfId="48518"/>
    <cellStyle name="Note 3 6 4 3 3" xfId="48519"/>
    <cellStyle name="Note 3 6 4 3 3 2" xfId="48520"/>
    <cellStyle name="Note 3 6 4 3 4" xfId="48521"/>
    <cellStyle name="Note 3 6 4 3 4 2" xfId="48522"/>
    <cellStyle name="Note 3 6 4 3 5" xfId="48523"/>
    <cellStyle name="Note 3 6 4 3 5 2" xfId="48524"/>
    <cellStyle name="Note 3 6 4 3 6" xfId="48525"/>
    <cellStyle name="Note 3 6 4 3 6 2" xfId="48526"/>
    <cellStyle name="Note 3 6 4 3 7" xfId="48527"/>
    <cellStyle name="Note 3 6 4 4" xfId="48528"/>
    <cellStyle name="Note 3 6 4 4 2" xfId="48529"/>
    <cellStyle name="Note 3 6 4 4 2 2" xfId="48530"/>
    <cellStyle name="Note 3 6 4 4 3" xfId="48531"/>
    <cellStyle name="Note 3 6 4 4 3 2" xfId="48532"/>
    <cellStyle name="Note 3 6 4 4 4" xfId="48533"/>
    <cellStyle name="Note 3 6 4 4 4 2" xfId="48534"/>
    <cellStyle name="Note 3 6 4 4 5" xfId="48535"/>
    <cellStyle name="Note 3 6 4 4 5 2" xfId="48536"/>
    <cellStyle name="Note 3 6 4 4 6" xfId="48537"/>
    <cellStyle name="Note 3 6 4 4 6 2" xfId="48538"/>
    <cellStyle name="Note 3 6 4 4 7" xfId="48539"/>
    <cellStyle name="Note 3 6 4 5" xfId="48540"/>
    <cellStyle name="Note 3 6 4 5 2" xfId="48541"/>
    <cellStyle name="Note 3 6 4 6" xfId="48542"/>
    <cellStyle name="Note 3 6 4 6 2" xfId="48543"/>
    <cellStyle name="Note 3 6 4 7" xfId="48544"/>
    <cellStyle name="Note 3 6 4 8" xfId="48545"/>
    <cellStyle name="Note 3 6 5" xfId="48546"/>
    <cellStyle name="Note 3 6 5 2" xfId="48547"/>
    <cellStyle name="Note 3 6 5 2 2" xfId="48548"/>
    <cellStyle name="Note 3 6 5 2 2 2" xfId="48549"/>
    <cellStyle name="Note 3 6 5 2 3" xfId="48550"/>
    <cellStyle name="Note 3 6 5 2 3 2" xfId="48551"/>
    <cellStyle name="Note 3 6 5 2 4" xfId="48552"/>
    <cellStyle name="Note 3 6 5 2 4 2" xfId="48553"/>
    <cellStyle name="Note 3 6 5 2 5" xfId="48554"/>
    <cellStyle name="Note 3 6 5 2 5 2" xfId="48555"/>
    <cellStyle name="Note 3 6 5 2 6" xfId="48556"/>
    <cellStyle name="Note 3 6 5 2 6 2" xfId="48557"/>
    <cellStyle name="Note 3 6 5 2 7" xfId="48558"/>
    <cellStyle name="Note 3 6 5 3" xfId="48559"/>
    <cellStyle name="Note 3 6 5 3 2" xfId="48560"/>
    <cellStyle name="Note 3 6 5 3 2 2" xfId="48561"/>
    <cellStyle name="Note 3 6 5 3 3" xfId="48562"/>
    <cellStyle name="Note 3 6 5 3 3 2" xfId="48563"/>
    <cellStyle name="Note 3 6 5 3 4" xfId="48564"/>
    <cellStyle name="Note 3 6 5 3 4 2" xfId="48565"/>
    <cellStyle name="Note 3 6 5 3 5" xfId="48566"/>
    <cellStyle name="Note 3 6 5 3 5 2" xfId="48567"/>
    <cellStyle name="Note 3 6 5 3 6" xfId="48568"/>
    <cellStyle name="Note 3 6 5 3 6 2" xfId="48569"/>
    <cellStyle name="Note 3 6 5 3 7" xfId="48570"/>
    <cellStyle name="Note 3 6 5 4" xfId="48571"/>
    <cellStyle name="Note 3 6 5 4 2" xfId="48572"/>
    <cellStyle name="Note 3 6 5 4 2 2" xfId="48573"/>
    <cellStyle name="Note 3 6 5 4 3" xfId="48574"/>
    <cellStyle name="Note 3 6 5 4 3 2" xfId="48575"/>
    <cellStyle name="Note 3 6 5 4 4" xfId="48576"/>
    <cellStyle name="Note 3 6 5 4 4 2" xfId="48577"/>
    <cellStyle name="Note 3 6 5 4 5" xfId="48578"/>
    <cellStyle name="Note 3 6 5 5" xfId="48579"/>
    <cellStyle name="Note 3 6 5 5 2" xfId="48580"/>
    <cellStyle name="Note 3 6 5 6" xfId="48581"/>
    <cellStyle name="Note 3 6 5 7" xfId="48582"/>
    <cellStyle name="Note 3 6 5 8" xfId="48583"/>
    <cellStyle name="Note 3 6 6" xfId="48584"/>
    <cellStyle name="Note 3 6 6 2" xfId="48585"/>
    <cellStyle name="Note 3 6 6 2 2" xfId="48586"/>
    <cellStyle name="Note 3 6 6 2 2 2" xfId="48587"/>
    <cellStyle name="Note 3 6 6 2 3" xfId="48588"/>
    <cellStyle name="Note 3 6 6 2 3 2" xfId="48589"/>
    <cellStyle name="Note 3 6 6 2 4" xfId="48590"/>
    <cellStyle name="Note 3 6 6 2 4 2" xfId="48591"/>
    <cellStyle name="Note 3 6 6 2 5" xfId="48592"/>
    <cellStyle name="Note 3 6 6 2 5 2" xfId="48593"/>
    <cellStyle name="Note 3 6 6 2 6" xfId="48594"/>
    <cellStyle name="Note 3 6 6 2 6 2" xfId="48595"/>
    <cellStyle name="Note 3 6 6 2 7" xfId="48596"/>
    <cellStyle name="Note 3 6 6 3" xfId="48597"/>
    <cellStyle name="Note 3 6 6 3 2" xfId="48598"/>
    <cellStyle name="Note 3 6 6 3 2 2" xfId="48599"/>
    <cellStyle name="Note 3 6 6 3 3" xfId="48600"/>
    <cellStyle name="Note 3 6 6 3 3 2" xfId="48601"/>
    <cellStyle name="Note 3 6 6 3 4" xfId="48602"/>
    <cellStyle name="Note 3 6 6 3 4 2" xfId="48603"/>
    <cellStyle name="Note 3 6 6 3 5" xfId="48604"/>
    <cellStyle name="Note 3 6 6 4" xfId="48605"/>
    <cellStyle name="Note 3 6 6 4 2" xfId="48606"/>
    <cellStyle name="Note 3 6 6 5" xfId="48607"/>
    <cellStyle name="Note 3 6 6 5 2" xfId="48608"/>
    <cellStyle name="Note 3 6 6 6" xfId="48609"/>
    <cellStyle name="Note 3 6 6 6 2" xfId="48610"/>
    <cellStyle name="Note 3 6 6 7" xfId="48611"/>
    <cellStyle name="Note 3 6 6 8" xfId="48612"/>
    <cellStyle name="Note 3 6 7" xfId="48613"/>
    <cellStyle name="Note 3 6 7 2" xfId="48614"/>
    <cellStyle name="Note 3 6 7 2 2" xfId="48615"/>
    <cellStyle name="Note 3 6 7 3" xfId="48616"/>
    <cellStyle name="Note 3 6 7 3 2" xfId="48617"/>
    <cellStyle name="Note 3 6 7 4" xfId="48618"/>
    <cellStyle name="Note 3 6 7 4 2" xfId="48619"/>
    <cellStyle name="Note 3 6 7 5" xfId="48620"/>
    <cellStyle name="Note 3 6 7 5 2" xfId="48621"/>
    <cellStyle name="Note 3 6 7 6" xfId="48622"/>
    <cellStyle name="Note 3 6 7 6 2" xfId="48623"/>
    <cellStyle name="Note 3 6 7 7" xfId="48624"/>
    <cellStyle name="Note 3 6 7 8" xfId="48625"/>
    <cellStyle name="Note 3 6 8" xfId="48626"/>
    <cellStyle name="Note 3 6 8 2" xfId="48627"/>
    <cellStyle name="Note 3 6 8 3" xfId="48628"/>
    <cellStyle name="Note 3 6 8 4" xfId="48629"/>
    <cellStyle name="Note 3 6 8 5" xfId="48630"/>
    <cellStyle name="Note 3 6 8 6" xfId="48631"/>
    <cellStyle name="Note 3 6 8 7" xfId="48632"/>
    <cellStyle name="Note 3 6 8 8" xfId="48633"/>
    <cellStyle name="Note 3 6 9" xfId="48634"/>
    <cellStyle name="Note 3 6 9 2" xfId="48635"/>
    <cellStyle name="Note 3 6 9 3" xfId="48636"/>
    <cellStyle name="Note 3 6 9 4" xfId="48637"/>
    <cellStyle name="Note 3 6 9 5" xfId="48638"/>
    <cellStyle name="Note 3 6 9 6" xfId="48639"/>
    <cellStyle name="Note 3 6 9 7" xfId="48640"/>
    <cellStyle name="Note 3 6 9 8" xfId="48641"/>
    <cellStyle name="Note 3 7" xfId="48642"/>
    <cellStyle name="Note 3 7 10" xfId="48643"/>
    <cellStyle name="Note 3 7 11" xfId="48644"/>
    <cellStyle name="Note 3 7 12" xfId="48645"/>
    <cellStyle name="Note 3 7 13" xfId="48646"/>
    <cellStyle name="Note 3 7 14" xfId="48647"/>
    <cellStyle name="Note 3 7 2" xfId="48648"/>
    <cellStyle name="Note 3 7 2 10" xfId="48649"/>
    <cellStyle name="Note 3 7 2 11" xfId="48650"/>
    <cellStyle name="Note 3 7 2 12" xfId="48651"/>
    <cellStyle name="Note 3 7 2 2" xfId="48652"/>
    <cellStyle name="Note 3 7 2 2 10" xfId="48653"/>
    <cellStyle name="Note 3 7 2 2 11" xfId="48654"/>
    <cellStyle name="Note 3 7 2 2 12" xfId="48655"/>
    <cellStyle name="Note 3 7 2 2 13" xfId="48656"/>
    <cellStyle name="Note 3 7 2 2 2" xfId="48657"/>
    <cellStyle name="Note 3 7 2 2 2 2" xfId="48658"/>
    <cellStyle name="Note 3 7 2 2 2 2 2" xfId="48659"/>
    <cellStyle name="Note 3 7 2 2 2 2 2 2" xfId="48660"/>
    <cellStyle name="Note 3 7 2 2 2 2 3" xfId="48661"/>
    <cellStyle name="Note 3 7 2 2 2 2 3 2" xfId="48662"/>
    <cellStyle name="Note 3 7 2 2 2 2 4" xfId="48663"/>
    <cellStyle name="Note 3 7 2 2 2 2 4 2" xfId="48664"/>
    <cellStyle name="Note 3 7 2 2 2 2 5" xfId="48665"/>
    <cellStyle name="Note 3 7 2 2 2 3" xfId="48666"/>
    <cellStyle name="Note 3 7 2 2 2 3 2" xfId="48667"/>
    <cellStyle name="Note 3 7 2 2 2 3 2 2" xfId="48668"/>
    <cellStyle name="Note 3 7 2 2 2 3 3" xfId="48669"/>
    <cellStyle name="Note 3 7 2 2 2 3 3 2" xfId="48670"/>
    <cellStyle name="Note 3 7 2 2 2 3 4" xfId="48671"/>
    <cellStyle name="Note 3 7 2 2 2 3 4 2" xfId="48672"/>
    <cellStyle name="Note 3 7 2 2 2 3 5" xfId="48673"/>
    <cellStyle name="Note 3 7 2 2 2 3 5 2" xfId="48674"/>
    <cellStyle name="Note 3 7 2 2 2 3 6" xfId="48675"/>
    <cellStyle name="Note 3 7 2 2 2 3 6 2" xfId="48676"/>
    <cellStyle name="Note 3 7 2 2 2 3 7" xfId="48677"/>
    <cellStyle name="Note 3 7 2 2 2 4" xfId="48678"/>
    <cellStyle name="Note 3 7 2 2 2 4 2" xfId="48679"/>
    <cellStyle name="Note 3 7 2 2 2 4 2 2" xfId="48680"/>
    <cellStyle name="Note 3 7 2 2 2 4 3" xfId="48681"/>
    <cellStyle name="Note 3 7 2 2 2 4 3 2" xfId="48682"/>
    <cellStyle name="Note 3 7 2 2 2 4 4" xfId="48683"/>
    <cellStyle name="Note 3 7 2 2 2 4 4 2" xfId="48684"/>
    <cellStyle name="Note 3 7 2 2 2 4 5" xfId="48685"/>
    <cellStyle name="Note 3 7 2 2 2 4 5 2" xfId="48686"/>
    <cellStyle name="Note 3 7 2 2 2 4 6" xfId="48687"/>
    <cellStyle name="Note 3 7 2 2 2 4 6 2" xfId="48688"/>
    <cellStyle name="Note 3 7 2 2 2 4 7" xfId="48689"/>
    <cellStyle name="Note 3 7 2 2 2 5" xfId="48690"/>
    <cellStyle name="Note 3 7 2 2 2 5 2" xfId="48691"/>
    <cellStyle name="Note 3 7 2 2 2 6" xfId="48692"/>
    <cellStyle name="Note 3 7 2 2 2 6 2" xfId="48693"/>
    <cellStyle name="Note 3 7 2 2 2 7" xfId="48694"/>
    <cellStyle name="Note 3 7 2 2 2 8" xfId="48695"/>
    <cellStyle name="Note 3 7 2 2 3" xfId="48696"/>
    <cellStyle name="Note 3 7 2 2 3 2" xfId="48697"/>
    <cellStyle name="Note 3 7 2 2 3 2 2" xfId="48698"/>
    <cellStyle name="Note 3 7 2 2 3 2 2 2" xfId="48699"/>
    <cellStyle name="Note 3 7 2 2 3 2 3" xfId="48700"/>
    <cellStyle name="Note 3 7 2 2 3 2 3 2" xfId="48701"/>
    <cellStyle name="Note 3 7 2 2 3 2 4" xfId="48702"/>
    <cellStyle name="Note 3 7 2 2 3 2 4 2" xfId="48703"/>
    <cellStyle name="Note 3 7 2 2 3 2 5" xfId="48704"/>
    <cellStyle name="Note 3 7 2 2 3 2 5 2" xfId="48705"/>
    <cellStyle name="Note 3 7 2 2 3 2 6" xfId="48706"/>
    <cellStyle name="Note 3 7 2 2 3 2 6 2" xfId="48707"/>
    <cellStyle name="Note 3 7 2 2 3 2 7" xfId="48708"/>
    <cellStyle name="Note 3 7 2 2 3 3" xfId="48709"/>
    <cellStyle name="Note 3 7 2 2 3 3 2" xfId="48710"/>
    <cellStyle name="Note 3 7 2 2 3 3 2 2" xfId="48711"/>
    <cellStyle name="Note 3 7 2 2 3 3 3" xfId="48712"/>
    <cellStyle name="Note 3 7 2 2 3 3 3 2" xfId="48713"/>
    <cellStyle name="Note 3 7 2 2 3 3 4" xfId="48714"/>
    <cellStyle name="Note 3 7 2 2 3 3 4 2" xfId="48715"/>
    <cellStyle name="Note 3 7 2 2 3 3 5" xfId="48716"/>
    <cellStyle name="Note 3 7 2 2 3 3 5 2" xfId="48717"/>
    <cellStyle name="Note 3 7 2 2 3 3 6" xfId="48718"/>
    <cellStyle name="Note 3 7 2 2 3 3 6 2" xfId="48719"/>
    <cellStyle name="Note 3 7 2 2 3 3 7" xfId="48720"/>
    <cellStyle name="Note 3 7 2 2 3 4" xfId="48721"/>
    <cellStyle name="Note 3 7 2 2 3 4 2" xfId="48722"/>
    <cellStyle name="Note 3 7 2 2 3 4 2 2" xfId="48723"/>
    <cellStyle name="Note 3 7 2 2 3 4 3" xfId="48724"/>
    <cellStyle name="Note 3 7 2 2 3 4 3 2" xfId="48725"/>
    <cellStyle name="Note 3 7 2 2 3 4 4" xfId="48726"/>
    <cellStyle name="Note 3 7 2 2 3 4 4 2" xfId="48727"/>
    <cellStyle name="Note 3 7 2 2 3 4 5" xfId="48728"/>
    <cellStyle name="Note 3 7 2 2 3 5" xfId="48729"/>
    <cellStyle name="Note 3 7 2 2 4" xfId="48730"/>
    <cellStyle name="Note 3 7 2 2 4 2" xfId="48731"/>
    <cellStyle name="Note 3 7 2 2 4 2 2" xfId="48732"/>
    <cellStyle name="Note 3 7 2 2 4 2 2 2" xfId="48733"/>
    <cellStyle name="Note 3 7 2 2 4 2 3" xfId="48734"/>
    <cellStyle name="Note 3 7 2 2 4 2 3 2" xfId="48735"/>
    <cellStyle name="Note 3 7 2 2 4 2 4" xfId="48736"/>
    <cellStyle name="Note 3 7 2 2 4 2 4 2" xfId="48737"/>
    <cellStyle name="Note 3 7 2 2 4 2 5" xfId="48738"/>
    <cellStyle name="Note 3 7 2 2 4 2 5 2" xfId="48739"/>
    <cellStyle name="Note 3 7 2 2 4 2 6" xfId="48740"/>
    <cellStyle name="Note 3 7 2 2 4 2 6 2" xfId="48741"/>
    <cellStyle name="Note 3 7 2 2 4 2 7" xfId="48742"/>
    <cellStyle name="Note 3 7 2 2 4 3" xfId="48743"/>
    <cellStyle name="Note 3 7 2 2 4 3 2" xfId="48744"/>
    <cellStyle name="Note 3 7 2 2 4 3 2 2" xfId="48745"/>
    <cellStyle name="Note 3 7 2 2 4 3 3" xfId="48746"/>
    <cellStyle name="Note 3 7 2 2 4 3 3 2" xfId="48747"/>
    <cellStyle name="Note 3 7 2 2 4 3 4" xfId="48748"/>
    <cellStyle name="Note 3 7 2 2 4 3 4 2" xfId="48749"/>
    <cellStyle name="Note 3 7 2 2 4 3 5" xfId="48750"/>
    <cellStyle name="Note 3 7 2 2 4 4" xfId="48751"/>
    <cellStyle name="Note 3 7 2 2 5" xfId="48752"/>
    <cellStyle name="Note 3 7 2 2 5 2" xfId="48753"/>
    <cellStyle name="Note 3 7 2 2 5 2 2" xfId="48754"/>
    <cellStyle name="Note 3 7 2 2 5 3" xfId="48755"/>
    <cellStyle name="Note 3 7 2 2 5 3 2" xfId="48756"/>
    <cellStyle name="Note 3 7 2 2 5 4" xfId="48757"/>
    <cellStyle name="Note 3 7 2 2 5 4 2" xfId="48758"/>
    <cellStyle name="Note 3 7 2 2 5 5" xfId="48759"/>
    <cellStyle name="Note 3 7 2 2 5 5 2" xfId="48760"/>
    <cellStyle name="Note 3 7 2 2 5 6" xfId="48761"/>
    <cellStyle name="Note 3 7 2 2 5 6 2" xfId="48762"/>
    <cellStyle name="Note 3 7 2 2 5 7" xfId="48763"/>
    <cellStyle name="Note 3 7 2 2 6" xfId="48764"/>
    <cellStyle name="Note 3 7 2 2 6 2" xfId="48765"/>
    <cellStyle name="Note 3 7 2 2 7" xfId="48766"/>
    <cellStyle name="Note 3 7 2 2 7 2" xfId="48767"/>
    <cellStyle name="Note 3 7 2 2 8" xfId="48768"/>
    <cellStyle name="Note 3 7 2 2 9" xfId="48769"/>
    <cellStyle name="Note 3 7 2 3" xfId="48770"/>
    <cellStyle name="Note 3 7 2 3 2" xfId="48771"/>
    <cellStyle name="Note 3 7 2 3 2 2" xfId="48772"/>
    <cellStyle name="Note 3 7 2 3 2 2 2" xfId="48773"/>
    <cellStyle name="Note 3 7 2 3 2 3" xfId="48774"/>
    <cellStyle name="Note 3 7 2 3 2 3 2" xfId="48775"/>
    <cellStyle name="Note 3 7 2 3 2 4" xfId="48776"/>
    <cellStyle name="Note 3 7 2 3 2 4 2" xfId="48777"/>
    <cellStyle name="Note 3 7 2 3 2 5" xfId="48778"/>
    <cellStyle name="Note 3 7 2 3 3" xfId="48779"/>
    <cellStyle name="Note 3 7 2 3 3 2" xfId="48780"/>
    <cellStyle name="Note 3 7 2 3 3 2 2" xfId="48781"/>
    <cellStyle name="Note 3 7 2 3 3 3" xfId="48782"/>
    <cellStyle name="Note 3 7 2 3 3 3 2" xfId="48783"/>
    <cellStyle name="Note 3 7 2 3 3 4" xfId="48784"/>
    <cellStyle name="Note 3 7 2 3 3 4 2" xfId="48785"/>
    <cellStyle name="Note 3 7 2 3 3 5" xfId="48786"/>
    <cellStyle name="Note 3 7 2 3 3 5 2" xfId="48787"/>
    <cellStyle name="Note 3 7 2 3 3 6" xfId="48788"/>
    <cellStyle name="Note 3 7 2 3 3 6 2" xfId="48789"/>
    <cellStyle name="Note 3 7 2 3 3 7" xfId="48790"/>
    <cellStyle name="Note 3 7 2 3 4" xfId="48791"/>
    <cellStyle name="Note 3 7 2 3 4 2" xfId="48792"/>
    <cellStyle name="Note 3 7 2 3 4 2 2" xfId="48793"/>
    <cellStyle name="Note 3 7 2 3 4 3" xfId="48794"/>
    <cellStyle name="Note 3 7 2 3 4 3 2" xfId="48795"/>
    <cellStyle name="Note 3 7 2 3 4 4" xfId="48796"/>
    <cellStyle name="Note 3 7 2 3 4 4 2" xfId="48797"/>
    <cellStyle name="Note 3 7 2 3 4 5" xfId="48798"/>
    <cellStyle name="Note 3 7 2 3 4 5 2" xfId="48799"/>
    <cellStyle name="Note 3 7 2 3 4 6" xfId="48800"/>
    <cellStyle name="Note 3 7 2 3 4 6 2" xfId="48801"/>
    <cellStyle name="Note 3 7 2 3 4 7" xfId="48802"/>
    <cellStyle name="Note 3 7 2 3 5" xfId="48803"/>
    <cellStyle name="Note 3 7 2 3 5 2" xfId="48804"/>
    <cellStyle name="Note 3 7 2 3 6" xfId="48805"/>
    <cellStyle name="Note 3 7 2 3 6 2" xfId="48806"/>
    <cellStyle name="Note 3 7 2 3 7" xfId="48807"/>
    <cellStyle name="Note 3 7 2 3 8" xfId="48808"/>
    <cellStyle name="Note 3 7 2 4" xfId="48809"/>
    <cellStyle name="Note 3 7 2 4 2" xfId="48810"/>
    <cellStyle name="Note 3 7 2 4 2 2" xfId="48811"/>
    <cellStyle name="Note 3 7 2 4 2 2 2" xfId="48812"/>
    <cellStyle name="Note 3 7 2 4 2 3" xfId="48813"/>
    <cellStyle name="Note 3 7 2 4 2 3 2" xfId="48814"/>
    <cellStyle name="Note 3 7 2 4 2 4" xfId="48815"/>
    <cellStyle name="Note 3 7 2 4 2 4 2" xfId="48816"/>
    <cellStyle name="Note 3 7 2 4 2 5" xfId="48817"/>
    <cellStyle name="Note 3 7 2 4 2 5 2" xfId="48818"/>
    <cellStyle name="Note 3 7 2 4 2 6" xfId="48819"/>
    <cellStyle name="Note 3 7 2 4 2 6 2" xfId="48820"/>
    <cellStyle name="Note 3 7 2 4 2 7" xfId="48821"/>
    <cellStyle name="Note 3 7 2 4 3" xfId="48822"/>
    <cellStyle name="Note 3 7 2 4 3 2" xfId="48823"/>
    <cellStyle name="Note 3 7 2 4 3 2 2" xfId="48824"/>
    <cellStyle name="Note 3 7 2 4 3 3" xfId="48825"/>
    <cellStyle name="Note 3 7 2 4 3 3 2" xfId="48826"/>
    <cellStyle name="Note 3 7 2 4 3 4" xfId="48827"/>
    <cellStyle name="Note 3 7 2 4 3 4 2" xfId="48828"/>
    <cellStyle name="Note 3 7 2 4 3 5" xfId="48829"/>
    <cellStyle name="Note 3 7 2 4 3 5 2" xfId="48830"/>
    <cellStyle name="Note 3 7 2 4 3 6" xfId="48831"/>
    <cellStyle name="Note 3 7 2 4 3 6 2" xfId="48832"/>
    <cellStyle name="Note 3 7 2 4 3 7" xfId="48833"/>
    <cellStyle name="Note 3 7 2 4 4" xfId="48834"/>
    <cellStyle name="Note 3 7 2 4 4 2" xfId="48835"/>
    <cellStyle name="Note 3 7 2 4 4 2 2" xfId="48836"/>
    <cellStyle name="Note 3 7 2 4 4 3" xfId="48837"/>
    <cellStyle name="Note 3 7 2 4 4 3 2" xfId="48838"/>
    <cellStyle name="Note 3 7 2 4 4 4" xfId="48839"/>
    <cellStyle name="Note 3 7 2 4 4 4 2" xfId="48840"/>
    <cellStyle name="Note 3 7 2 4 4 5" xfId="48841"/>
    <cellStyle name="Note 3 7 2 4 5" xfId="48842"/>
    <cellStyle name="Note 3 7 2 4 5 2" xfId="48843"/>
    <cellStyle name="Note 3 7 2 4 6" xfId="48844"/>
    <cellStyle name="Note 3 7 2 4 7" xfId="48845"/>
    <cellStyle name="Note 3 7 2 4 8" xfId="48846"/>
    <cellStyle name="Note 3 7 2 5" xfId="48847"/>
    <cellStyle name="Note 3 7 2 5 2" xfId="48848"/>
    <cellStyle name="Note 3 7 2 5 2 2" xfId="48849"/>
    <cellStyle name="Note 3 7 2 5 2 2 2" xfId="48850"/>
    <cellStyle name="Note 3 7 2 5 2 3" xfId="48851"/>
    <cellStyle name="Note 3 7 2 5 2 3 2" xfId="48852"/>
    <cellStyle name="Note 3 7 2 5 2 4" xfId="48853"/>
    <cellStyle name="Note 3 7 2 5 2 4 2" xfId="48854"/>
    <cellStyle name="Note 3 7 2 5 2 5" xfId="48855"/>
    <cellStyle name="Note 3 7 2 5 2 5 2" xfId="48856"/>
    <cellStyle name="Note 3 7 2 5 2 6" xfId="48857"/>
    <cellStyle name="Note 3 7 2 5 2 6 2" xfId="48858"/>
    <cellStyle name="Note 3 7 2 5 2 7" xfId="48859"/>
    <cellStyle name="Note 3 7 2 5 3" xfId="48860"/>
    <cellStyle name="Note 3 7 2 5 3 2" xfId="48861"/>
    <cellStyle name="Note 3 7 2 5 3 2 2" xfId="48862"/>
    <cellStyle name="Note 3 7 2 5 3 3" xfId="48863"/>
    <cellStyle name="Note 3 7 2 5 3 3 2" xfId="48864"/>
    <cellStyle name="Note 3 7 2 5 3 4" xfId="48865"/>
    <cellStyle name="Note 3 7 2 5 3 4 2" xfId="48866"/>
    <cellStyle name="Note 3 7 2 5 3 5" xfId="48867"/>
    <cellStyle name="Note 3 7 2 5 4" xfId="48868"/>
    <cellStyle name="Note 3 7 2 5 4 2" xfId="48869"/>
    <cellStyle name="Note 3 7 2 5 5" xfId="48870"/>
    <cellStyle name="Note 3 7 2 5 5 2" xfId="48871"/>
    <cellStyle name="Note 3 7 2 5 6" xfId="48872"/>
    <cellStyle name="Note 3 7 2 5 6 2" xfId="48873"/>
    <cellStyle name="Note 3 7 2 5 7" xfId="48874"/>
    <cellStyle name="Note 3 7 2 5 8" xfId="48875"/>
    <cellStyle name="Note 3 7 2 6" xfId="48876"/>
    <cellStyle name="Note 3 7 2 6 2" xfId="48877"/>
    <cellStyle name="Note 3 7 2 6 2 2" xfId="48878"/>
    <cellStyle name="Note 3 7 2 6 3" xfId="48879"/>
    <cellStyle name="Note 3 7 2 6 3 2" xfId="48880"/>
    <cellStyle name="Note 3 7 2 6 4" xfId="48881"/>
    <cellStyle name="Note 3 7 2 6 4 2" xfId="48882"/>
    <cellStyle name="Note 3 7 2 6 5" xfId="48883"/>
    <cellStyle name="Note 3 7 2 6 5 2" xfId="48884"/>
    <cellStyle name="Note 3 7 2 6 6" xfId="48885"/>
    <cellStyle name="Note 3 7 2 6 6 2" xfId="48886"/>
    <cellStyle name="Note 3 7 2 6 7" xfId="48887"/>
    <cellStyle name="Note 3 7 2 6 8" xfId="48888"/>
    <cellStyle name="Note 3 7 2 7" xfId="48889"/>
    <cellStyle name="Note 3 7 2 7 2" xfId="48890"/>
    <cellStyle name="Note 3 7 2 7 3" xfId="48891"/>
    <cellStyle name="Note 3 7 2 7 4" xfId="48892"/>
    <cellStyle name="Note 3 7 2 7 5" xfId="48893"/>
    <cellStyle name="Note 3 7 2 7 6" xfId="48894"/>
    <cellStyle name="Note 3 7 2 7 7" xfId="48895"/>
    <cellStyle name="Note 3 7 2 7 8" xfId="48896"/>
    <cellStyle name="Note 3 7 2 8" xfId="48897"/>
    <cellStyle name="Note 3 7 2 8 2" xfId="48898"/>
    <cellStyle name="Note 3 7 2 8 3" xfId="48899"/>
    <cellStyle name="Note 3 7 2 8 4" xfId="48900"/>
    <cellStyle name="Note 3 7 2 8 5" xfId="48901"/>
    <cellStyle name="Note 3 7 2 8 6" xfId="48902"/>
    <cellStyle name="Note 3 7 2 8 7" xfId="48903"/>
    <cellStyle name="Note 3 7 2 8 8" xfId="48904"/>
    <cellStyle name="Note 3 7 2 9" xfId="48905"/>
    <cellStyle name="Note 3 7 3" xfId="48906"/>
    <cellStyle name="Note 3 7 3 10" xfId="48907"/>
    <cellStyle name="Note 3 7 3 11" xfId="48908"/>
    <cellStyle name="Note 3 7 3 12" xfId="48909"/>
    <cellStyle name="Note 3 7 3 13" xfId="48910"/>
    <cellStyle name="Note 3 7 3 14" xfId="48911"/>
    <cellStyle name="Note 3 7 3 2" xfId="48912"/>
    <cellStyle name="Note 3 7 3 2 2" xfId="48913"/>
    <cellStyle name="Note 3 7 3 2 2 2" xfId="48914"/>
    <cellStyle name="Note 3 7 3 2 2 2 2" xfId="48915"/>
    <cellStyle name="Note 3 7 3 2 2 3" xfId="48916"/>
    <cellStyle name="Note 3 7 3 2 2 3 2" xfId="48917"/>
    <cellStyle name="Note 3 7 3 2 2 4" xfId="48918"/>
    <cellStyle name="Note 3 7 3 2 2 4 2" xfId="48919"/>
    <cellStyle name="Note 3 7 3 2 2 5" xfId="48920"/>
    <cellStyle name="Note 3 7 3 2 3" xfId="48921"/>
    <cellStyle name="Note 3 7 3 2 3 2" xfId="48922"/>
    <cellStyle name="Note 3 7 3 2 3 2 2" xfId="48923"/>
    <cellStyle name="Note 3 7 3 2 3 3" xfId="48924"/>
    <cellStyle name="Note 3 7 3 2 3 3 2" xfId="48925"/>
    <cellStyle name="Note 3 7 3 2 3 4" xfId="48926"/>
    <cellStyle name="Note 3 7 3 2 3 4 2" xfId="48927"/>
    <cellStyle name="Note 3 7 3 2 3 5" xfId="48928"/>
    <cellStyle name="Note 3 7 3 2 3 5 2" xfId="48929"/>
    <cellStyle name="Note 3 7 3 2 3 6" xfId="48930"/>
    <cellStyle name="Note 3 7 3 2 3 6 2" xfId="48931"/>
    <cellStyle name="Note 3 7 3 2 3 7" xfId="48932"/>
    <cellStyle name="Note 3 7 3 2 4" xfId="48933"/>
    <cellStyle name="Note 3 7 3 2 4 2" xfId="48934"/>
    <cellStyle name="Note 3 7 3 2 4 2 2" xfId="48935"/>
    <cellStyle name="Note 3 7 3 2 4 3" xfId="48936"/>
    <cellStyle name="Note 3 7 3 2 4 3 2" xfId="48937"/>
    <cellStyle name="Note 3 7 3 2 4 4" xfId="48938"/>
    <cellStyle name="Note 3 7 3 2 4 4 2" xfId="48939"/>
    <cellStyle name="Note 3 7 3 2 4 5" xfId="48940"/>
    <cellStyle name="Note 3 7 3 2 4 5 2" xfId="48941"/>
    <cellStyle name="Note 3 7 3 2 4 6" xfId="48942"/>
    <cellStyle name="Note 3 7 3 2 4 6 2" xfId="48943"/>
    <cellStyle name="Note 3 7 3 2 4 7" xfId="48944"/>
    <cellStyle name="Note 3 7 3 2 5" xfId="48945"/>
    <cellStyle name="Note 3 7 3 2 5 2" xfId="48946"/>
    <cellStyle name="Note 3 7 3 2 6" xfId="48947"/>
    <cellStyle name="Note 3 7 3 2 6 2" xfId="48948"/>
    <cellStyle name="Note 3 7 3 2 7" xfId="48949"/>
    <cellStyle name="Note 3 7 3 2 8" xfId="48950"/>
    <cellStyle name="Note 3 7 3 3" xfId="48951"/>
    <cellStyle name="Note 3 7 3 3 2" xfId="48952"/>
    <cellStyle name="Note 3 7 3 3 2 2" xfId="48953"/>
    <cellStyle name="Note 3 7 3 3 2 2 2" xfId="48954"/>
    <cellStyle name="Note 3 7 3 3 2 3" xfId="48955"/>
    <cellStyle name="Note 3 7 3 3 2 3 2" xfId="48956"/>
    <cellStyle name="Note 3 7 3 3 2 4" xfId="48957"/>
    <cellStyle name="Note 3 7 3 3 2 4 2" xfId="48958"/>
    <cellStyle name="Note 3 7 3 3 2 5" xfId="48959"/>
    <cellStyle name="Note 3 7 3 3 2 5 2" xfId="48960"/>
    <cellStyle name="Note 3 7 3 3 2 6" xfId="48961"/>
    <cellStyle name="Note 3 7 3 3 2 6 2" xfId="48962"/>
    <cellStyle name="Note 3 7 3 3 2 7" xfId="48963"/>
    <cellStyle name="Note 3 7 3 3 3" xfId="48964"/>
    <cellStyle name="Note 3 7 3 3 3 2" xfId="48965"/>
    <cellStyle name="Note 3 7 3 3 3 2 2" xfId="48966"/>
    <cellStyle name="Note 3 7 3 3 3 3" xfId="48967"/>
    <cellStyle name="Note 3 7 3 3 3 3 2" xfId="48968"/>
    <cellStyle name="Note 3 7 3 3 3 4" xfId="48969"/>
    <cellStyle name="Note 3 7 3 3 3 4 2" xfId="48970"/>
    <cellStyle name="Note 3 7 3 3 3 5" xfId="48971"/>
    <cellStyle name="Note 3 7 3 3 3 5 2" xfId="48972"/>
    <cellStyle name="Note 3 7 3 3 3 6" xfId="48973"/>
    <cellStyle name="Note 3 7 3 3 3 6 2" xfId="48974"/>
    <cellStyle name="Note 3 7 3 3 3 7" xfId="48975"/>
    <cellStyle name="Note 3 7 3 3 4" xfId="48976"/>
    <cellStyle name="Note 3 7 3 3 4 2" xfId="48977"/>
    <cellStyle name="Note 3 7 3 3 4 2 2" xfId="48978"/>
    <cellStyle name="Note 3 7 3 3 4 3" xfId="48979"/>
    <cellStyle name="Note 3 7 3 3 4 3 2" xfId="48980"/>
    <cellStyle name="Note 3 7 3 3 4 4" xfId="48981"/>
    <cellStyle name="Note 3 7 3 3 4 4 2" xfId="48982"/>
    <cellStyle name="Note 3 7 3 3 4 5" xfId="48983"/>
    <cellStyle name="Note 3 7 3 3 5" xfId="48984"/>
    <cellStyle name="Note 3 7 3 4" xfId="48985"/>
    <cellStyle name="Note 3 7 3 4 2" xfId="48986"/>
    <cellStyle name="Note 3 7 3 4 2 2" xfId="48987"/>
    <cellStyle name="Note 3 7 3 4 2 2 2" xfId="48988"/>
    <cellStyle name="Note 3 7 3 4 2 3" xfId="48989"/>
    <cellStyle name="Note 3 7 3 4 2 3 2" xfId="48990"/>
    <cellStyle name="Note 3 7 3 4 2 4" xfId="48991"/>
    <cellStyle name="Note 3 7 3 4 2 4 2" xfId="48992"/>
    <cellStyle name="Note 3 7 3 4 2 5" xfId="48993"/>
    <cellStyle name="Note 3 7 3 4 2 5 2" xfId="48994"/>
    <cellStyle name="Note 3 7 3 4 2 6" xfId="48995"/>
    <cellStyle name="Note 3 7 3 4 2 6 2" xfId="48996"/>
    <cellStyle name="Note 3 7 3 4 2 7" xfId="48997"/>
    <cellStyle name="Note 3 7 3 4 3" xfId="48998"/>
    <cellStyle name="Note 3 7 3 4 3 2" xfId="48999"/>
    <cellStyle name="Note 3 7 3 4 3 2 2" xfId="49000"/>
    <cellStyle name="Note 3 7 3 4 3 3" xfId="49001"/>
    <cellStyle name="Note 3 7 3 4 3 3 2" xfId="49002"/>
    <cellStyle name="Note 3 7 3 4 3 4" xfId="49003"/>
    <cellStyle name="Note 3 7 3 4 3 4 2" xfId="49004"/>
    <cellStyle name="Note 3 7 3 4 3 5" xfId="49005"/>
    <cellStyle name="Note 3 7 3 4 4" xfId="49006"/>
    <cellStyle name="Note 3 7 3 5" xfId="49007"/>
    <cellStyle name="Note 3 7 3 5 2" xfId="49008"/>
    <cellStyle name="Note 3 7 3 5 2 2" xfId="49009"/>
    <cellStyle name="Note 3 7 3 5 3" xfId="49010"/>
    <cellStyle name="Note 3 7 3 5 3 2" xfId="49011"/>
    <cellStyle name="Note 3 7 3 5 4" xfId="49012"/>
    <cellStyle name="Note 3 7 3 5 4 2" xfId="49013"/>
    <cellStyle name="Note 3 7 3 5 5" xfId="49014"/>
    <cellStyle name="Note 3 7 3 5 5 2" xfId="49015"/>
    <cellStyle name="Note 3 7 3 5 6" xfId="49016"/>
    <cellStyle name="Note 3 7 3 5 6 2" xfId="49017"/>
    <cellStyle name="Note 3 7 3 5 7" xfId="49018"/>
    <cellStyle name="Note 3 7 3 6" xfId="49019"/>
    <cellStyle name="Note 3 7 3 6 2" xfId="49020"/>
    <cellStyle name="Note 3 7 3 7" xfId="49021"/>
    <cellStyle name="Note 3 7 3 7 2" xfId="49022"/>
    <cellStyle name="Note 3 7 3 8" xfId="49023"/>
    <cellStyle name="Note 3 7 3 9" xfId="49024"/>
    <cellStyle name="Note 3 7 4" xfId="49025"/>
    <cellStyle name="Note 3 7 4 2" xfId="49026"/>
    <cellStyle name="Note 3 7 4 2 2" xfId="49027"/>
    <cellStyle name="Note 3 7 4 2 2 2" xfId="49028"/>
    <cellStyle name="Note 3 7 4 2 3" xfId="49029"/>
    <cellStyle name="Note 3 7 4 2 3 2" xfId="49030"/>
    <cellStyle name="Note 3 7 4 2 4" xfId="49031"/>
    <cellStyle name="Note 3 7 4 2 4 2" xfId="49032"/>
    <cellStyle name="Note 3 7 4 2 5" xfId="49033"/>
    <cellStyle name="Note 3 7 4 3" xfId="49034"/>
    <cellStyle name="Note 3 7 4 3 2" xfId="49035"/>
    <cellStyle name="Note 3 7 4 3 2 2" xfId="49036"/>
    <cellStyle name="Note 3 7 4 3 3" xfId="49037"/>
    <cellStyle name="Note 3 7 4 3 3 2" xfId="49038"/>
    <cellStyle name="Note 3 7 4 3 4" xfId="49039"/>
    <cellStyle name="Note 3 7 4 3 4 2" xfId="49040"/>
    <cellStyle name="Note 3 7 4 3 5" xfId="49041"/>
    <cellStyle name="Note 3 7 4 3 5 2" xfId="49042"/>
    <cellStyle name="Note 3 7 4 3 6" xfId="49043"/>
    <cellStyle name="Note 3 7 4 3 6 2" xfId="49044"/>
    <cellStyle name="Note 3 7 4 3 7" xfId="49045"/>
    <cellStyle name="Note 3 7 4 4" xfId="49046"/>
    <cellStyle name="Note 3 7 4 4 2" xfId="49047"/>
    <cellStyle name="Note 3 7 4 4 2 2" xfId="49048"/>
    <cellStyle name="Note 3 7 4 4 3" xfId="49049"/>
    <cellStyle name="Note 3 7 4 4 3 2" xfId="49050"/>
    <cellStyle name="Note 3 7 4 4 4" xfId="49051"/>
    <cellStyle name="Note 3 7 4 4 4 2" xfId="49052"/>
    <cellStyle name="Note 3 7 4 4 5" xfId="49053"/>
    <cellStyle name="Note 3 7 4 4 5 2" xfId="49054"/>
    <cellStyle name="Note 3 7 4 4 6" xfId="49055"/>
    <cellStyle name="Note 3 7 4 4 6 2" xfId="49056"/>
    <cellStyle name="Note 3 7 4 4 7" xfId="49057"/>
    <cellStyle name="Note 3 7 4 5" xfId="49058"/>
    <cellStyle name="Note 3 7 4 5 2" xfId="49059"/>
    <cellStyle name="Note 3 7 4 6" xfId="49060"/>
    <cellStyle name="Note 3 7 4 6 2" xfId="49061"/>
    <cellStyle name="Note 3 7 4 7" xfId="49062"/>
    <cellStyle name="Note 3 7 4 8" xfId="49063"/>
    <cellStyle name="Note 3 7 5" xfId="49064"/>
    <cellStyle name="Note 3 7 5 2" xfId="49065"/>
    <cellStyle name="Note 3 7 5 2 2" xfId="49066"/>
    <cellStyle name="Note 3 7 5 2 2 2" xfId="49067"/>
    <cellStyle name="Note 3 7 5 2 3" xfId="49068"/>
    <cellStyle name="Note 3 7 5 2 3 2" xfId="49069"/>
    <cellStyle name="Note 3 7 5 2 4" xfId="49070"/>
    <cellStyle name="Note 3 7 5 2 4 2" xfId="49071"/>
    <cellStyle name="Note 3 7 5 2 5" xfId="49072"/>
    <cellStyle name="Note 3 7 5 2 5 2" xfId="49073"/>
    <cellStyle name="Note 3 7 5 2 6" xfId="49074"/>
    <cellStyle name="Note 3 7 5 2 6 2" xfId="49075"/>
    <cellStyle name="Note 3 7 5 2 7" xfId="49076"/>
    <cellStyle name="Note 3 7 5 3" xfId="49077"/>
    <cellStyle name="Note 3 7 5 3 2" xfId="49078"/>
    <cellStyle name="Note 3 7 5 3 2 2" xfId="49079"/>
    <cellStyle name="Note 3 7 5 3 3" xfId="49080"/>
    <cellStyle name="Note 3 7 5 3 3 2" xfId="49081"/>
    <cellStyle name="Note 3 7 5 3 4" xfId="49082"/>
    <cellStyle name="Note 3 7 5 3 4 2" xfId="49083"/>
    <cellStyle name="Note 3 7 5 3 5" xfId="49084"/>
    <cellStyle name="Note 3 7 5 3 5 2" xfId="49085"/>
    <cellStyle name="Note 3 7 5 3 6" xfId="49086"/>
    <cellStyle name="Note 3 7 5 3 6 2" xfId="49087"/>
    <cellStyle name="Note 3 7 5 3 7" xfId="49088"/>
    <cellStyle name="Note 3 7 5 4" xfId="49089"/>
    <cellStyle name="Note 3 7 5 4 2" xfId="49090"/>
    <cellStyle name="Note 3 7 5 4 2 2" xfId="49091"/>
    <cellStyle name="Note 3 7 5 4 3" xfId="49092"/>
    <cellStyle name="Note 3 7 5 4 3 2" xfId="49093"/>
    <cellStyle name="Note 3 7 5 4 4" xfId="49094"/>
    <cellStyle name="Note 3 7 5 4 4 2" xfId="49095"/>
    <cellStyle name="Note 3 7 5 4 5" xfId="49096"/>
    <cellStyle name="Note 3 7 5 5" xfId="49097"/>
    <cellStyle name="Note 3 7 5 5 2" xfId="49098"/>
    <cellStyle name="Note 3 7 5 6" xfId="49099"/>
    <cellStyle name="Note 3 7 5 7" xfId="49100"/>
    <cellStyle name="Note 3 7 5 8" xfId="49101"/>
    <cellStyle name="Note 3 7 6" xfId="49102"/>
    <cellStyle name="Note 3 7 6 2" xfId="49103"/>
    <cellStyle name="Note 3 7 6 2 2" xfId="49104"/>
    <cellStyle name="Note 3 7 6 2 2 2" xfId="49105"/>
    <cellStyle name="Note 3 7 6 2 3" xfId="49106"/>
    <cellStyle name="Note 3 7 6 2 3 2" xfId="49107"/>
    <cellStyle name="Note 3 7 6 2 4" xfId="49108"/>
    <cellStyle name="Note 3 7 6 2 4 2" xfId="49109"/>
    <cellStyle name="Note 3 7 6 2 5" xfId="49110"/>
    <cellStyle name="Note 3 7 6 2 5 2" xfId="49111"/>
    <cellStyle name="Note 3 7 6 2 6" xfId="49112"/>
    <cellStyle name="Note 3 7 6 2 6 2" xfId="49113"/>
    <cellStyle name="Note 3 7 6 2 7" xfId="49114"/>
    <cellStyle name="Note 3 7 6 3" xfId="49115"/>
    <cellStyle name="Note 3 7 6 3 2" xfId="49116"/>
    <cellStyle name="Note 3 7 6 3 2 2" xfId="49117"/>
    <cellStyle name="Note 3 7 6 3 3" xfId="49118"/>
    <cellStyle name="Note 3 7 6 3 3 2" xfId="49119"/>
    <cellStyle name="Note 3 7 6 3 4" xfId="49120"/>
    <cellStyle name="Note 3 7 6 3 4 2" xfId="49121"/>
    <cellStyle name="Note 3 7 6 3 5" xfId="49122"/>
    <cellStyle name="Note 3 7 6 4" xfId="49123"/>
    <cellStyle name="Note 3 7 6 4 2" xfId="49124"/>
    <cellStyle name="Note 3 7 6 5" xfId="49125"/>
    <cellStyle name="Note 3 7 6 5 2" xfId="49126"/>
    <cellStyle name="Note 3 7 6 6" xfId="49127"/>
    <cellStyle name="Note 3 7 6 6 2" xfId="49128"/>
    <cellStyle name="Note 3 7 6 7" xfId="49129"/>
    <cellStyle name="Note 3 7 6 8" xfId="49130"/>
    <cellStyle name="Note 3 7 7" xfId="49131"/>
    <cellStyle name="Note 3 7 7 2" xfId="49132"/>
    <cellStyle name="Note 3 7 7 2 2" xfId="49133"/>
    <cellStyle name="Note 3 7 7 3" xfId="49134"/>
    <cellStyle name="Note 3 7 7 3 2" xfId="49135"/>
    <cellStyle name="Note 3 7 7 4" xfId="49136"/>
    <cellStyle name="Note 3 7 7 4 2" xfId="49137"/>
    <cellStyle name="Note 3 7 7 5" xfId="49138"/>
    <cellStyle name="Note 3 7 7 5 2" xfId="49139"/>
    <cellStyle name="Note 3 7 7 6" xfId="49140"/>
    <cellStyle name="Note 3 7 7 6 2" xfId="49141"/>
    <cellStyle name="Note 3 7 7 7" xfId="49142"/>
    <cellStyle name="Note 3 7 7 8" xfId="49143"/>
    <cellStyle name="Note 3 7 8" xfId="49144"/>
    <cellStyle name="Note 3 7 8 2" xfId="49145"/>
    <cellStyle name="Note 3 7 8 3" xfId="49146"/>
    <cellStyle name="Note 3 7 8 4" xfId="49147"/>
    <cellStyle name="Note 3 7 8 5" xfId="49148"/>
    <cellStyle name="Note 3 7 8 6" xfId="49149"/>
    <cellStyle name="Note 3 7 8 7" xfId="49150"/>
    <cellStyle name="Note 3 7 8 8" xfId="49151"/>
    <cellStyle name="Note 3 7 9" xfId="49152"/>
    <cellStyle name="Note 3 7 9 2" xfId="49153"/>
    <cellStyle name="Note 3 7 9 3" xfId="49154"/>
    <cellStyle name="Note 3 7 9 4" xfId="49155"/>
    <cellStyle name="Note 3 7 9 5" xfId="49156"/>
    <cellStyle name="Note 3 7 9 6" xfId="49157"/>
    <cellStyle name="Note 3 7 9 7" xfId="49158"/>
    <cellStyle name="Note 3 7 9 8" xfId="49159"/>
    <cellStyle name="Note 3 8" xfId="49160"/>
    <cellStyle name="Note 3 8 10" xfId="49161"/>
    <cellStyle name="Note 3 8 11" xfId="49162"/>
    <cellStyle name="Note 3 8 12" xfId="49163"/>
    <cellStyle name="Note 3 8 13" xfId="49164"/>
    <cellStyle name="Note 3 8 14" xfId="49165"/>
    <cellStyle name="Note 3 8 2" xfId="49166"/>
    <cellStyle name="Note 3 8 2 10" xfId="49167"/>
    <cellStyle name="Note 3 8 2 11" xfId="49168"/>
    <cellStyle name="Note 3 8 2 12" xfId="49169"/>
    <cellStyle name="Note 3 8 2 2" xfId="49170"/>
    <cellStyle name="Note 3 8 2 2 10" xfId="49171"/>
    <cellStyle name="Note 3 8 2 2 11" xfId="49172"/>
    <cellStyle name="Note 3 8 2 2 12" xfId="49173"/>
    <cellStyle name="Note 3 8 2 2 13" xfId="49174"/>
    <cellStyle name="Note 3 8 2 2 2" xfId="49175"/>
    <cellStyle name="Note 3 8 2 2 2 2" xfId="49176"/>
    <cellStyle name="Note 3 8 2 2 2 2 2" xfId="49177"/>
    <cellStyle name="Note 3 8 2 2 2 2 2 2" xfId="49178"/>
    <cellStyle name="Note 3 8 2 2 2 2 3" xfId="49179"/>
    <cellStyle name="Note 3 8 2 2 2 2 3 2" xfId="49180"/>
    <cellStyle name="Note 3 8 2 2 2 2 4" xfId="49181"/>
    <cellStyle name="Note 3 8 2 2 2 2 4 2" xfId="49182"/>
    <cellStyle name="Note 3 8 2 2 2 2 5" xfId="49183"/>
    <cellStyle name="Note 3 8 2 2 2 3" xfId="49184"/>
    <cellStyle name="Note 3 8 2 2 2 3 2" xfId="49185"/>
    <cellStyle name="Note 3 8 2 2 2 3 2 2" xfId="49186"/>
    <cellStyle name="Note 3 8 2 2 2 3 3" xfId="49187"/>
    <cellStyle name="Note 3 8 2 2 2 3 3 2" xfId="49188"/>
    <cellStyle name="Note 3 8 2 2 2 3 4" xfId="49189"/>
    <cellStyle name="Note 3 8 2 2 2 3 4 2" xfId="49190"/>
    <cellStyle name="Note 3 8 2 2 2 3 5" xfId="49191"/>
    <cellStyle name="Note 3 8 2 2 2 3 5 2" xfId="49192"/>
    <cellStyle name="Note 3 8 2 2 2 3 6" xfId="49193"/>
    <cellStyle name="Note 3 8 2 2 2 3 6 2" xfId="49194"/>
    <cellStyle name="Note 3 8 2 2 2 3 7" xfId="49195"/>
    <cellStyle name="Note 3 8 2 2 2 4" xfId="49196"/>
    <cellStyle name="Note 3 8 2 2 2 4 2" xfId="49197"/>
    <cellStyle name="Note 3 8 2 2 2 4 2 2" xfId="49198"/>
    <cellStyle name="Note 3 8 2 2 2 4 3" xfId="49199"/>
    <cellStyle name="Note 3 8 2 2 2 4 3 2" xfId="49200"/>
    <cellStyle name="Note 3 8 2 2 2 4 4" xfId="49201"/>
    <cellStyle name="Note 3 8 2 2 2 4 4 2" xfId="49202"/>
    <cellStyle name="Note 3 8 2 2 2 4 5" xfId="49203"/>
    <cellStyle name="Note 3 8 2 2 2 4 5 2" xfId="49204"/>
    <cellStyle name="Note 3 8 2 2 2 4 6" xfId="49205"/>
    <cellStyle name="Note 3 8 2 2 2 4 6 2" xfId="49206"/>
    <cellStyle name="Note 3 8 2 2 2 4 7" xfId="49207"/>
    <cellStyle name="Note 3 8 2 2 2 5" xfId="49208"/>
    <cellStyle name="Note 3 8 2 2 2 5 2" xfId="49209"/>
    <cellStyle name="Note 3 8 2 2 2 6" xfId="49210"/>
    <cellStyle name="Note 3 8 2 2 2 6 2" xfId="49211"/>
    <cellStyle name="Note 3 8 2 2 2 7" xfId="49212"/>
    <cellStyle name="Note 3 8 2 2 2 8" xfId="49213"/>
    <cellStyle name="Note 3 8 2 2 3" xfId="49214"/>
    <cellStyle name="Note 3 8 2 2 3 2" xfId="49215"/>
    <cellStyle name="Note 3 8 2 2 3 2 2" xfId="49216"/>
    <cellStyle name="Note 3 8 2 2 3 2 2 2" xfId="49217"/>
    <cellStyle name="Note 3 8 2 2 3 2 3" xfId="49218"/>
    <cellStyle name="Note 3 8 2 2 3 2 3 2" xfId="49219"/>
    <cellStyle name="Note 3 8 2 2 3 2 4" xfId="49220"/>
    <cellStyle name="Note 3 8 2 2 3 2 4 2" xfId="49221"/>
    <cellStyle name="Note 3 8 2 2 3 2 5" xfId="49222"/>
    <cellStyle name="Note 3 8 2 2 3 2 5 2" xfId="49223"/>
    <cellStyle name="Note 3 8 2 2 3 2 6" xfId="49224"/>
    <cellStyle name="Note 3 8 2 2 3 2 6 2" xfId="49225"/>
    <cellStyle name="Note 3 8 2 2 3 2 7" xfId="49226"/>
    <cellStyle name="Note 3 8 2 2 3 3" xfId="49227"/>
    <cellStyle name="Note 3 8 2 2 3 3 2" xfId="49228"/>
    <cellStyle name="Note 3 8 2 2 3 3 2 2" xfId="49229"/>
    <cellStyle name="Note 3 8 2 2 3 3 3" xfId="49230"/>
    <cellStyle name="Note 3 8 2 2 3 3 3 2" xfId="49231"/>
    <cellStyle name="Note 3 8 2 2 3 3 4" xfId="49232"/>
    <cellStyle name="Note 3 8 2 2 3 3 4 2" xfId="49233"/>
    <cellStyle name="Note 3 8 2 2 3 3 5" xfId="49234"/>
    <cellStyle name="Note 3 8 2 2 3 3 5 2" xfId="49235"/>
    <cellStyle name="Note 3 8 2 2 3 3 6" xfId="49236"/>
    <cellStyle name="Note 3 8 2 2 3 3 6 2" xfId="49237"/>
    <cellStyle name="Note 3 8 2 2 3 3 7" xfId="49238"/>
    <cellStyle name="Note 3 8 2 2 3 4" xfId="49239"/>
    <cellStyle name="Note 3 8 2 2 3 4 2" xfId="49240"/>
    <cellStyle name="Note 3 8 2 2 3 4 2 2" xfId="49241"/>
    <cellStyle name="Note 3 8 2 2 3 4 3" xfId="49242"/>
    <cellStyle name="Note 3 8 2 2 3 4 3 2" xfId="49243"/>
    <cellStyle name="Note 3 8 2 2 3 4 4" xfId="49244"/>
    <cellStyle name="Note 3 8 2 2 3 4 4 2" xfId="49245"/>
    <cellStyle name="Note 3 8 2 2 3 4 5" xfId="49246"/>
    <cellStyle name="Note 3 8 2 2 3 5" xfId="49247"/>
    <cellStyle name="Note 3 8 2 2 4" xfId="49248"/>
    <cellStyle name="Note 3 8 2 2 4 2" xfId="49249"/>
    <cellStyle name="Note 3 8 2 2 4 2 2" xfId="49250"/>
    <cellStyle name="Note 3 8 2 2 4 2 2 2" xfId="49251"/>
    <cellStyle name="Note 3 8 2 2 4 2 3" xfId="49252"/>
    <cellStyle name="Note 3 8 2 2 4 2 3 2" xfId="49253"/>
    <cellStyle name="Note 3 8 2 2 4 2 4" xfId="49254"/>
    <cellStyle name="Note 3 8 2 2 4 2 4 2" xfId="49255"/>
    <cellStyle name="Note 3 8 2 2 4 2 5" xfId="49256"/>
    <cellStyle name="Note 3 8 2 2 4 2 5 2" xfId="49257"/>
    <cellStyle name="Note 3 8 2 2 4 2 6" xfId="49258"/>
    <cellStyle name="Note 3 8 2 2 4 2 6 2" xfId="49259"/>
    <cellStyle name="Note 3 8 2 2 4 2 7" xfId="49260"/>
    <cellStyle name="Note 3 8 2 2 4 3" xfId="49261"/>
    <cellStyle name="Note 3 8 2 2 4 3 2" xfId="49262"/>
    <cellStyle name="Note 3 8 2 2 4 3 2 2" xfId="49263"/>
    <cellStyle name="Note 3 8 2 2 4 3 3" xfId="49264"/>
    <cellStyle name="Note 3 8 2 2 4 3 3 2" xfId="49265"/>
    <cellStyle name="Note 3 8 2 2 4 3 4" xfId="49266"/>
    <cellStyle name="Note 3 8 2 2 4 3 4 2" xfId="49267"/>
    <cellStyle name="Note 3 8 2 2 4 3 5" xfId="49268"/>
    <cellStyle name="Note 3 8 2 2 4 4" xfId="49269"/>
    <cellStyle name="Note 3 8 2 2 5" xfId="49270"/>
    <cellStyle name="Note 3 8 2 2 5 2" xfId="49271"/>
    <cellStyle name="Note 3 8 2 2 5 2 2" xfId="49272"/>
    <cellStyle name="Note 3 8 2 2 5 3" xfId="49273"/>
    <cellStyle name="Note 3 8 2 2 5 3 2" xfId="49274"/>
    <cellStyle name="Note 3 8 2 2 5 4" xfId="49275"/>
    <cellStyle name="Note 3 8 2 2 5 4 2" xfId="49276"/>
    <cellStyle name="Note 3 8 2 2 5 5" xfId="49277"/>
    <cellStyle name="Note 3 8 2 2 5 5 2" xfId="49278"/>
    <cellStyle name="Note 3 8 2 2 5 6" xfId="49279"/>
    <cellStyle name="Note 3 8 2 2 5 6 2" xfId="49280"/>
    <cellStyle name="Note 3 8 2 2 5 7" xfId="49281"/>
    <cellStyle name="Note 3 8 2 2 6" xfId="49282"/>
    <cellStyle name="Note 3 8 2 2 6 2" xfId="49283"/>
    <cellStyle name="Note 3 8 2 2 7" xfId="49284"/>
    <cellStyle name="Note 3 8 2 2 7 2" xfId="49285"/>
    <cellStyle name="Note 3 8 2 2 8" xfId="49286"/>
    <cellStyle name="Note 3 8 2 2 9" xfId="49287"/>
    <cellStyle name="Note 3 8 2 3" xfId="49288"/>
    <cellStyle name="Note 3 8 2 3 2" xfId="49289"/>
    <cellStyle name="Note 3 8 2 3 2 2" xfId="49290"/>
    <cellStyle name="Note 3 8 2 3 2 2 2" xfId="49291"/>
    <cellStyle name="Note 3 8 2 3 2 3" xfId="49292"/>
    <cellStyle name="Note 3 8 2 3 2 3 2" xfId="49293"/>
    <cellStyle name="Note 3 8 2 3 2 4" xfId="49294"/>
    <cellStyle name="Note 3 8 2 3 2 4 2" xfId="49295"/>
    <cellStyle name="Note 3 8 2 3 2 5" xfId="49296"/>
    <cellStyle name="Note 3 8 2 3 3" xfId="49297"/>
    <cellStyle name="Note 3 8 2 3 3 2" xfId="49298"/>
    <cellStyle name="Note 3 8 2 3 3 2 2" xfId="49299"/>
    <cellStyle name="Note 3 8 2 3 3 3" xfId="49300"/>
    <cellStyle name="Note 3 8 2 3 3 3 2" xfId="49301"/>
    <cellStyle name="Note 3 8 2 3 3 4" xfId="49302"/>
    <cellStyle name="Note 3 8 2 3 3 4 2" xfId="49303"/>
    <cellStyle name="Note 3 8 2 3 3 5" xfId="49304"/>
    <cellStyle name="Note 3 8 2 3 3 5 2" xfId="49305"/>
    <cellStyle name="Note 3 8 2 3 3 6" xfId="49306"/>
    <cellStyle name="Note 3 8 2 3 3 6 2" xfId="49307"/>
    <cellStyle name="Note 3 8 2 3 3 7" xfId="49308"/>
    <cellStyle name="Note 3 8 2 3 4" xfId="49309"/>
    <cellStyle name="Note 3 8 2 3 4 2" xfId="49310"/>
    <cellStyle name="Note 3 8 2 3 4 2 2" xfId="49311"/>
    <cellStyle name="Note 3 8 2 3 4 3" xfId="49312"/>
    <cellStyle name="Note 3 8 2 3 4 3 2" xfId="49313"/>
    <cellStyle name="Note 3 8 2 3 4 4" xfId="49314"/>
    <cellStyle name="Note 3 8 2 3 4 4 2" xfId="49315"/>
    <cellStyle name="Note 3 8 2 3 4 5" xfId="49316"/>
    <cellStyle name="Note 3 8 2 3 4 5 2" xfId="49317"/>
    <cellStyle name="Note 3 8 2 3 4 6" xfId="49318"/>
    <cellStyle name="Note 3 8 2 3 4 6 2" xfId="49319"/>
    <cellStyle name="Note 3 8 2 3 4 7" xfId="49320"/>
    <cellStyle name="Note 3 8 2 3 5" xfId="49321"/>
    <cellStyle name="Note 3 8 2 3 5 2" xfId="49322"/>
    <cellStyle name="Note 3 8 2 3 6" xfId="49323"/>
    <cellStyle name="Note 3 8 2 3 6 2" xfId="49324"/>
    <cellStyle name="Note 3 8 2 3 7" xfId="49325"/>
    <cellStyle name="Note 3 8 2 3 8" xfId="49326"/>
    <cellStyle name="Note 3 8 2 4" xfId="49327"/>
    <cellStyle name="Note 3 8 2 4 2" xfId="49328"/>
    <cellStyle name="Note 3 8 2 4 2 2" xfId="49329"/>
    <cellStyle name="Note 3 8 2 4 2 2 2" xfId="49330"/>
    <cellStyle name="Note 3 8 2 4 2 3" xfId="49331"/>
    <cellStyle name="Note 3 8 2 4 2 3 2" xfId="49332"/>
    <cellStyle name="Note 3 8 2 4 2 4" xfId="49333"/>
    <cellStyle name="Note 3 8 2 4 2 4 2" xfId="49334"/>
    <cellStyle name="Note 3 8 2 4 2 5" xfId="49335"/>
    <cellStyle name="Note 3 8 2 4 2 5 2" xfId="49336"/>
    <cellStyle name="Note 3 8 2 4 2 6" xfId="49337"/>
    <cellStyle name="Note 3 8 2 4 2 6 2" xfId="49338"/>
    <cellStyle name="Note 3 8 2 4 2 7" xfId="49339"/>
    <cellStyle name="Note 3 8 2 4 3" xfId="49340"/>
    <cellStyle name="Note 3 8 2 4 3 2" xfId="49341"/>
    <cellStyle name="Note 3 8 2 4 3 2 2" xfId="49342"/>
    <cellStyle name="Note 3 8 2 4 3 3" xfId="49343"/>
    <cellStyle name="Note 3 8 2 4 3 3 2" xfId="49344"/>
    <cellStyle name="Note 3 8 2 4 3 4" xfId="49345"/>
    <cellStyle name="Note 3 8 2 4 3 4 2" xfId="49346"/>
    <cellStyle name="Note 3 8 2 4 3 5" xfId="49347"/>
    <cellStyle name="Note 3 8 2 4 3 5 2" xfId="49348"/>
    <cellStyle name="Note 3 8 2 4 3 6" xfId="49349"/>
    <cellStyle name="Note 3 8 2 4 3 6 2" xfId="49350"/>
    <cellStyle name="Note 3 8 2 4 3 7" xfId="49351"/>
    <cellStyle name="Note 3 8 2 4 4" xfId="49352"/>
    <cellStyle name="Note 3 8 2 4 4 2" xfId="49353"/>
    <cellStyle name="Note 3 8 2 4 4 2 2" xfId="49354"/>
    <cellStyle name="Note 3 8 2 4 4 3" xfId="49355"/>
    <cellStyle name="Note 3 8 2 4 4 3 2" xfId="49356"/>
    <cellStyle name="Note 3 8 2 4 4 4" xfId="49357"/>
    <cellStyle name="Note 3 8 2 4 4 4 2" xfId="49358"/>
    <cellStyle name="Note 3 8 2 4 4 5" xfId="49359"/>
    <cellStyle name="Note 3 8 2 4 5" xfId="49360"/>
    <cellStyle name="Note 3 8 2 4 5 2" xfId="49361"/>
    <cellStyle name="Note 3 8 2 4 6" xfId="49362"/>
    <cellStyle name="Note 3 8 2 4 7" xfId="49363"/>
    <cellStyle name="Note 3 8 2 4 8" xfId="49364"/>
    <cellStyle name="Note 3 8 2 5" xfId="49365"/>
    <cellStyle name="Note 3 8 2 5 2" xfId="49366"/>
    <cellStyle name="Note 3 8 2 5 2 2" xfId="49367"/>
    <cellStyle name="Note 3 8 2 5 2 2 2" xfId="49368"/>
    <cellStyle name="Note 3 8 2 5 2 3" xfId="49369"/>
    <cellStyle name="Note 3 8 2 5 2 3 2" xfId="49370"/>
    <cellStyle name="Note 3 8 2 5 2 4" xfId="49371"/>
    <cellStyle name="Note 3 8 2 5 2 4 2" xfId="49372"/>
    <cellStyle name="Note 3 8 2 5 2 5" xfId="49373"/>
    <cellStyle name="Note 3 8 2 5 2 5 2" xfId="49374"/>
    <cellStyle name="Note 3 8 2 5 2 6" xfId="49375"/>
    <cellStyle name="Note 3 8 2 5 2 6 2" xfId="49376"/>
    <cellStyle name="Note 3 8 2 5 2 7" xfId="49377"/>
    <cellStyle name="Note 3 8 2 5 3" xfId="49378"/>
    <cellStyle name="Note 3 8 2 5 3 2" xfId="49379"/>
    <cellStyle name="Note 3 8 2 5 3 2 2" xfId="49380"/>
    <cellStyle name="Note 3 8 2 5 3 3" xfId="49381"/>
    <cellStyle name="Note 3 8 2 5 3 3 2" xfId="49382"/>
    <cellStyle name="Note 3 8 2 5 3 4" xfId="49383"/>
    <cellStyle name="Note 3 8 2 5 3 4 2" xfId="49384"/>
    <cellStyle name="Note 3 8 2 5 3 5" xfId="49385"/>
    <cellStyle name="Note 3 8 2 5 4" xfId="49386"/>
    <cellStyle name="Note 3 8 2 5 4 2" xfId="49387"/>
    <cellStyle name="Note 3 8 2 5 5" xfId="49388"/>
    <cellStyle name="Note 3 8 2 5 5 2" xfId="49389"/>
    <cellStyle name="Note 3 8 2 5 6" xfId="49390"/>
    <cellStyle name="Note 3 8 2 5 6 2" xfId="49391"/>
    <cellStyle name="Note 3 8 2 5 7" xfId="49392"/>
    <cellStyle name="Note 3 8 2 5 8" xfId="49393"/>
    <cellStyle name="Note 3 8 2 6" xfId="49394"/>
    <cellStyle name="Note 3 8 2 6 2" xfId="49395"/>
    <cellStyle name="Note 3 8 2 6 2 2" xfId="49396"/>
    <cellStyle name="Note 3 8 2 6 3" xfId="49397"/>
    <cellStyle name="Note 3 8 2 6 3 2" xfId="49398"/>
    <cellStyle name="Note 3 8 2 6 4" xfId="49399"/>
    <cellStyle name="Note 3 8 2 6 4 2" xfId="49400"/>
    <cellStyle name="Note 3 8 2 6 5" xfId="49401"/>
    <cellStyle name="Note 3 8 2 6 5 2" xfId="49402"/>
    <cellStyle name="Note 3 8 2 6 6" xfId="49403"/>
    <cellStyle name="Note 3 8 2 6 6 2" xfId="49404"/>
    <cellStyle name="Note 3 8 2 6 7" xfId="49405"/>
    <cellStyle name="Note 3 8 2 6 8" xfId="49406"/>
    <cellStyle name="Note 3 8 2 7" xfId="49407"/>
    <cellStyle name="Note 3 8 2 7 2" xfId="49408"/>
    <cellStyle name="Note 3 8 2 7 3" xfId="49409"/>
    <cellStyle name="Note 3 8 2 7 4" xfId="49410"/>
    <cellStyle name="Note 3 8 2 7 5" xfId="49411"/>
    <cellStyle name="Note 3 8 2 7 6" xfId="49412"/>
    <cellStyle name="Note 3 8 2 7 7" xfId="49413"/>
    <cellStyle name="Note 3 8 2 7 8" xfId="49414"/>
    <cellStyle name="Note 3 8 2 8" xfId="49415"/>
    <cellStyle name="Note 3 8 2 8 2" xfId="49416"/>
    <cellStyle name="Note 3 8 2 8 3" xfId="49417"/>
    <cellStyle name="Note 3 8 2 8 4" xfId="49418"/>
    <cellStyle name="Note 3 8 2 8 5" xfId="49419"/>
    <cellStyle name="Note 3 8 2 8 6" xfId="49420"/>
    <cellStyle name="Note 3 8 2 8 7" xfId="49421"/>
    <cellStyle name="Note 3 8 2 8 8" xfId="49422"/>
    <cellStyle name="Note 3 8 2 9" xfId="49423"/>
    <cellStyle name="Note 3 8 3" xfId="49424"/>
    <cellStyle name="Note 3 8 3 10" xfId="49425"/>
    <cellStyle name="Note 3 8 3 11" xfId="49426"/>
    <cellStyle name="Note 3 8 3 12" xfId="49427"/>
    <cellStyle name="Note 3 8 3 13" xfId="49428"/>
    <cellStyle name="Note 3 8 3 14" xfId="49429"/>
    <cellStyle name="Note 3 8 3 2" xfId="49430"/>
    <cellStyle name="Note 3 8 3 2 2" xfId="49431"/>
    <cellStyle name="Note 3 8 3 2 2 2" xfId="49432"/>
    <cellStyle name="Note 3 8 3 2 2 2 2" xfId="49433"/>
    <cellStyle name="Note 3 8 3 2 2 3" xfId="49434"/>
    <cellStyle name="Note 3 8 3 2 2 3 2" xfId="49435"/>
    <cellStyle name="Note 3 8 3 2 2 4" xfId="49436"/>
    <cellStyle name="Note 3 8 3 2 2 4 2" xfId="49437"/>
    <cellStyle name="Note 3 8 3 2 2 5" xfId="49438"/>
    <cellStyle name="Note 3 8 3 2 3" xfId="49439"/>
    <cellStyle name="Note 3 8 3 2 3 2" xfId="49440"/>
    <cellStyle name="Note 3 8 3 2 3 2 2" xfId="49441"/>
    <cellStyle name="Note 3 8 3 2 3 3" xfId="49442"/>
    <cellStyle name="Note 3 8 3 2 3 3 2" xfId="49443"/>
    <cellStyle name="Note 3 8 3 2 3 4" xfId="49444"/>
    <cellStyle name="Note 3 8 3 2 3 4 2" xfId="49445"/>
    <cellStyle name="Note 3 8 3 2 3 5" xfId="49446"/>
    <cellStyle name="Note 3 8 3 2 3 5 2" xfId="49447"/>
    <cellStyle name="Note 3 8 3 2 3 6" xfId="49448"/>
    <cellStyle name="Note 3 8 3 2 3 6 2" xfId="49449"/>
    <cellStyle name="Note 3 8 3 2 3 7" xfId="49450"/>
    <cellStyle name="Note 3 8 3 2 4" xfId="49451"/>
    <cellStyle name="Note 3 8 3 2 4 2" xfId="49452"/>
    <cellStyle name="Note 3 8 3 2 4 2 2" xfId="49453"/>
    <cellStyle name="Note 3 8 3 2 4 3" xfId="49454"/>
    <cellStyle name="Note 3 8 3 2 4 3 2" xfId="49455"/>
    <cellStyle name="Note 3 8 3 2 4 4" xfId="49456"/>
    <cellStyle name="Note 3 8 3 2 4 4 2" xfId="49457"/>
    <cellStyle name="Note 3 8 3 2 4 5" xfId="49458"/>
    <cellStyle name="Note 3 8 3 2 4 5 2" xfId="49459"/>
    <cellStyle name="Note 3 8 3 2 4 6" xfId="49460"/>
    <cellStyle name="Note 3 8 3 2 4 6 2" xfId="49461"/>
    <cellStyle name="Note 3 8 3 2 4 7" xfId="49462"/>
    <cellStyle name="Note 3 8 3 2 5" xfId="49463"/>
    <cellStyle name="Note 3 8 3 2 5 2" xfId="49464"/>
    <cellStyle name="Note 3 8 3 2 6" xfId="49465"/>
    <cellStyle name="Note 3 8 3 2 6 2" xfId="49466"/>
    <cellStyle name="Note 3 8 3 2 7" xfId="49467"/>
    <cellStyle name="Note 3 8 3 2 8" xfId="49468"/>
    <cellStyle name="Note 3 8 3 3" xfId="49469"/>
    <cellStyle name="Note 3 8 3 3 2" xfId="49470"/>
    <cellStyle name="Note 3 8 3 3 2 2" xfId="49471"/>
    <cellStyle name="Note 3 8 3 3 2 2 2" xfId="49472"/>
    <cellStyle name="Note 3 8 3 3 2 3" xfId="49473"/>
    <cellStyle name="Note 3 8 3 3 2 3 2" xfId="49474"/>
    <cellStyle name="Note 3 8 3 3 2 4" xfId="49475"/>
    <cellStyle name="Note 3 8 3 3 2 4 2" xfId="49476"/>
    <cellStyle name="Note 3 8 3 3 2 5" xfId="49477"/>
    <cellStyle name="Note 3 8 3 3 2 5 2" xfId="49478"/>
    <cellStyle name="Note 3 8 3 3 2 6" xfId="49479"/>
    <cellStyle name="Note 3 8 3 3 2 6 2" xfId="49480"/>
    <cellStyle name="Note 3 8 3 3 2 7" xfId="49481"/>
    <cellStyle name="Note 3 8 3 3 3" xfId="49482"/>
    <cellStyle name="Note 3 8 3 3 3 2" xfId="49483"/>
    <cellStyle name="Note 3 8 3 3 3 2 2" xfId="49484"/>
    <cellStyle name="Note 3 8 3 3 3 3" xfId="49485"/>
    <cellStyle name="Note 3 8 3 3 3 3 2" xfId="49486"/>
    <cellStyle name="Note 3 8 3 3 3 4" xfId="49487"/>
    <cellStyle name="Note 3 8 3 3 3 4 2" xfId="49488"/>
    <cellStyle name="Note 3 8 3 3 3 5" xfId="49489"/>
    <cellStyle name="Note 3 8 3 3 3 5 2" xfId="49490"/>
    <cellStyle name="Note 3 8 3 3 3 6" xfId="49491"/>
    <cellStyle name="Note 3 8 3 3 3 6 2" xfId="49492"/>
    <cellStyle name="Note 3 8 3 3 3 7" xfId="49493"/>
    <cellStyle name="Note 3 8 3 3 4" xfId="49494"/>
    <cellStyle name="Note 3 8 3 3 4 2" xfId="49495"/>
    <cellStyle name="Note 3 8 3 3 4 2 2" xfId="49496"/>
    <cellStyle name="Note 3 8 3 3 4 3" xfId="49497"/>
    <cellStyle name="Note 3 8 3 3 4 3 2" xfId="49498"/>
    <cellStyle name="Note 3 8 3 3 4 4" xfId="49499"/>
    <cellStyle name="Note 3 8 3 3 4 4 2" xfId="49500"/>
    <cellStyle name="Note 3 8 3 3 4 5" xfId="49501"/>
    <cellStyle name="Note 3 8 3 3 5" xfId="49502"/>
    <cellStyle name="Note 3 8 3 4" xfId="49503"/>
    <cellStyle name="Note 3 8 3 4 2" xfId="49504"/>
    <cellStyle name="Note 3 8 3 4 2 2" xfId="49505"/>
    <cellStyle name="Note 3 8 3 4 2 2 2" xfId="49506"/>
    <cellStyle name="Note 3 8 3 4 2 3" xfId="49507"/>
    <cellStyle name="Note 3 8 3 4 2 3 2" xfId="49508"/>
    <cellStyle name="Note 3 8 3 4 2 4" xfId="49509"/>
    <cellStyle name="Note 3 8 3 4 2 4 2" xfId="49510"/>
    <cellStyle name="Note 3 8 3 4 2 5" xfId="49511"/>
    <cellStyle name="Note 3 8 3 4 2 5 2" xfId="49512"/>
    <cellStyle name="Note 3 8 3 4 2 6" xfId="49513"/>
    <cellStyle name="Note 3 8 3 4 2 6 2" xfId="49514"/>
    <cellStyle name="Note 3 8 3 4 2 7" xfId="49515"/>
    <cellStyle name="Note 3 8 3 4 3" xfId="49516"/>
    <cellStyle name="Note 3 8 3 4 3 2" xfId="49517"/>
    <cellStyle name="Note 3 8 3 4 3 2 2" xfId="49518"/>
    <cellStyle name="Note 3 8 3 4 3 3" xfId="49519"/>
    <cellStyle name="Note 3 8 3 4 3 3 2" xfId="49520"/>
    <cellStyle name="Note 3 8 3 4 3 4" xfId="49521"/>
    <cellStyle name="Note 3 8 3 4 3 4 2" xfId="49522"/>
    <cellStyle name="Note 3 8 3 4 3 5" xfId="49523"/>
    <cellStyle name="Note 3 8 3 4 4" xfId="49524"/>
    <cellStyle name="Note 3 8 3 5" xfId="49525"/>
    <cellStyle name="Note 3 8 3 5 2" xfId="49526"/>
    <cellStyle name="Note 3 8 3 5 2 2" xfId="49527"/>
    <cellStyle name="Note 3 8 3 5 3" xfId="49528"/>
    <cellStyle name="Note 3 8 3 5 3 2" xfId="49529"/>
    <cellStyle name="Note 3 8 3 5 4" xfId="49530"/>
    <cellStyle name="Note 3 8 3 5 4 2" xfId="49531"/>
    <cellStyle name="Note 3 8 3 5 5" xfId="49532"/>
    <cellStyle name="Note 3 8 3 5 5 2" xfId="49533"/>
    <cellStyle name="Note 3 8 3 5 6" xfId="49534"/>
    <cellStyle name="Note 3 8 3 5 6 2" xfId="49535"/>
    <cellStyle name="Note 3 8 3 5 7" xfId="49536"/>
    <cellStyle name="Note 3 8 3 6" xfId="49537"/>
    <cellStyle name="Note 3 8 3 6 2" xfId="49538"/>
    <cellStyle name="Note 3 8 3 7" xfId="49539"/>
    <cellStyle name="Note 3 8 3 7 2" xfId="49540"/>
    <cellStyle name="Note 3 8 3 8" xfId="49541"/>
    <cellStyle name="Note 3 8 3 9" xfId="49542"/>
    <cellStyle name="Note 3 8 4" xfId="49543"/>
    <cellStyle name="Note 3 8 4 2" xfId="49544"/>
    <cellStyle name="Note 3 8 4 2 2" xfId="49545"/>
    <cellStyle name="Note 3 8 4 2 2 2" xfId="49546"/>
    <cellStyle name="Note 3 8 4 2 3" xfId="49547"/>
    <cellStyle name="Note 3 8 4 2 3 2" xfId="49548"/>
    <cellStyle name="Note 3 8 4 2 4" xfId="49549"/>
    <cellStyle name="Note 3 8 4 2 4 2" xfId="49550"/>
    <cellStyle name="Note 3 8 4 2 5" xfId="49551"/>
    <cellStyle name="Note 3 8 4 3" xfId="49552"/>
    <cellStyle name="Note 3 8 4 3 2" xfId="49553"/>
    <cellStyle name="Note 3 8 4 3 2 2" xfId="49554"/>
    <cellStyle name="Note 3 8 4 3 3" xfId="49555"/>
    <cellStyle name="Note 3 8 4 3 3 2" xfId="49556"/>
    <cellStyle name="Note 3 8 4 3 4" xfId="49557"/>
    <cellStyle name="Note 3 8 4 3 4 2" xfId="49558"/>
    <cellStyle name="Note 3 8 4 3 5" xfId="49559"/>
    <cellStyle name="Note 3 8 4 3 5 2" xfId="49560"/>
    <cellStyle name="Note 3 8 4 3 6" xfId="49561"/>
    <cellStyle name="Note 3 8 4 3 6 2" xfId="49562"/>
    <cellStyle name="Note 3 8 4 3 7" xfId="49563"/>
    <cellStyle name="Note 3 8 4 4" xfId="49564"/>
    <cellStyle name="Note 3 8 4 4 2" xfId="49565"/>
    <cellStyle name="Note 3 8 4 4 2 2" xfId="49566"/>
    <cellStyle name="Note 3 8 4 4 3" xfId="49567"/>
    <cellStyle name="Note 3 8 4 4 3 2" xfId="49568"/>
    <cellStyle name="Note 3 8 4 4 4" xfId="49569"/>
    <cellStyle name="Note 3 8 4 4 4 2" xfId="49570"/>
    <cellStyle name="Note 3 8 4 4 5" xfId="49571"/>
    <cellStyle name="Note 3 8 4 4 5 2" xfId="49572"/>
    <cellStyle name="Note 3 8 4 4 6" xfId="49573"/>
    <cellStyle name="Note 3 8 4 4 6 2" xfId="49574"/>
    <cellStyle name="Note 3 8 4 4 7" xfId="49575"/>
    <cellStyle name="Note 3 8 4 5" xfId="49576"/>
    <cellStyle name="Note 3 8 4 5 2" xfId="49577"/>
    <cellStyle name="Note 3 8 4 6" xfId="49578"/>
    <cellStyle name="Note 3 8 4 6 2" xfId="49579"/>
    <cellStyle name="Note 3 8 4 7" xfId="49580"/>
    <cellStyle name="Note 3 8 4 8" xfId="49581"/>
    <cellStyle name="Note 3 8 5" xfId="49582"/>
    <cellStyle name="Note 3 8 5 2" xfId="49583"/>
    <cellStyle name="Note 3 8 5 2 2" xfId="49584"/>
    <cellStyle name="Note 3 8 5 2 2 2" xfId="49585"/>
    <cellStyle name="Note 3 8 5 2 3" xfId="49586"/>
    <cellStyle name="Note 3 8 5 2 3 2" xfId="49587"/>
    <cellStyle name="Note 3 8 5 2 4" xfId="49588"/>
    <cellStyle name="Note 3 8 5 2 4 2" xfId="49589"/>
    <cellStyle name="Note 3 8 5 2 5" xfId="49590"/>
    <cellStyle name="Note 3 8 5 2 5 2" xfId="49591"/>
    <cellStyle name="Note 3 8 5 2 6" xfId="49592"/>
    <cellStyle name="Note 3 8 5 2 6 2" xfId="49593"/>
    <cellStyle name="Note 3 8 5 2 7" xfId="49594"/>
    <cellStyle name="Note 3 8 5 3" xfId="49595"/>
    <cellStyle name="Note 3 8 5 3 2" xfId="49596"/>
    <cellStyle name="Note 3 8 5 3 2 2" xfId="49597"/>
    <cellStyle name="Note 3 8 5 3 3" xfId="49598"/>
    <cellStyle name="Note 3 8 5 3 3 2" xfId="49599"/>
    <cellStyle name="Note 3 8 5 3 4" xfId="49600"/>
    <cellStyle name="Note 3 8 5 3 4 2" xfId="49601"/>
    <cellStyle name="Note 3 8 5 3 5" xfId="49602"/>
    <cellStyle name="Note 3 8 5 3 5 2" xfId="49603"/>
    <cellStyle name="Note 3 8 5 3 6" xfId="49604"/>
    <cellStyle name="Note 3 8 5 3 6 2" xfId="49605"/>
    <cellStyle name="Note 3 8 5 3 7" xfId="49606"/>
    <cellStyle name="Note 3 8 5 4" xfId="49607"/>
    <cellStyle name="Note 3 8 5 4 2" xfId="49608"/>
    <cellStyle name="Note 3 8 5 4 2 2" xfId="49609"/>
    <cellStyle name="Note 3 8 5 4 3" xfId="49610"/>
    <cellStyle name="Note 3 8 5 4 3 2" xfId="49611"/>
    <cellStyle name="Note 3 8 5 4 4" xfId="49612"/>
    <cellStyle name="Note 3 8 5 4 4 2" xfId="49613"/>
    <cellStyle name="Note 3 8 5 4 5" xfId="49614"/>
    <cellStyle name="Note 3 8 5 5" xfId="49615"/>
    <cellStyle name="Note 3 8 5 5 2" xfId="49616"/>
    <cellStyle name="Note 3 8 5 6" xfId="49617"/>
    <cellStyle name="Note 3 8 5 7" xfId="49618"/>
    <cellStyle name="Note 3 8 5 8" xfId="49619"/>
    <cellStyle name="Note 3 8 6" xfId="49620"/>
    <cellStyle name="Note 3 8 6 2" xfId="49621"/>
    <cellStyle name="Note 3 8 6 2 2" xfId="49622"/>
    <cellStyle name="Note 3 8 6 2 2 2" xfId="49623"/>
    <cellStyle name="Note 3 8 6 2 3" xfId="49624"/>
    <cellStyle name="Note 3 8 6 2 3 2" xfId="49625"/>
    <cellStyle name="Note 3 8 6 2 4" xfId="49626"/>
    <cellStyle name="Note 3 8 6 2 4 2" xfId="49627"/>
    <cellStyle name="Note 3 8 6 2 5" xfId="49628"/>
    <cellStyle name="Note 3 8 6 2 5 2" xfId="49629"/>
    <cellStyle name="Note 3 8 6 2 6" xfId="49630"/>
    <cellStyle name="Note 3 8 6 2 6 2" xfId="49631"/>
    <cellStyle name="Note 3 8 6 2 7" xfId="49632"/>
    <cellStyle name="Note 3 8 6 3" xfId="49633"/>
    <cellStyle name="Note 3 8 6 3 2" xfId="49634"/>
    <cellStyle name="Note 3 8 6 3 2 2" xfId="49635"/>
    <cellStyle name="Note 3 8 6 3 3" xfId="49636"/>
    <cellStyle name="Note 3 8 6 3 3 2" xfId="49637"/>
    <cellStyle name="Note 3 8 6 3 4" xfId="49638"/>
    <cellStyle name="Note 3 8 6 3 4 2" xfId="49639"/>
    <cellStyle name="Note 3 8 6 3 5" xfId="49640"/>
    <cellStyle name="Note 3 8 6 4" xfId="49641"/>
    <cellStyle name="Note 3 8 6 4 2" xfId="49642"/>
    <cellStyle name="Note 3 8 6 5" xfId="49643"/>
    <cellStyle name="Note 3 8 6 5 2" xfId="49644"/>
    <cellStyle name="Note 3 8 6 6" xfId="49645"/>
    <cellStyle name="Note 3 8 6 6 2" xfId="49646"/>
    <cellStyle name="Note 3 8 6 7" xfId="49647"/>
    <cellStyle name="Note 3 8 6 8" xfId="49648"/>
    <cellStyle name="Note 3 8 7" xfId="49649"/>
    <cellStyle name="Note 3 8 7 2" xfId="49650"/>
    <cellStyle name="Note 3 8 7 2 2" xfId="49651"/>
    <cellStyle name="Note 3 8 7 3" xfId="49652"/>
    <cellStyle name="Note 3 8 7 3 2" xfId="49653"/>
    <cellStyle name="Note 3 8 7 4" xfId="49654"/>
    <cellStyle name="Note 3 8 7 4 2" xfId="49655"/>
    <cellStyle name="Note 3 8 7 5" xfId="49656"/>
    <cellStyle name="Note 3 8 7 5 2" xfId="49657"/>
    <cellStyle name="Note 3 8 7 6" xfId="49658"/>
    <cellStyle name="Note 3 8 7 6 2" xfId="49659"/>
    <cellStyle name="Note 3 8 7 7" xfId="49660"/>
    <cellStyle name="Note 3 8 7 8" xfId="49661"/>
    <cellStyle name="Note 3 8 8" xfId="49662"/>
    <cellStyle name="Note 3 8 8 2" xfId="49663"/>
    <cellStyle name="Note 3 8 8 3" xfId="49664"/>
    <cellStyle name="Note 3 8 8 4" xfId="49665"/>
    <cellStyle name="Note 3 8 8 5" xfId="49666"/>
    <cellStyle name="Note 3 8 8 6" xfId="49667"/>
    <cellStyle name="Note 3 8 8 7" xfId="49668"/>
    <cellStyle name="Note 3 8 8 8" xfId="49669"/>
    <cellStyle name="Note 3 8 9" xfId="49670"/>
    <cellStyle name="Note 3 8 9 2" xfId="49671"/>
    <cellStyle name="Note 3 8 9 3" xfId="49672"/>
    <cellStyle name="Note 3 8 9 4" xfId="49673"/>
    <cellStyle name="Note 3 8 9 5" xfId="49674"/>
    <cellStyle name="Note 3 8 9 6" xfId="49675"/>
    <cellStyle name="Note 3 8 9 7" xfId="49676"/>
    <cellStyle name="Note 3 8 9 8" xfId="49677"/>
    <cellStyle name="Note 3 9" xfId="49678"/>
    <cellStyle name="Note 3 9 10" xfId="49679"/>
    <cellStyle name="Note 3 9 11" xfId="49680"/>
    <cellStyle name="Note 3 9 12" xfId="49681"/>
    <cellStyle name="Note 3 9 13" xfId="49682"/>
    <cellStyle name="Note 3 9 14" xfId="49683"/>
    <cellStyle name="Note 3 9 2" xfId="49684"/>
    <cellStyle name="Note 3 9 2 10" xfId="49685"/>
    <cellStyle name="Note 3 9 2 11" xfId="49686"/>
    <cellStyle name="Note 3 9 2 12" xfId="49687"/>
    <cellStyle name="Note 3 9 2 2" xfId="49688"/>
    <cellStyle name="Note 3 9 2 2 10" xfId="49689"/>
    <cellStyle name="Note 3 9 2 2 11" xfId="49690"/>
    <cellStyle name="Note 3 9 2 2 12" xfId="49691"/>
    <cellStyle name="Note 3 9 2 2 13" xfId="49692"/>
    <cellStyle name="Note 3 9 2 2 2" xfId="49693"/>
    <cellStyle name="Note 3 9 2 2 2 2" xfId="49694"/>
    <cellStyle name="Note 3 9 2 2 2 2 2" xfId="49695"/>
    <cellStyle name="Note 3 9 2 2 2 2 2 2" xfId="49696"/>
    <cellStyle name="Note 3 9 2 2 2 2 3" xfId="49697"/>
    <cellStyle name="Note 3 9 2 2 2 2 3 2" xfId="49698"/>
    <cellStyle name="Note 3 9 2 2 2 2 4" xfId="49699"/>
    <cellStyle name="Note 3 9 2 2 2 2 4 2" xfId="49700"/>
    <cellStyle name="Note 3 9 2 2 2 2 5" xfId="49701"/>
    <cellStyle name="Note 3 9 2 2 2 3" xfId="49702"/>
    <cellStyle name="Note 3 9 2 2 2 3 2" xfId="49703"/>
    <cellStyle name="Note 3 9 2 2 2 3 2 2" xfId="49704"/>
    <cellStyle name="Note 3 9 2 2 2 3 3" xfId="49705"/>
    <cellStyle name="Note 3 9 2 2 2 3 3 2" xfId="49706"/>
    <cellStyle name="Note 3 9 2 2 2 3 4" xfId="49707"/>
    <cellStyle name="Note 3 9 2 2 2 3 4 2" xfId="49708"/>
    <cellStyle name="Note 3 9 2 2 2 3 5" xfId="49709"/>
    <cellStyle name="Note 3 9 2 2 2 3 5 2" xfId="49710"/>
    <cellStyle name="Note 3 9 2 2 2 3 6" xfId="49711"/>
    <cellStyle name="Note 3 9 2 2 2 3 6 2" xfId="49712"/>
    <cellStyle name="Note 3 9 2 2 2 3 7" xfId="49713"/>
    <cellStyle name="Note 3 9 2 2 2 4" xfId="49714"/>
    <cellStyle name="Note 3 9 2 2 2 4 2" xfId="49715"/>
    <cellStyle name="Note 3 9 2 2 2 4 2 2" xfId="49716"/>
    <cellStyle name="Note 3 9 2 2 2 4 3" xfId="49717"/>
    <cellStyle name="Note 3 9 2 2 2 4 3 2" xfId="49718"/>
    <cellStyle name="Note 3 9 2 2 2 4 4" xfId="49719"/>
    <cellStyle name="Note 3 9 2 2 2 4 4 2" xfId="49720"/>
    <cellStyle name="Note 3 9 2 2 2 4 5" xfId="49721"/>
    <cellStyle name="Note 3 9 2 2 2 4 5 2" xfId="49722"/>
    <cellStyle name="Note 3 9 2 2 2 4 6" xfId="49723"/>
    <cellStyle name="Note 3 9 2 2 2 4 6 2" xfId="49724"/>
    <cellStyle name="Note 3 9 2 2 2 4 7" xfId="49725"/>
    <cellStyle name="Note 3 9 2 2 2 5" xfId="49726"/>
    <cellStyle name="Note 3 9 2 2 2 5 2" xfId="49727"/>
    <cellStyle name="Note 3 9 2 2 2 6" xfId="49728"/>
    <cellStyle name="Note 3 9 2 2 2 6 2" xfId="49729"/>
    <cellStyle name="Note 3 9 2 2 2 7" xfId="49730"/>
    <cellStyle name="Note 3 9 2 2 2 8" xfId="49731"/>
    <cellStyle name="Note 3 9 2 2 3" xfId="49732"/>
    <cellStyle name="Note 3 9 2 2 3 2" xfId="49733"/>
    <cellStyle name="Note 3 9 2 2 3 2 2" xfId="49734"/>
    <cellStyle name="Note 3 9 2 2 3 2 2 2" xfId="49735"/>
    <cellStyle name="Note 3 9 2 2 3 2 3" xfId="49736"/>
    <cellStyle name="Note 3 9 2 2 3 2 3 2" xfId="49737"/>
    <cellStyle name="Note 3 9 2 2 3 2 4" xfId="49738"/>
    <cellStyle name="Note 3 9 2 2 3 2 4 2" xfId="49739"/>
    <cellStyle name="Note 3 9 2 2 3 2 5" xfId="49740"/>
    <cellStyle name="Note 3 9 2 2 3 2 5 2" xfId="49741"/>
    <cellStyle name="Note 3 9 2 2 3 2 6" xfId="49742"/>
    <cellStyle name="Note 3 9 2 2 3 2 6 2" xfId="49743"/>
    <cellStyle name="Note 3 9 2 2 3 2 7" xfId="49744"/>
    <cellStyle name="Note 3 9 2 2 3 3" xfId="49745"/>
    <cellStyle name="Note 3 9 2 2 3 3 2" xfId="49746"/>
    <cellStyle name="Note 3 9 2 2 3 3 2 2" xfId="49747"/>
    <cellStyle name="Note 3 9 2 2 3 3 3" xfId="49748"/>
    <cellStyle name="Note 3 9 2 2 3 3 3 2" xfId="49749"/>
    <cellStyle name="Note 3 9 2 2 3 3 4" xfId="49750"/>
    <cellStyle name="Note 3 9 2 2 3 3 4 2" xfId="49751"/>
    <cellStyle name="Note 3 9 2 2 3 3 5" xfId="49752"/>
    <cellStyle name="Note 3 9 2 2 3 3 5 2" xfId="49753"/>
    <cellStyle name="Note 3 9 2 2 3 3 6" xfId="49754"/>
    <cellStyle name="Note 3 9 2 2 3 3 6 2" xfId="49755"/>
    <cellStyle name="Note 3 9 2 2 3 3 7" xfId="49756"/>
    <cellStyle name="Note 3 9 2 2 3 4" xfId="49757"/>
    <cellStyle name="Note 3 9 2 2 3 4 2" xfId="49758"/>
    <cellStyle name="Note 3 9 2 2 3 4 2 2" xfId="49759"/>
    <cellStyle name="Note 3 9 2 2 3 4 3" xfId="49760"/>
    <cellStyle name="Note 3 9 2 2 3 4 3 2" xfId="49761"/>
    <cellStyle name="Note 3 9 2 2 3 4 4" xfId="49762"/>
    <cellStyle name="Note 3 9 2 2 3 4 4 2" xfId="49763"/>
    <cellStyle name="Note 3 9 2 2 3 4 5" xfId="49764"/>
    <cellStyle name="Note 3 9 2 2 3 5" xfId="49765"/>
    <cellStyle name="Note 3 9 2 2 4" xfId="49766"/>
    <cellStyle name="Note 3 9 2 2 4 2" xfId="49767"/>
    <cellStyle name="Note 3 9 2 2 4 2 2" xfId="49768"/>
    <cellStyle name="Note 3 9 2 2 4 2 2 2" xfId="49769"/>
    <cellStyle name="Note 3 9 2 2 4 2 3" xfId="49770"/>
    <cellStyle name="Note 3 9 2 2 4 2 3 2" xfId="49771"/>
    <cellStyle name="Note 3 9 2 2 4 2 4" xfId="49772"/>
    <cellStyle name="Note 3 9 2 2 4 2 4 2" xfId="49773"/>
    <cellStyle name="Note 3 9 2 2 4 2 5" xfId="49774"/>
    <cellStyle name="Note 3 9 2 2 4 2 5 2" xfId="49775"/>
    <cellStyle name="Note 3 9 2 2 4 2 6" xfId="49776"/>
    <cellStyle name="Note 3 9 2 2 4 2 6 2" xfId="49777"/>
    <cellStyle name="Note 3 9 2 2 4 2 7" xfId="49778"/>
    <cellStyle name="Note 3 9 2 2 4 3" xfId="49779"/>
    <cellStyle name="Note 3 9 2 2 4 3 2" xfId="49780"/>
    <cellStyle name="Note 3 9 2 2 4 3 2 2" xfId="49781"/>
    <cellStyle name="Note 3 9 2 2 4 3 3" xfId="49782"/>
    <cellStyle name="Note 3 9 2 2 4 3 3 2" xfId="49783"/>
    <cellStyle name="Note 3 9 2 2 4 3 4" xfId="49784"/>
    <cellStyle name="Note 3 9 2 2 4 3 4 2" xfId="49785"/>
    <cellStyle name="Note 3 9 2 2 4 3 5" xfId="49786"/>
    <cellStyle name="Note 3 9 2 2 4 4" xfId="49787"/>
    <cellStyle name="Note 3 9 2 2 5" xfId="49788"/>
    <cellStyle name="Note 3 9 2 2 5 2" xfId="49789"/>
    <cellStyle name="Note 3 9 2 2 5 2 2" xfId="49790"/>
    <cellStyle name="Note 3 9 2 2 5 3" xfId="49791"/>
    <cellStyle name="Note 3 9 2 2 5 3 2" xfId="49792"/>
    <cellStyle name="Note 3 9 2 2 5 4" xfId="49793"/>
    <cellStyle name="Note 3 9 2 2 5 4 2" xfId="49794"/>
    <cellStyle name="Note 3 9 2 2 5 5" xfId="49795"/>
    <cellStyle name="Note 3 9 2 2 5 5 2" xfId="49796"/>
    <cellStyle name="Note 3 9 2 2 5 6" xfId="49797"/>
    <cellStyle name="Note 3 9 2 2 5 6 2" xfId="49798"/>
    <cellStyle name="Note 3 9 2 2 5 7" xfId="49799"/>
    <cellStyle name="Note 3 9 2 2 6" xfId="49800"/>
    <cellStyle name="Note 3 9 2 2 6 2" xfId="49801"/>
    <cellStyle name="Note 3 9 2 2 7" xfId="49802"/>
    <cellStyle name="Note 3 9 2 2 7 2" xfId="49803"/>
    <cellStyle name="Note 3 9 2 2 8" xfId="49804"/>
    <cellStyle name="Note 3 9 2 2 9" xfId="49805"/>
    <cellStyle name="Note 3 9 2 3" xfId="49806"/>
    <cellStyle name="Note 3 9 2 3 2" xfId="49807"/>
    <cellStyle name="Note 3 9 2 3 2 2" xfId="49808"/>
    <cellStyle name="Note 3 9 2 3 2 2 2" xfId="49809"/>
    <cellStyle name="Note 3 9 2 3 2 3" xfId="49810"/>
    <cellStyle name="Note 3 9 2 3 2 3 2" xfId="49811"/>
    <cellStyle name="Note 3 9 2 3 2 4" xfId="49812"/>
    <cellStyle name="Note 3 9 2 3 2 4 2" xfId="49813"/>
    <cellStyle name="Note 3 9 2 3 2 5" xfId="49814"/>
    <cellStyle name="Note 3 9 2 3 3" xfId="49815"/>
    <cellStyle name="Note 3 9 2 3 3 2" xfId="49816"/>
    <cellStyle name="Note 3 9 2 3 3 2 2" xfId="49817"/>
    <cellStyle name="Note 3 9 2 3 3 3" xfId="49818"/>
    <cellStyle name="Note 3 9 2 3 3 3 2" xfId="49819"/>
    <cellStyle name="Note 3 9 2 3 3 4" xfId="49820"/>
    <cellStyle name="Note 3 9 2 3 3 4 2" xfId="49821"/>
    <cellStyle name="Note 3 9 2 3 3 5" xfId="49822"/>
    <cellStyle name="Note 3 9 2 3 3 5 2" xfId="49823"/>
    <cellStyle name="Note 3 9 2 3 3 6" xfId="49824"/>
    <cellStyle name="Note 3 9 2 3 3 6 2" xfId="49825"/>
    <cellStyle name="Note 3 9 2 3 3 7" xfId="49826"/>
    <cellStyle name="Note 3 9 2 3 4" xfId="49827"/>
    <cellStyle name="Note 3 9 2 3 4 2" xfId="49828"/>
    <cellStyle name="Note 3 9 2 3 4 2 2" xfId="49829"/>
    <cellStyle name="Note 3 9 2 3 4 3" xfId="49830"/>
    <cellStyle name="Note 3 9 2 3 4 3 2" xfId="49831"/>
    <cellStyle name="Note 3 9 2 3 4 4" xfId="49832"/>
    <cellStyle name="Note 3 9 2 3 4 4 2" xfId="49833"/>
    <cellStyle name="Note 3 9 2 3 4 5" xfId="49834"/>
    <cellStyle name="Note 3 9 2 3 4 5 2" xfId="49835"/>
    <cellStyle name="Note 3 9 2 3 4 6" xfId="49836"/>
    <cellStyle name="Note 3 9 2 3 4 6 2" xfId="49837"/>
    <cellStyle name="Note 3 9 2 3 4 7" xfId="49838"/>
    <cellStyle name="Note 3 9 2 3 5" xfId="49839"/>
    <cellStyle name="Note 3 9 2 3 5 2" xfId="49840"/>
    <cellStyle name="Note 3 9 2 3 6" xfId="49841"/>
    <cellStyle name="Note 3 9 2 3 6 2" xfId="49842"/>
    <cellStyle name="Note 3 9 2 3 7" xfId="49843"/>
    <cellStyle name="Note 3 9 2 3 8" xfId="49844"/>
    <cellStyle name="Note 3 9 2 4" xfId="49845"/>
    <cellStyle name="Note 3 9 2 4 2" xfId="49846"/>
    <cellStyle name="Note 3 9 2 4 2 2" xfId="49847"/>
    <cellStyle name="Note 3 9 2 4 2 2 2" xfId="49848"/>
    <cellStyle name="Note 3 9 2 4 2 3" xfId="49849"/>
    <cellStyle name="Note 3 9 2 4 2 3 2" xfId="49850"/>
    <cellStyle name="Note 3 9 2 4 2 4" xfId="49851"/>
    <cellStyle name="Note 3 9 2 4 2 4 2" xfId="49852"/>
    <cellStyle name="Note 3 9 2 4 2 5" xfId="49853"/>
    <cellStyle name="Note 3 9 2 4 2 5 2" xfId="49854"/>
    <cellStyle name="Note 3 9 2 4 2 6" xfId="49855"/>
    <cellStyle name="Note 3 9 2 4 2 6 2" xfId="49856"/>
    <cellStyle name="Note 3 9 2 4 2 7" xfId="49857"/>
    <cellStyle name="Note 3 9 2 4 3" xfId="49858"/>
    <cellStyle name="Note 3 9 2 4 3 2" xfId="49859"/>
    <cellStyle name="Note 3 9 2 4 3 2 2" xfId="49860"/>
    <cellStyle name="Note 3 9 2 4 3 3" xfId="49861"/>
    <cellStyle name="Note 3 9 2 4 3 3 2" xfId="49862"/>
    <cellStyle name="Note 3 9 2 4 3 4" xfId="49863"/>
    <cellStyle name="Note 3 9 2 4 3 4 2" xfId="49864"/>
    <cellStyle name="Note 3 9 2 4 3 5" xfId="49865"/>
    <cellStyle name="Note 3 9 2 4 3 5 2" xfId="49866"/>
    <cellStyle name="Note 3 9 2 4 3 6" xfId="49867"/>
    <cellStyle name="Note 3 9 2 4 3 6 2" xfId="49868"/>
    <cellStyle name="Note 3 9 2 4 3 7" xfId="49869"/>
    <cellStyle name="Note 3 9 2 4 4" xfId="49870"/>
    <cellStyle name="Note 3 9 2 4 4 2" xfId="49871"/>
    <cellStyle name="Note 3 9 2 4 4 2 2" xfId="49872"/>
    <cellStyle name="Note 3 9 2 4 4 3" xfId="49873"/>
    <cellStyle name="Note 3 9 2 4 4 3 2" xfId="49874"/>
    <cellStyle name="Note 3 9 2 4 4 4" xfId="49875"/>
    <cellStyle name="Note 3 9 2 4 4 4 2" xfId="49876"/>
    <cellStyle name="Note 3 9 2 4 4 5" xfId="49877"/>
    <cellStyle name="Note 3 9 2 4 5" xfId="49878"/>
    <cellStyle name="Note 3 9 2 4 5 2" xfId="49879"/>
    <cellStyle name="Note 3 9 2 4 6" xfId="49880"/>
    <cellStyle name="Note 3 9 2 4 7" xfId="49881"/>
    <cellStyle name="Note 3 9 2 4 8" xfId="49882"/>
    <cellStyle name="Note 3 9 2 5" xfId="49883"/>
    <cellStyle name="Note 3 9 2 5 2" xfId="49884"/>
    <cellStyle name="Note 3 9 2 5 2 2" xfId="49885"/>
    <cellStyle name="Note 3 9 2 5 2 2 2" xfId="49886"/>
    <cellStyle name="Note 3 9 2 5 2 3" xfId="49887"/>
    <cellStyle name="Note 3 9 2 5 2 3 2" xfId="49888"/>
    <cellStyle name="Note 3 9 2 5 2 4" xfId="49889"/>
    <cellStyle name="Note 3 9 2 5 2 4 2" xfId="49890"/>
    <cellStyle name="Note 3 9 2 5 2 5" xfId="49891"/>
    <cellStyle name="Note 3 9 2 5 2 5 2" xfId="49892"/>
    <cellStyle name="Note 3 9 2 5 2 6" xfId="49893"/>
    <cellStyle name="Note 3 9 2 5 2 6 2" xfId="49894"/>
    <cellStyle name="Note 3 9 2 5 2 7" xfId="49895"/>
    <cellStyle name="Note 3 9 2 5 3" xfId="49896"/>
    <cellStyle name="Note 3 9 2 5 3 2" xfId="49897"/>
    <cellStyle name="Note 3 9 2 5 3 2 2" xfId="49898"/>
    <cellStyle name="Note 3 9 2 5 3 3" xfId="49899"/>
    <cellStyle name="Note 3 9 2 5 3 3 2" xfId="49900"/>
    <cellStyle name="Note 3 9 2 5 3 4" xfId="49901"/>
    <cellStyle name="Note 3 9 2 5 3 4 2" xfId="49902"/>
    <cellStyle name="Note 3 9 2 5 3 5" xfId="49903"/>
    <cellStyle name="Note 3 9 2 5 4" xfId="49904"/>
    <cellStyle name="Note 3 9 2 5 4 2" xfId="49905"/>
    <cellStyle name="Note 3 9 2 5 5" xfId="49906"/>
    <cellStyle name="Note 3 9 2 5 5 2" xfId="49907"/>
    <cellStyle name="Note 3 9 2 5 6" xfId="49908"/>
    <cellStyle name="Note 3 9 2 5 6 2" xfId="49909"/>
    <cellStyle name="Note 3 9 2 5 7" xfId="49910"/>
    <cellStyle name="Note 3 9 2 5 8" xfId="49911"/>
    <cellStyle name="Note 3 9 2 6" xfId="49912"/>
    <cellStyle name="Note 3 9 2 6 2" xfId="49913"/>
    <cellStyle name="Note 3 9 2 6 2 2" xfId="49914"/>
    <cellStyle name="Note 3 9 2 6 3" xfId="49915"/>
    <cellStyle name="Note 3 9 2 6 3 2" xfId="49916"/>
    <cellStyle name="Note 3 9 2 6 4" xfId="49917"/>
    <cellStyle name="Note 3 9 2 6 4 2" xfId="49918"/>
    <cellStyle name="Note 3 9 2 6 5" xfId="49919"/>
    <cellStyle name="Note 3 9 2 6 5 2" xfId="49920"/>
    <cellStyle name="Note 3 9 2 6 6" xfId="49921"/>
    <cellStyle name="Note 3 9 2 6 6 2" xfId="49922"/>
    <cellStyle name="Note 3 9 2 6 7" xfId="49923"/>
    <cellStyle name="Note 3 9 2 6 8" xfId="49924"/>
    <cellStyle name="Note 3 9 2 7" xfId="49925"/>
    <cellStyle name="Note 3 9 2 7 2" xfId="49926"/>
    <cellStyle name="Note 3 9 2 7 3" xfId="49927"/>
    <cellStyle name="Note 3 9 2 7 4" xfId="49928"/>
    <cellStyle name="Note 3 9 2 7 5" xfId="49929"/>
    <cellStyle name="Note 3 9 2 7 6" xfId="49930"/>
    <cellStyle name="Note 3 9 2 7 7" xfId="49931"/>
    <cellStyle name="Note 3 9 2 7 8" xfId="49932"/>
    <cellStyle name="Note 3 9 2 8" xfId="49933"/>
    <cellStyle name="Note 3 9 2 8 2" xfId="49934"/>
    <cellStyle name="Note 3 9 2 8 3" xfId="49935"/>
    <cellStyle name="Note 3 9 2 8 4" xfId="49936"/>
    <cellStyle name="Note 3 9 2 8 5" xfId="49937"/>
    <cellStyle name="Note 3 9 2 8 6" xfId="49938"/>
    <cellStyle name="Note 3 9 2 8 7" xfId="49939"/>
    <cellStyle name="Note 3 9 2 8 8" xfId="49940"/>
    <cellStyle name="Note 3 9 2 9" xfId="49941"/>
    <cellStyle name="Note 3 9 3" xfId="49942"/>
    <cellStyle name="Note 3 9 3 10" xfId="49943"/>
    <cellStyle name="Note 3 9 3 11" xfId="49944"/>
    <cellStyle name="Note 3 9 3 12" xfId="49945"/>
    <cellStyle name="Note 3 9 3 13" xfId="49946"/>
    <cellStyle name="Note 3 9 3 14" xfId="49947"/>
    <cellStyle name="Note 3 9 3 2" xfId="49948"/>
    <cellStyle name="Note 3 9 3 2 2" xfId="49949"/>
    <cellStyle name="Note 3 9 3 2 2 2" xfId="49950"/>
    <cellStyle name="Note 3 9 3 2 2 2 2" xfId="49951"/>
    <cellStyle name="Note 3 9 3 2 2 3" xfId="49952"/>
    <cellStyle name="Note 3 9 3 2 2 3 2" xfId="49953"/>
    <cellStyle name="Note 3 9 3 2 2 4" xfId="49954"/>
    <cellStyle name="Note 3 9 3 2 2 4 2" xfId="49955"/>
    <cellStyle name="Note 3 9 3 2 2 5" xfId="49956"/>
    <cellStyle name="Note 3 9 3 2 3" xfId="49957"/>
    <cellStyle name="Note 3 9 3 2 3 2" xfId="49958"/>
    <cellStyle name="Note 3 9 3 2 3 2 2" xfId="49959"/>
    <cellStyle name="Note 3 9 3 2 3 3" xfId="49960"/>
    <cellStyle name="Note 3 9 3 2 3 3 2" xfId="49961"/>
    <cellStyle name="Note 3 9 3 2 3 4" xfId="49962"/>
    <cellStyle name="Note 3 9 3 2 3 4 2" xfId="49963"/>
    <cellStyle name="Note 3 9 3 2 3 5" xfId="49964"/>
    <cellStyle name="Note 3 9 3 2 3 5 2" xfId="49965"/>
    <cellStyle name="Note 3 9 3 2 3 6" xfId="49966"/>
    <cellStyle name="Note 3 9 3 2 3 6 2" xfId="49967"/>
    <cellStyle name="Note 3 9 3 2 3 7" xfId="49968"/>
    <cellStyle name="Note 3 9 3 2 4" xfId="49969"/>
    <cellStyle name="Note 3 9 3 2 4 2" xfId="49970"/>
    <cellStyle name="Note 3 9 3 2 4 2 2" xfId="49971"/>
    <cellStyle name="Note 3 9 3 2 4 3" xfId="49972"/>
    <cellStyle name="Note 3 9 3 2 4 3 2" xfId="49973"/>
    <cellStyle name="Note 3 9 3 2 4 4" xfId="49974"/>
    <cellStyle name="Note 3 9 3 2 4 4 2" xfId="49975"/>
    <cellStyle name="Note 3 9 3 2 4 5" xfId="49976"/>
    <cellStyle name="Note 3 9 3 2 4 5 2" xfId="49977"/>
    <cellStyle name="Note 3 9 3 2 4 6" xfId="49978"/>
    <cellStyle name="Note 3 9 3 2 4 6 2" xfId="49979"/>
    <cellStyle name="Note 3 9 3 2 4 7" xfId="49980"/>
    <cellStyle name="Note 3 9 3 2 5" xfId="49981"/>
    <cellStyle name="Note 3 9 3 2 5 2" xfId="49982"/>
    <cellStyle name="Note 3 9 3 2 6" xfId="49983"/>
    <cellStyle name="Note 3 9 3 2 6 2" xfId="49984"/>
    <cellStyle name="Note 3 9 3 2 7" xfId="49985"/>
    <cellStyle name="Note 3 9 3 2 8" xfId="49986"/>
    <cellStyle name="Note 3 9 3 3" xfId="49987"/>
    <cellStyle name="Note 3 9 3 3 2" xfId="49988"/>
    <cellStyle name="Note 3 9 3 3 2 2" xfId="49989"/>
    <cellStyle name="Note 3 9 3 3 2 2 2" xfId="49990"/>
    <cellStyle name="Note 3 9 3 3 2 3" xfId="49991"/>
    <cellStyle name="Note 3 9 3 3 2 3 2" xfId="49992"/>
    <cellStyle name="Note 3 9 3 3 2 4" xfId="49993"/>
    <cellStyle name="Note 3 9 3 3 2 4 2" xfId="49994"/>
    <cellStyle name="Note 3 9 3 3 2 5" xfId="49995"/>
    <cellStyle name="Note 3 9 3 3 2 5 2" xfId="49996"/>
    <cellStyle name="Note 3 9 3 3 2 6" xfId="49997"/>
    <cellStyle name="Note 3 9 3 3 2 6 2" xfId="49998"/>
    <cellStyle name="Note 3 9 3 3 2 7" xfId="49999"/>
    <cellStyle name="Note 3 9 3 3 3" xfId="50000"/>
    <cellStyle name="Note 3 9 3 3 3 2" xfId="50001"/>
    <cellStyle name="Note 3 9 3 3 3 2 2" xfId="50002"/>
    <cellStyle name="Note 3 9 3 3 3 3" xfId="50003"/>
    <cellStyle name="Note 3 9 3 3 3 3 2" xfId="50004"/>
    <cellStyle name="Note 3 9 3 3 3 4" xfId="50005"/>
    <cellStyle name="Note 3 9 3 3 3 4 2" xfId="50006"/>
    <cellStyle name="Note 3 9 3 3 3 5" xfId="50007"/>
    <cellStyle name="Note 3 9 3 3 3 5 2" xfId="50008"/>
    <cellStyle name="Note 3 9 3 3 3 6" xfId="50009"/>
    <cellStyle name="Note 3 9 3 3 3 6 2" xfId="50010"/>
    <cellStyle name="Note 3 9 3 3 3 7" xfId="50011"/>
    <cellStyle name="Note 3 9 3 3 4" xfId="50012"/>
    <cellStyle name="Note 3 9 3 3 4 2" xfId="50013"/>
    <cellStyle name="Note 3 9 3 3 4 2 2" xfId="50014"/>
    <cellStyle name="Note 3 9 3 3 4 3" xfId="50015"/>
    <cellStyle name="Note 3 9 3 3 4 3 2" xfId="50016"/>
    <cellStyle name="Note 3 9 3 3 4 4" xfId="50017"/>
    <cellStyle name="Note 3 9 3 3 4 4 2" xfId="50018"/>
    <cellStyle name="Note 3 9 3 3 4 5" xfId="50019"/>
    <cellStyle name="Note 3 9 3 3 5" xfId="50020"/>
    <cellStyle name="Note 3 9 3 4" xfId="50021"/>
    <cellStyle name="Note 3 9 3 4 2" xfId="50022"/>
    <cellStyle name="Note 3 9 3 4 2 2" xfId="50023"/>
    <cellStyle name="Note 3 9 3 4 2 2 2" xfId="50024"/>
    <cellStyle name="Note 3 9 3 4 2 3" xfId="50025"/>
    <cellStyle name="Note 3 9 3 4 2 3 2" xfId="50026"/>
    <cellStyle name="Note 3 9 3 4 2 4" xfId="50027"/>
    <cellStyle name="Note 3 9 3 4 2 4 2" xfId="50028"/>
    <cellStyle name="Note 3 9 3 4 2 5" xfId="50029"/>
    <cellStyle name="Note 3 9 3 4 2 5 2" xfId="50030"/>
    <cellStyle name="Note 3 9 3 4 2 6" xfId="50031"/>
    <cellStyle name="Note 3 9 3 4 2 6 2" xfId="50032"/>
    <cellStyle name="Note 3 9 3 4 2 7" xfId="50033"/>
    <cellStyle name="Note 3 9 3 4 3" xfId="50034"/>
    <cellStyle name="Note 3 9 3 4 3 2" xfId="50035"/>
    <cellStyle name="Note 3 9 3 4 3 2 2" xfId="50036"/>
    <cellStyle name="Note 3 9 3 4 3 3" xfId="50037"/>
    <cellStyle name="Note 3 9 3 4 3 3 2" xfId="50038"/>
    <cellStyle name="Note 3 9 3 4 3 4" xfId="50039"/>
    <cellStyle name="Note 3 9 3 4 3 4 2" xfId="50040"/>
    <cellStyle name="Note 3 9 3 4 3 5" xfId="50041"/>
    <cellStyle name="Note 3 9 3 4 4" xfId="50042"/>
    <cellStyle name="Note 3 9 3 5" xfId="50043"/>
    <cellStyle name="Note 3 9 3 5 2" xfId="50044"/>
    <cellStyle name="Note 3 9 3 5 2 2" xfId="50045"/>
    <cellStyle name="Note 3 9 3 5 3" xfId="50046"/>
    <cellStyle name="Note 3 9 3 5 3 2" xfId="50047"/>
    <cellStyle name="Note 3 9 3 5 4" xfId="50048"/>
    <cellStyle name="Note 3 9 3 5 4 2" xfId="50049"/>
    <cellStyle name="Note 3 9 3 5 5" xfId="50050"/>
    <cellStyle name="Note 3 9 3 5 5 2" xfId="50051"/>
    <cellStyle name="Note 3 9 3 5 6" xfId="50052"/>
    <cellStyle name="Note 3 9 3 5 6 2" xfId="50053"/>
    <cellStyle name="Note 3 9 3 5 7" xfId="50054"/>
    <cellStyle name="Note 3 9 3 6" xfId="50055"/>
    <cellStyle name="Note 3 9 3 6 2" xfId="50056"/>
    <cellStyle name="Note 3 9 3 7" xfId="50057"/>
    <cellStyle name="Note 3 9 3 7 2" xfId="50058"/>
    <cellStyle name="Note 3 9 3 8" xfId="50059"/>
    <cellStyle name="Note 3 9 3 9" xfId="50060"/>
    <cellStyle name="Note 3 9 4" xfId="50061"/>
    <cellStyle name="Note 3 9 4 2" xfId="50062"/>
    <cellStyle name="Note 3 9 4 2 2" xfId="50063"/>
    <cellStyle name="Note 3 9 4 2 2 2" xfId="50064"/>
    <cellStyle name="Note 3 9 4 2 3" xfId="50065"/>
    <cellStyle name="Note 3 9 4 2 3 2" xfId="50066"/>
    <cellStyle name="Note 3 9 4 2 4" xfId="50067"/>
    <cellStyle name="Note 3 9 4 2 4 2" xfId="50068"/>
    <cellStyle name="Note 3 9 4 2 5" xfId="50069"/>
    <cellStyle name="Note 3 9 4 3" xfId="50070"/>
    <cellStyle name="Note 3 9 4 3 2" xfId="50071"/>
    <cellStyle name="Note 3 9 4 3 2 2" xfId="50072"/>
    <cellStyle name="Note 3 9 4 3 3" xfId="50073"/>
    <cellStyle name="Note 3 9 4 3 3 2" xfId="50074"/>
    <cellStyle name="Note 3 9 4 3 4" xfId="50075"/>
    <cellStyle name="Note 3 9 4 3 4 2" xfId="50076"/>
    <cellStyle name="Note 3 9 4 3 5" xfId="50077"/>
    <cellStyle name="Note 3 9 4 3 5 2" xfId="50078"/>
    <cellStyle name="Note 3 9 4 3 6" xfId="50079"/>
    <cellStyle name="Note 3 9 4 3 6 2" xfId="50080"/>
    <cellStyle name="Note 3 9 4 3 7" xfId="50081"/>
    <cellStyle name="Note 3 9 4 4" xfId="50082"/>
    <cellStyle name="Note 3 9 4 4 2" xfId="50083"/>
    <cellStyle name="Note 3 9 4 4 2 2" xfId="50084"/>
    <cellStyle name="Note 3 9 4 4 3" xfId="50085"/>
    <cellStyle name="Note 3 9 4 4 3 2" xfId="50086"/>
    <cellStyle name="Note 3 9 4 4 4" xfId="50087"/>
    <cellStyle name="Note 3 9 4 4 4 2" xfId="50088"/>
    <cellStyle name="Note 3 9 4 4 5" xfId="50089"/>
    <cellStyle name="Note 3 9 4 4 5 2" xfId="50090"/>
    <cellStyle name="Note 3 9 4 4 6" xfId="50091"/>
    <cellStyle name="Note 3 9 4 4 6 2" xfId="50092"/>
    <cellStyle name="Note 3 9 4 4 7" xfId="50093"/>
    <cellStyle name="Note 3 9 4 5" xfId="50094"/>
    <cellStyle name="Note 3 9 4 5 2" xfId="50095"/>
    <cellStyle name="Note 3 9 4 6" xfId="50096"/>
    <cellStyle name="Note 3 9 4 6 2" xfId="50097"/>
    <cellStyle name="Note 3 9 4 7" xfId="50098"/>
    <cellStyle name="Note 3 9 4 8" xfId="50099"/>
    <cellStyle name="Note 3 9 5" xfId="50100"/>
    <cellStyle name="Note 3 9 5 2" xfId="50101"/>
    <cellStyle name="Note 3 9 5 2 2" xfId="50102"/>
    <cellStyle name="Note 3 9 5 2 2 2" xfId="50103"/>
    <cellStyle name="Note 3 9 5 2 3" xfId="50104"/>
    <cellStyle name="Note 3 9 5 2 3 2" xfId="50105"/>
    <cellStyle name="Note 3 9 5 2 4" xfId="50106"/>
    <cellStyle name="Note 3 9 5 2 4 2" xfId="50107"/>
    <cellStyle name="Note 3 9 5 2 5" xfId="50108"/>
    <cellStyle name="Note 3 9 5 2 5 2" xfId="50109"/>
    <cellStyle name="Note 3 9 5 2 6" xfId="50110"/>
    <cellStyle name="Note 3 9 5 2 6 2" xfId="50111"/>
    <cellStyle name="Note 3 9 5 2 7" xfId="50112"/>
    <cellStyle name="Note 3 9 5 3" xfId="50113"/>
    <cellStyle name="Note 3 9 5 3 2" xfId="50114"/>
    <cellStyle name="Note 3 9 5 3 2 2" xfId="50115"/>
    <cellStyle name="Note 3 9 5 3 3" xfId="50116"/>
    <cellStyle name="Note 3 9 5 3 3 2" xfId="50117"/>
    <cellStyle name="Note 3 9 5 3 4" xfId="50118"/>
    <cellStyle name="Note 3 9 5 3 4 2" xfId="50119"/>
    <cellStyle name="Note 3 9 5 3 5" xfId="50120"/>
    <cellStyle name="Note 3 9 5 3 5 2" xfId="50121"/>
    <cellStyle name="Note 3 9 5 3 6" xfId="50122"/>
    <cellStyle name="Note 3 9 5 3 6 2" xfId="50123"/>
    <cellStyle name="Note 3 9 5 3 7" xfId="50124"/>
    <cellStyle name="Note 3 9 5 4" xfId="50125"/>
    <cellStyle name="Note 3 9 5 4 2" xfId="50126"/>
    <cellStyle name="Note 3 9 5 4 2 2" xfId="50127"/>
    <cellStyle name="Note 3 9 5 4 3" xfId="50128"/>
    <cellStyle name="Note 3 9 5 4 3 2" xfId="50129"/>
    <cellStyle name="Note 3 9 5 4 4" xfId="50130"/>
    <cellStyle name="Note 3 9 5 4 4 2" xfId="50131"/>
    <cellStyle name="Note 3 9 5 4 5" xfId="50132"/>
    <cellStyle name="Note 3 9 5 5" xfId="50133"/>
    <cellStyle name="Note 3 9 5 5 2" xfId="50134"/>
    <cellStyle name="Note 3 9 5 6" xfId="50135"/>
    <cellStyle name="Note 3 9 5 7" xfId="50136"/>
    <cellStyle name="Note 3 9 5 8" xfId="50137"/>
    <cellStyle name="Note 3 9 6" xfId="50138"/>
    <cellStyle name="Note 3 9 6 2" xfId="50139"/>
    <cellStyle name="Note 3 9 6 2 2" xfId="50140"/>
    <cellStyle name="Note 3 9 6 2 2 2" xfId="50141"/>
    <cellStyle name="Note 3 9 6 2 3" xfId="50142"/>
    <cellStyle name="Note 3 9 6 2 3 2" xfId="50143"/>
    <cellStyle name="Note 3 9 6 2 4" xfId="50144"/>
    <cellStyle name="Note 3 9 6 2 4 2" xfId="50145"/>
    <cellStyle name="Note 3 9 6 2 5" xfId="50146"/>
    <cellStyle name="Note 3 9 6 2 5 2" xfId="50147"/>
    <cellStyle name="Note 3 9 6 2 6" xfId="50148"/>
    <cellStyle name="Note 3 9 6 2 6 2" xfId="50149"/>
    <cellStyle name="Note 3 9 6 2 7" xfId="50150"/>
    <cellStyle name="Note 3 9 6 3" xfId="50151"/>
    <cellStyle name="Note 3 9 6 3 2" xfId="50152"/>
    <cellStyle name="Note 3 9 6 3 2 2" xfId="50153"/>
    <cellStyle name="Note 3 9 6 3 3" xfId="50154"/>
    <cellStyle name="Note 3 9 6 3 3 2" xfId="50155"/>
    <cellStyle name="Note 3 9 6 3 4" xfId="50156"/>
    <cellStyle name="Note 3 9 6 3 4 2" xfId="50157"/>
    <cellStyle name="Note 3 9 6 3 5" xfId="50158"/>
    <cellStyle name="Note 3 9 6 4" xfId="50159"/>
    <cellStyle name="Note 3 9 6 4 2" xfId="50160"/>
    <cellStyle name="Note 3 9 6 5" xfId="50161"/>
    <cellStyle name="Note 3 9 6 5 2" xfId="50162"/>
    <cellStyle name="Note 3 9 6 6" xfId="50163"/>
    <cellStyle name="Note 3 9 6 6 2" xfId="50164"/>
    <cellStyle name="Note 3 9 6 7" xfId="50165"/>
    <cellStyle name="Note 3 9 6 8" xfId="50166"/>
    <cellStyle name="Note 3 9 7" xfId="50167"/>
    <cellStyle name="Note 3 9 7 2" xfId="50168"/>
    <cellStyle name="Note 3 9 7 2 2" xfId="50169"/>
    <cellStyle name="Note 3 9 7 3" xfId="50170"/>
    <cellStyle name="Note 3 9 7 3 2" xfId="50171"/>
    <cellStyle name="Note 3 9 7 4" xfId="50172"/>
    <cellStyle name="Note 3 9 7 4 2" xfId="50173"/>
    <cellStyle name="Note 3 9 7 5" xfId="50174"/>
    <cellStyle name="Note 3 9 7 5 2" xfId="50175"/>
    <cellStyle name="Note 3 9 7 6" xfId="50176"/>
    <cellStyle name="Note 3 9 7 6 2" xfId="50177"/>
    <cellStyle name="Note 3 9 7 7" xfId="50178"/>
    <cellStyle name="Note 3 9 7 8" xfId="50179"/>
    <cellStyle name="Note 3 9 8" xfId="50180"/>
    <cellStyle name="Note 3 9 8 2" xfId="50181"/>
    <cellStyle name="Note 3 9 8 3" xfId="50182"/>
    <cellStyle name="Note 3 9 8 4" xfId="50183"/>
    <cellStyle name="Note 3 9 8 5" xfId="50184"/>
    <cellStyle name="Note 3 9 8 6" xfId="50185"/>
    <cellStyle name="Note 3 9 8 7" xfId="50186"/>
    <cellStyle name="Note 3 9 8 8" xfId="50187"/>
    <cellStyle name="Note 3 9 9" xfId="50188"/>
    <cellStyle name="Note 3 9 9 2" xfId="50189"/>
    <cellStyle name="Note 3 9 9 3" xfId="50190"/>
    <cellStyle name="Note 3 9 9 4" xfId="50191"/>
    <cellStyle name="Note 3 9 9 5" xfId="50192"/>
    <cellStyle name="Note 3 9 9 6" xfId="50193"/>
    <cellStyle name="Note 3 9 9 7" xfId="50194"/>
    <cellStyle name="Note 3 9 9 8" xfId="50195"/>
    <cellStyle name="Note 4" xfId="50196"/>
    <cellStyle name="Note 4 10" xfId="50197"/>
    <cellStyle name="Note 4 10 2" xfId="50198"/>
    <cellStyle name="Note 4 10 3" xfId="50199"/>
    <cellStyle name="Note 4 10 4" xfId="50200"/>
    <cellStyle name="Note 4 10 5" xfId="50201"/>
    <cellStyle name="Note 4 10 6" xfId="50202"/>
    <cellStyle name="Note 4 10 7" xfId="50203"/>
    <cellStyle name="Note 4 10 8" xfId="50204"/>
    <cellStyle name="Note 4 11" xfId="50205"/>
    <cellStyle name="Note 4 12" xfId="50206"/>
    <cellStyle name="Note 4 13" xfId="50207"/>
    <cellStyle name="Note 4 14" xfId="50208"/>
    <cellStyle name="Note 4 15" xfId="50209"/>
    <cellStyle name="Note 4 2" xfId="50210"/>
    <cellStyle name="Note 4 2 10" xfId="50211"/>
    <cellStyle name="Note 4 2 11" xfId="50212"/>
    <cellStyle name="Note 4 2 12" xfId="50213"/>
    <cellStyle name="Note 4 2 13" xfId="50214"/>
    <cellStyle name="Note 4 2 14" xfId="50215"/>
    <cellStyle name="Note 4 2 2" xfId="50216"/>
    <cellStyle name="Note 4 2 2 10" xfId="50217"/>
    <cellStyle name="Note 4 2 2 11" xfId="50218"/>
    <cellStyle name="Note 4 2 2 12" xfId="50219"/>
    <cellStyle name="Note 4 2 2 2" xfId="50220"/>
    <cellStyle name="Note 4 2 2 2 10" xfId="50221"/>
    <cellStyle name="Note 4 2 2 2 11" xfId="50222"/>
    <cellStyle name="Note 4 2 2 2 12" xfId="50223"/>
    <cellStyle name="Note 4 2 2 2 13" xfId="50224"/>
    <cellStyle name="Note 4 2 2 2 2" xfId="50225"/>
    <cellStyle name="Note 4 2 2 2 2 2" xfId="50226"/>
    <cellStyle name="Note 4 2 2 2 2 2 2" xfId="50227"/>
    <cellStyle name="Note 4 2 2 2 2 2 2 2" xfId="50228"/>
    <cellStyle name="Note 4 2 2 2 2 2 3" xfId="50229"/>
    <cellStyle name="Note 4 2 2 2 2 2 3 2" xfId="50230"/>
    <cellStyle name="Note 4 2 2 2 2 2 4" xfId="50231"/>
    <cellStyle name="Note 4 2 2 2 2 2 4 2" xfId="50232"/>
    <cellStyle name="Note 4 2 2 2 2 2 5" xfId="50233"/>
    <cellStyle name="Note 4 2 2 2 2 3" xfId="50234"/>
    <cellStyle name="Note 4 2 2 2 2 3 2" xfId="50235"/>
    <cellStyle name="Note 4 2 2 2 2 3 2 2" xfId="50236"/>
    <cellStyle name="Note 4 2 2 2 2 3 3" xfId="50237"/>
    <cellStyle name="Note 4 2 2 2 2 3 3 2" xfId="50238"/>
    <cellStyle name="Note 4 2 2 2 2 3 4" xfId="50239"/>
    <cellStyle name="Note 4 2 2 2 2 3 4 2" xfId="50240"/>
    <cellStyle name="Note 4 2 2 2 2 3 5" xfId="50241"/>
    <cellStyle name="Note 4 2 2 2 2 3 5 2" xfId="50242"/>
    <cellStyle name="Note 4 2 2 2 2 3 6" xfId="50243"/>
    <cellStyle name="Note 4 2 2 2 2 3 6 2" xfId="50244"/>
    <cellStyle name="Note 4 2 2 2 2 3 7" xfId="50245"/>
    <cellStyle name="Note 4 2 2 2 2 4" xfId="50246"/>
    <cellStyle name="Note 4 2 2 2 2 4 2" xfId="50247"/>
    <cellStyle name="Note 4 2 2 2 2 4 2 2" xfId="50248"/>
    <cellStyle name="Note 4 2 2 2 2 4 3" xfId="50249"/>
    <cellStyle name="Note 4 2 2 2 2 4 3 2" xfId="50250"/>
    <cellStyle name="Note 4 2 2 2 2 4 4" xfId="50251"/>
    <cellStyle name="Note 4 2 2 2 2 4 4 2" xfId="50252"/>
    <cellStyle name="Note 4 2 2 2 2 4 5" xfId="50253"/>
    <cellStyle name="Note 4 2 2 2 2 4 5 2" xfId="50254"/>
    <cellStyle name="Note 4 2 2 2 2 4 6" xfId="50255"/>
    <cellStyle name="Note 4 2 2 2 2 4 6 2" xfId="50256"/>
    <cellStyle name="Note 4 2 2 2 2 4 7" xfId="50257"/>
    <cellStyle name="Note 4 2 2 2 2 5" xfId="50258"/>
    <cellStyle name="Note 4 2 2 2 2 5 2" xfId="50259"/>
    <cellStyle name="Note 4 2 2 2 2 6" xfId="50260"/>
    <cellStyle name="Note 4 2 2 2 2 6 2" xfId="50261"/>
    <cellStyle name="Note 4 2 2 2 2 7" xfId="50262"/>
    <cellStyle name="Note 4 2 2 2 2 8" xfId="50263"/>
    <cellStyle name="Note 4 2 2 2 3" xfId="50264"/>
    <cellStyle name="Note 4 2 2 2 3 2" xfId="50265"/>
    <cellStyle name="Note 4 2 2 2 3 2 2" xfId="50266"/>
    <cellStyle name="Note 4 2 2 2 3 2 2 2" xfId="50267"/>
    <cellStyle name="Note 4 2 2 2 3 2 3" xfId="50268"/>
    <cellStyle name="Note 4 2 2 2 3 2 3 2" xfId="50269"/>
    <cellStyle name="Note 4 2 2 2 3 2 4" xfId="50270"/>
    <cellStyle name="Note 4 2 2 2 3 2 4 2" xfId="50271"/>
    <cellStyle name="Note 4 2 2 2 3 2 5" xfId="50272"/>
    <cellStyle name="Note 4 2 2 2 3 2 5 2" xfId="50273"/>
    <cellStyle name="Note 4 2 2 2 3 2 6" xfId="50274"/>
    <cellStyle name="Note 4 2 2 2 3 2 6 2" xfId="50275"/>
    <cellStyle name="Note 4 2 2 2 3 2 7" xfId="50276"/>
    <cellStyle name="Note 4 2 2 2 3 3" xfId="50277"/>
    <cellStyle name="Note 4 2 2 2 3 3 2" xfId="50278"/>
    <cellStyle name="Note 4 2 2 2 3 3 2 2" xfId="50279"/>
    <cellStyle name="Note 4 2 2 2 3 3 3" xfId="50280"/>
    <cellStyle name="Note 4 2 2 2 3 3 3 2" xfId="50281"/>
    <cellStyle name="Note 4 2 2 2 3 3 4" xfId="50282"/>
    <cellStyle name="Note 4 2 2 2 3 3 4 2" xfId="50283"/>
    <cellStyle name="Note 4 2 2 2 3 3 5" xfId="50284"/>
    <cellStyle name="Note 4 2 2 2 3 3 5 2" xfId="50285"/>
    <cellStyle name="Note 4 2 2 2 3 3 6" xfId="50286"/>
    <cellStyle name="Note 4 2 2 2 3 3 6 2" xfId="50287"/>
    <cellStyle name="Note 4 2 2 2 3 3 7" xfId="50288"/>
    <cellStyle name="Note 4 2 2 2 3 4" xfId="50289"/>
    <cellStyle name="Note 4 2 2 2 3 4 2" xfId="50290"/>
    <cellStyle name="Note 4 2 2 2 3 4 2 2" xfId="50291"/>
    <cellStyle name="Note 4 2 2 2 3 4 3" xfId="50292"/>
    <cellStyle name="Note 4 2 2 2 3 4 3 2" xfId="50293"/>
    <cellStyle name="Note 4 2 2 2 3 4 4" xfId="50294"/>
    <cellStyle name="Note 4 2 2 2 3 4 4 2" xfId="50295"/>
    <cellStyle name="Note 4 2 2 2 3 4 5" xfId="50296"/>
    <cellStyle name="Note 4 2 2 2 3 5" xfId="50297"/>
    <cellStyle name="Note 4 2 2 2 4" xfId="50298"/>
    <cellStyle name="Note 4 2 2 2 4 2" xfId="50299"/>
    <cellStyle name="Note 4 2 2 2 4 2 2" xfId="50300"/>
    <cellStyle name="Note 4 2 2 2 4 2 2 2" xfId="50301"/>
    <cellStyle name="Note 4 2 2 2 4 2 3" xfId="50302"/>
    <cellStyle name="Note 4 2 2 2 4 2 3 2" xfId="50303"/>
    <cellStyle name="Note 4 2 2 2 4 2 4" xfId="50304"/>
    <cellStyle name="Note 4 2 2 2 4 2 4 2" xfId="50305"/>
    <cellStyle name="Note 4 2 2 2 4 2 5" xfId="50306"/>
    <cellStyle name="Note 4 2 2 2 4 2 5 2" xfId="50307"/>
    <cellStyle name="Note 4 2 2 2 4 2 6" xfId="50308"/>
    <cellStyle name="Note 4 2 2 2 4 2 6 2" xfId="50309"/>
    <cellStyle name="Note 4 2 2 2 4 2 7" xfId="50310"/>
    <cellStyle name="Note 4 2 2 2 4 3" xfId="50311"/>
    <cellStyle name="Note 4 2 2 2 4 3 2" xfId="50312"/>
    <cellStyle name="Note 4 2 2 2 4 3 2 2" xfId="50313"/>
    <cellStyle name="Note 4 2 2 2 4 3 3" xfId="50314"/>
    <cellStyle name="Note 4 2 2 2 4 3 3 2" xfId="50315"/>
    <cellStyle name="Note 4 2 2 2 4 3 4" xfId="50316"/>
    <cellStyle name="Note 4 2 2 2 4 3 4 2" xfId="50317"/>
    <cellStyle name="Note 4 2 2 2 4 3 5" xfId="50318"/>
    <cellStyle name="Note 4 2 2 2 4 4" xfId="50319"/>
    <cellStyle name="Note 4 2 2 2 5" xfId="50320"/>
    <cellStyle name="Note 4 2 2 2 5 2" xfId="50321"/>
    <cellStyle name="Note 4 2 2 2 5 2 2" xfId="50322"/>
    <cellStyle name="Note 4 2 2 2 5 3" xfId="50323"/>
    <cellStyle name="Note 4 2 2 2 5 3 2" xfId="50324"/>
    <cellStyle name="Note 4 2 2 2 5 4" xfId="50325"/>
    <cellStyle name="Note 4 2 2 2 5 4 2" xfId="50326"/>
    <cellStyle name="Note 4 2 2 2 5 5" xfId="50327"/>
    <cellStyle name="Note 4 2 2 2 5 5 2" xfId="50328"/>
    <cellStyle name="Note 4 2 2 2 5 6" xfId="50329"/>
    <cellStyle name="Note 4 2 2 2 5 6 2" xfId="50330"/>
    <cellStyle name="Note 4 2 2 2 5 7" xfId="50331"/>
    <cellStyle name="Note 4 2 2 2 6" xfId="50332"/>
    <cellStyle name="Note 4 2 2 2 6 2" xfId="50333"/>
    <cellStyle name="Note 4 2 2 2 7" xfId="50334"/>
    <cellStyle name="Note 4 2 2 2 7 2" xfId="50335"/>
    <cellStyle name="Note 4 2 2 2 8" xfId="50336"/>
    <cellStyle name="Note 4 2 2 2 9" xfId="50337"/>
    <cellStyle name="Note 4 2 2 3" xfId="50338"/>
    <cellStyle name="Note 4 2 2 3 2" xfId="50339"/>
    <cellStyle name="Note 4 2 2 3 2 2" xfId="50340"/>
    <cellStyle name="Note 4 2 2 3 2 2 2" xfId="50341"/>
    <cellStyle name="Note 4 2 2 3 2 3" xfId="50342"/>
    <cellStyle name="Note 4 2 2 3 2 3 2" xfId="50343"/>
    <cellStyle name="Note 4 2 2 3 2 4" xfId="50344"/>
    <cellStyle name="Note 4 2 2 3 2 4 2" xfId="50345"/>
    <cellStyle name="Note 4 2 2 3 2 5" xfId="50346"/>
    <cellStyle name="Note 4 2 2 3 3" xfId="50347"/>
    <cellStyle name="Note 4 2 2 3 3 2" xfId="50348"/>
    <cellStyle name="Note 4 2 2 3 3 2 2" xfId="50349"/>
    <cellStyle name="Note 4 2 2 3 3 3" xfId="50350"/>
    <cellStyle name="Note 4 2 2 3 3 3 2" xfId="50351"/>
    <cellStyle name="Note 4 2 2 3 3 4" xfId="50352"/>
    <cellStyle name="Note 4 2 2 3 3 4 2" xfId="50353"/>
    <cellStyle name="Note 4 2 2 3 3 5" xfId="50354"/>
    <cellStyle name="Note 4 2 2 3 3 5 2" xfId="50355"/>
    <cellStyle name="Note 4 2 2 3 3 6" xfId="50356"/>
    <cellStyle name="Note 4 2 2 3 3 6 2" xfId="50357"/>
    <cellStyle name="Note 4 2 2 3 3 7" xfId="50358"/>
    <cellStyle name="Note 4 2 2 3 4" xfId="50359"/>
    <cellStyle name="Note 4 2 2 3 4 2" xfId="50360"/>
    <cellStyle name="Note 4 2 2 3 4 2 2" xfId="50361"/>
    <cellStyle name="Note 4 2 2 3 4 3" xfId="50362"/>
    <cellStyle name="Note 4 2 2 3 4 3 2" xfId="50363"/>
    <cellStyle name="Note 4 2 2 3 4 4" xfId="50364"/>
    <cellStyle name="Note 4 2 2 3 4 4 2" xfId="50365"/>
    <cellStyle name="Note 4 2 2 3 4 5" xfId="50366"/>
    <cellStyle name="Note 4 2 2 3 4 5 2" xfId="50367"/>
    <cellStyle name="Note 4 2 2 3 4 6" xfId="50368"/>
    <cellStyle name="Note 4 2 2 3 4 6 2" xfId="50369"/>
    <cellStyle name="Note 4 2 2 3 4 7" xfId="50370"/>
    <cellStyle name="Note 4 2 2 3 5" xfId="50371"/>
    <cellStyle name="Note 4 2 2 3 5 2" xfId="50372"/>
    <cellStyle name="Note 4 2 2 3 6" xfId="50373"/>
    <cellStyle name="Note 4 2 2 3 6 2" xfId="50374"/>
    <cellStyle name="Note 4 2 2 3 7" xfId="50375"/>
    <cellStyle name="Note 4 2 2 3 8" xfId="50376"/>
    <cellStyle name="Note 4 2 2 4" xfId="50377"/>
    <cellStyle name="Note 4 2 2 4 2" xfId="50378"/>
    <cellStyle name="Note 4 2 2 4 2 2" xfId="50379"/>
    <cellStyle name="Note 4 2 2 4 2 2 2" xfId="50380"/>
    <cellStyle name="Note 4 2 2 4 2 3" xfId="50381"/>
    <cellStyle name="Note 4 2 2 4 2 3 2" xfId="50382"/>
    <cellStyle name="Note 4 2 2 4 2 4" xfId="50383"/>
    <cellStyle name="Note 4 2 2 4 2 4 2" xfId="50384"/>
    <cellStyle name="Note 4 2 2 4 2 5" xfId="50385"/>
    <cellStyle name="Note 4 2 2 4 2 5 2" xfId="50386"/>
    <cellStyle name="Note 4 2 2 4 2 6" xfId="50387"/>
    <cellStyle name="Note 4 2 2 4 2 6 2" xfId="50388"/>
    <cellStyle name="Note 4 2 2 4 2 7" xfId="50389"/>
    <cellStyle name="Note 4 2 2 4 3" xfId="50390"/>
    <cellStyle name="Note 4 2 2 4 3 2" xfId="50391"/>
    <cellStyle name="Note 4 2 2 4 3 2 2" xfId="50392"/>
    <cellStyle name="Note 4 2 2 4 3 3" xfId="50393"/>
    <cellStyle name="Note 4 2 2 4 3 3 2" xfId="50394"/>
    <cellStyle name="Note 4 2 2 4 3 4" xfId="50395"/>
    <cellStyle name="Note 4 2 2 4 3 4 2" xfId="50396"/>
    <cellStyle name="Note 4 2 2 4 3 5" xfId="50397"/>
    <cellStyle name="Note 4 2 2 4 3 5 2" xfId="50398"/>
    <cellStyle name="Note 4 2 2 4 3 6" xfId="50399"/>
    <cellStyle name="Note 4 2 2 4 3 6 2" xfId="50400"/>
    <cellStyle name="Note 4 2 2 4 3 7" xfId="50401"/>
    <cellStyle name="Note 4 2 2 4 4" xfId="50402"/>
    <cellStyle name="Note 4 2 2 4 4 2" xfId="50403"/>
    <cellStyle name="Note 4 2 2 4 4 2 2" xfId="50404"/>
    <cellStyle name="Note 4 2 2 4 4 3" xfId="50405"/>
    <cellStyle name="Note 4 2 2 4 4 3 2" xfId="50406"/>
    <cellStyle name="Note 4 2 2 4 4 4" xfId="50407"/>
    <cellStyle name="Note 4 2 2 4 4 4 2" xfId="50408"/>
    <cellStyle name="Note 4 2 2 4 4 5" xfId="50409"/>
    <cellStyle name="Note 4 2 2 4 5" xfId="50410"/>
    <cellStyle name="Note 4 2 2 4 5 2" xfId="50411"/>
    <cellStyle name="Note 4 2 2 4 6" xfId="50412"/>
    <cellStyle name="Note 4 2 2 4 7" xfId="50413"/>
    <cellStyle name="Note 4 2 2 4 8" xfId="50414"/>
    <cellStyle name="Note 4 2 2 5" xfId="50415"/>
    <cellStyle name="Note 4 2 2 5 2" xfId="50416"/>
    <cellStyle name="Note 4 2 2 5 2 2" xfId="50417"/>
    <cellStyle name="Note 4 2 2 5 2 2 2" xfId="50418"/>
    <cellStyle name="Note 4 2 2 5 2 3" xfId="50419"/>
    <cellStyle name="Note 4 2 2 5 2 3 2" xfId="50420"/>
    <cellStyle name="Note 4 2 2 5 2 4" xfId="50421"/>
    <cellStyle name="Note 4 2 2 5 2 4 2" xfId="50422"/>
    <cellStyle name="Note 4 2 2 5 2 5" xfId="50423"/>
    <cellStyle name="Note 4 2 2 5 2 5 2" xfId="50424"/>
    <cellStyle name="Note 4 2 2 5 2 6" xfId="50425"/>
    <cellStyle name="Note 4 2 2 5 2 6 2" xfId="50426"/>
    <cellStyle name="Note 4 2 2 5 2 7" xfId="50427"/>
    <cellStyle name="Note 4 2 2 5 3" xfId="50428"/>
    <cellStyle name="Note 4 2 2 5 3 2" xfId="50429"/>
    <cellStyle name="Note 4 2 2 5 3 2 2" xfId="50430"/>
    <cellStyle name="Note 4 2 2 5 3 3" xfId="50431"/>
    <cellStyle name="Note 4 2 2 5 3 3 2" xfId="50432"/>
    <cellStyle name="Note 4 2 2 5 3 4" xfId="50433"/>
    <cellStyle name="Note 4 2 2 5 3 4 2" xfId="50434"/>
    <cellStyle name="Note 4 2 2 5 3 5" xfId="50435"/>
    <cellStyle name="Note 4 2 2 5 4" xfId="50436"/>
    <cellStyle name="Note 4 2 2 5 4 2" xfId="50437"/>
    <cellStyle name="Note 4 2 2 5 5" xfId="50438"/>
    <cellStyle name="Note 4 2 2 5 5 2" xfId="50439"/>
    <cellStyle name="Note 4 2 2 5 6" xfId="50440"/>
    <cellStyle name="Note 4 2 2 5 6 2" xfId="50441"/>
    <cellStyle name="Note 4 2 2 5 7" xfId="50442"/>
    <cellStyle name="Note 4 2 2 5 8" xfId="50443"/>
    <cellStyle name="Note 4 2 2 6" xfId="50444"/>
    <cellStyle name="Note 4 2 2 6 2" xfId="50445"/>
    <cellStyle name="Note 4 2 2 6 2 2" xfId="50446"/>
    <cellStyle name="Note 4 2 2 6 3" xfId="50447"/>
    <cellStyle name="Note 4 2 2 6 3 2" xfId="50448"/>
    <cellStyle name="Note 4 2 2 6 4" xfId="50449"/>
    <cellStyle name="Note 4 2 2 6 4 2" xfId="50450"/>
    <cellStyle name="Note 4 2 2 6 5" xfId="50451"/>
    <cellStyle name="Note 4 2 2 6 5 2" xfId="50452"/>
    <cellStyle name="Note 4 2 2 6 6" xfId="50453"/>
    <cellStyle name="Note 4 2 2 6 6 2" xfId="50454"/>
    <cellStyle name="Note 4 2 2 6 7" xfId="50455"/>
    <cellStyle name="Note 4 2 2 6 8" xfId="50456"/>
    <cellStyle name="Note 4 2 2 7" xfId="50457"/>
    <cellStyle name="Note 4 2 2 7 2" xfId="50458"/>
    <cellStyle name="Note 4 2 2 7 3" xfId="50459"/>
    <cellStyle name="Note 4 2 2 7 4" xfId="50460"/>
    <cellStyle name="Note 4 2 2 7 5" xfId="50461"/>
    <cellStyle name="Note 4 2 2 7 6" xfId="50462"/>
    <cellStyle name="Note 4 2 2 7 7" xfId="50463"/>
    <cellStyle name="Note 4 2 2 7 8" xfId="50464"/>
    <cellStyle name="Note 4 2 2 8" xfId="50465"/>
    <cellStyle name="Note 4 2 2 8 2" xfId="50466"/>
    <cellStyle name="Note 4 2 2 8 3" xfId="50467"/>
    <cellStyle name="Note 4 2 2 8 4" xfId="50468"/>
    <cellStyle name="Note 4 2 2 8 5" xfId="50469"/>
    <cellStyle name="Note 4 2 2 8 6" xfId="50470"/>
    <cellStyle name="Note 4 2 2 8 7" xfId="50471"/>
    <cellStyle name="Note 4 2 2 8 8" xfId="50472"/>
    <cellStyle name="Note 4 2 2 9" xfId="50473"/>
    <cellStyle name="Note 4 2 3" xfId="50474"/>
    <cellStyle name="Note 4 2 3 10" xfId="50475"/>
    <cellStyle name="Note 4 2 3 11" xfId="50476"/>
    <cellStyle name="Note 4 2 3 12" xfId="50477"/>
    <cellStyle name="Note 4 2 3 13" xfId="50478"/>
    <cellStyle name="Note 4 2 3 14" xfId="50479"/>
    <cellStyle name="Note 4 2 3 2" xfId="50480"/>
    <cellStyle name="Note 4 2 3 2 2" xfId="50481"/>
    <cellStyle name="Note 4 2 3 2 2 2" xfId="50482"/>
    <cellStyle name="Note 4 2 3 2 2 2 2" xfId="50483"/>
    <cellStyle name="Note 4 2 3 2 2 3" xfId="50484"/>
    <cellStyle name="Note 4 2 3 2 2 3 2" xfId="50485"/>
    <cellStyle name="Note 4 2 3 2 2 4" xfId="50486"/>
    <cellStyle name="Note 4 2 3 2 2 4 2" xfId="50487"/>
    <cellStyle name="Note 4 2 3 2 2 5" xfId="50488"/>
    <cellStyle name="Note 4 2 3 2 3" xfId="50489"/>
    <cellStyle name="Note 4 2 3 2 3 2" xfId="50490"/>
    <cellStyle name="Note 4 2 3 2 3 2 2" xfId="50491"/>
    <cellStyle name="Note 4 2 3 2 3 3" xfId="50492"/>
    <cellStyle name="Note 4 2 3 2 3 3 2" xfId="50493"/>
    <cellStyle name="Note 4 2 3 2 3 4" xfId="50494"/>
    <cellStyle name="Note 4 2 3 2 3 4 2" xfId="50495"/>
    <cellStyle name="Note 4 2 3 2 3 5" xfId="50496"/>
    <cellStyle name="Note 4 2 3 2 3 5 2" xfId="50497"/>
    <cellStyle name="Note 4 2 3 2 3 6" xfId="50498"/>
    <cellStyle name="Note 4 2 3 2 3 6 2" xfId="50499"/>
    <cellStyle name="Note 4 2 3 2 3 7" xfId="50500"/>
    <cellStyle name="Note 4 2 3 2 4" xfId="50501"/>
    <cellStyle name="Note 4 2 3 2 4 2" xfId="50502"/>
    <cellStyle name="Note 4 2 3 2 4 2 2" xfId="50503"/>
    <cellStyle name="Note 4 2 3 2 4 3" xfId="50504"/>
    <cellStyle name="Note 4 2 3 2 4 3 2" xfId="50505"/>
    <cellStyle name="Note 4 2 3 2 4 4" xfId="50506"/>
    <cellStyle name="Note 4 2 3 2 4 4 2" xfId="50507"/>
    <cellStyle name="Note 4 2 3 2 4 5" xfId="50508"/>
    <cellStyle name="Note 4 2 3 2 4 5 2" xfId="50509"/>
    <cellStyle name="Note 4 2 3 2 4 6" xfId="50510"/>
    <cellStyle name="Note 4 2 3 2 4 6 2" xfId="50511"/>
    <cellStyle name="Note 4 2 3 2 4 7" xfId="50512"/>
    <cellStyle name="Note 4 2 3 2 5" xfId="50513"/>
    <cellStyle name="Note 4 2 3 2 5 2" xfId="50514"/>
    <cellStyle name="Note 4 2 3 2 6" xfId="50515"/>
    <cellStyle name="Note 4 2 3 2 6 2" xfId="50516"/>
    <cellStyle name="Note 4 2 3 2 7" xfId="50517"/>
    <cellStyle name="Note 4 2 3 2 8" xfId="50518"/>
    <cellStyle name="Note 4 2 3 3" xfId="50519"/>
    <cellStyle name="Note 4 2 3 3 2" xfId="50520"/>
    <cellStyle name="Note 4 2 3 3 2 2" xfId="50521"/>
    <cellStyle name="Note 4 2 3 3 2 2 2" xfId="50522"/>
    <cellStyle name="Note 4 2 3 3 2 3" xfId="50523"/>
    <cellStyle name="Note 4 2 3 3 2 3 2" xfId="50524"/>
    <cellStyle name="Note 4 2 3 3 2 4" xfId="50525"/>
    <cellStyle name="Note 4 2 3 3 2 4 2" xfId="50526"/>
    <cellStyle name="Note 4 2 3 3 2 5" xfId="50527"/>
    <cellStyle name="Note 4 2 3 3 2 5 2" xfId="50528"/>
    <cellStyle name="Note 4 2 3 3 2 6" xfId="50529"/>
    <cellStyle name="Note 4 2 3 3 2 6 2" xfId="50530"/>
    <cellStyle name="Note 4 2 3 3 2 7" xfId="50531"/>
    <cellStyle name="Note 4 2 3 3 3" xfId="50532"/>
    <cellStyle name="Note 4 2 3 3 3 2" xfId="50533"/>
    <cellStyle name="Note 4 2 3 3 3 2 2" xfId="50534"/>
    <cellStyle name="Note 4 2 3 3 3 3" xfId="50535"/>
    <cellStyle name="Note 4 2 3 3 3 3 2" xfId="50536"/>
    <cellStyle name="Note 4 2 3 3 3 4" xfId="50537"/>
    <cellStyle name="Note 4 2 3 3 3 4 2" xfId="50538"/>
    <cellStyle name="Note 4 2 3 3 3 5" xfId="50539"/>
    <cellStyle name="Note 4 2 3 3 3 5 2" xfId="50540"/>
    <cellStyle name="Note 4 2 3 3 3 6" xfId="50541"/>
    <cellStyle name="Note 4 2 3 3 3 6 2" xfId="50542"/>
    <cellStyle name="Note 4 2 3 3 3 7" xfId="50543"/>
    <cellStyle name="Note 4 2 3 3 4" xfId="50544"/>
    <cellStyle name="Note 4 2 3 3 4 2" xfId="50545"/>
    <cellStyle name="Note 4 2 3 3 4 2 2" xfId="50546"/>
    <cellStyle name="Note 4 2 3 3 4 3" xfId="50547"/>
    <cellStyle name="Note 4 2 3 3 4 3 2" xfId="50548"/>
    <cellStyle name="Note 4 2 3 3 4 4" xfId="50549"/>
    <cellStyle name="Note 4 2 3 3 4 4 2" xfId="50550"/>
    <cellStyle name="Note 4 2 3 3 4 5" xfId="50551"/>
    <cellStyle name="Note 4 2 3 3 5" xfId="50552"/>
    <cellStyle name="Note 4 2 3 4" xfId="50553"/>
    <cellStyle name="Note 4 2 3 4 2" xfId="50554"/>
    <cellStyle name="Note 4 2 3 4 2 2" xfId="50555"/>
    <cellStyle name="Note 4 2 3 4 2 2 2" xfId="50556"/>
    <cellStyle name="Note 4 2 3 4 2 3" xfId="50557"/>
    <cellStyle name="Note 4 2 3 4 2 3 2" xfId="50558"/>
    <cellStyle name="Note 4 2 3 4 2 4" xfId="50559"/>
    <cellStyle name="Note 4 2 3 4 2 4 2" xfId="50560"/>
    <cellStyle name="Note 4 2 3 4 2 5" xfId="50561"/>
    <cellStyle name="Note 4 2 3 4 2 5 2" xfId="50562"/>
    <cellStyle name="Note 4 2 3 4 2 6" xfId="50563"/>
    <cellStyle name="Note 4 2 3 4 2 6 2" xfId="50564"/>
    <cellStyle name="Note 4 2 3 4 2 7" xfId="50565"/>
    <cellStyle name="Note 4 2 3 4 3" xfId="50566"/>
    <cellStyle name="Note 4 2 3 4 3 2" xfId="50567"/>
    <cellStyle name="Note 4 2 3 4 3 2 2" xfId="50568"/>
    <cellStyle name="Note 4 2 3 4 3 3" xfId="50569"/>
    <cellStyle name="Note 4 2 3 4 3 3 2" xfId="50570"/>
    <cellStyle name="Note 4 2 3 4 3 4" xfId="50571"/>
    <cellStyle name="Note 4 2 3 4 3 4 2" xfId="50572"/>
    <cellStyle name="Note 4 2 3 4 3 5" xfId="50573"/>
    <cellStyle name="Note 4 2 3 4 4" xfId="50574"/>
    <cellStyle name="Note 4 2 3 5" xfId="50575"/>
    <cellStyle name="Note 4 2 3 5 2" xfId="50576"/>
    <cellStyle name="Note 4 2 3 5 2 2" xfId="50577"/>
    <cellStyle name="Note 4 2 3 5 3" xfId="50578"/>
    <cellStyle name="Note 4 2 3 5 3 2" xfId="50579"/>
    <cellStyle name="Note 4 2 3 5 4" xfId="50580"/>
    <cellStyle name="Note 4 2 3 5 4 2" xfId="50581"/>
    <cellStyle name="Note 4 2 3 5 5" xfId="50582"/>
    <cellStyle name="Note 4 2 3 5 5 2" xfId="50583"/>
    <cellStyle name="Note 4 2 3 5 6" xfId="50584"/>
    <cellStyle name="Note 4 2 3 5 6 2" xfId="50585"/>
    <cellStyle name="Note 4 2 3 5 7" xfId="50586"/>
    <cellStyle name="Note 4 2 3 6" xfId="50587"/>
    <cellStyle name="Note 4 2 3 6 2" xfId="50588"/>
    <cellStyle name="Note 4 2 3 7" xfId="50589"/>
    <cellStyle name="Note 4 2 3 7 2" xfId="50590"/>
    <cellStyle name="Note 4 2 3 8" xfId="50591"/>
    <cellStyle name="Note 4 2 3 9" xfId="50592"/>
    <cellStyle name="Note 4 2 4" xfId="50593"/>
    <cellStyle name="Note 4 2 4 2" xfId="50594"/>
    <cellStyle name="Note 4 2 4 2 2" xfId="50595"/>
    <cellStyle name="Note 4 2 4 2 2 2" xfId="50596"/>
    <cellStyle name="Note 4 2 4 2 3" xfId="50597"/>
    <cellStyle name="Note 4 2 4 2 3 2" xfId="50598"/>
    <cellStyle name="Note 4 2 4 2 4" xfId="50599"/>
    <cellStyle name="Note 4 2 4 2 4 2" xfId="50600"/>
    <cellStyle name="Note 4 2 4 2 5" xfId="50601"/>
    <cellStyle name="Note 4 2 4 3" xfId="50602"/>
    <cellStyle name="Note 4 2 4 3 2" xfId="50603"/>
    <cellStyle name="Note 4 2 4 3 2 2" xfId="50604"/>
    <cellStyle name="Note 4 2 4 3 3" xfId="50605"/>
    <cellStyle name="Note 4 2 4 3 3 2" xfId="50606"/>
    <cellStyle name="Note 4 2 4 3 4" xfId="50607"/>
    <cellStyle name="Note 4 2 4 3 4 2" xfId="50608"/>
    <cellStyle name="Note 4 2 4 3 5" xfId="50609"/>
    <cellStyle name="Note 4 2 4 3 5 2" xfId="50610"/>
    <cellStyle name="Note 4 2 4 3 6" xfId="50611"/>
    <cellStyle name="Note 4 2 4 3 6 2" xfId="50612"/>
    <cellStyle name="Note 4 2 4 3 7" xfId="50613"/>
    <cellStyle name="Note 4 2 4 4" xfId="50614"/>
    <cellStyle name="Note 4 2 4 4 2" xfId="50615"/>
    <cellStyle name="Note 4 2 4 4 2 2" xfId="50616"/>
    <cellStyle name="Note 4 2 4 4 3" xfId="50617"/>
    <cellStyle name="Note 4 2 4 4 3 2" xfId="50618"/>
    <cellStyle name="Note 4 2 4 4 4" xfId="50619"/>
    <cellStyle name="Note 4 2 4 4 4 2" xfId="50620"/>
    <cellStyle name="Note 4 2 4 4 5" xfId="50621"/>
    <cellStyle name="Note 4 2 4 4 5 2" xfId="50622"/>
    <cellStyle name="Note 4 2 4 4 6" xfId="50623"/>
    <cellStyle name="Note 4 2 4 4 6 2" xfId="50624"/>
    <cellStyle name="Note 4 2 4 4 7" xfId="50625"/>
    <cellStyle name="Note 4 2 4 5" xfId="50626"/>
    <cellStyle name="Note 4 2 4 5 2" xfId="50627"/>
    <cellStyle name="Note 4 2 4 6" xfId="50628"/>
    <cellStyle name="Note 4 2 4 6 2" xfId="50629"/>
    <cellStyle name="Note 4 2 4 7" xfId="50630"/>
    <cellStyle name="Note 4 2 4 8" xfId="50631"/>
    <cellStyle name="Note 4 2 5" xfId="50632"/>
    <cellStyle name="Note 4 2 5 2" xfId="50633"/>
    <cellStyle name="Note 4 2 5 2 2" xfId="50634"/>
    <cellStyle name="Note 4 2 5 2 2 2" xfId="50635"/>
    <cellStyle name="Note 4 2 5 2 3" xfId="50636"/>
    <cellStyle name="Note 4 2 5 2 3 2" xfId="50637"/>
    <cellStyle name="Note 4 2 5 2 4" xfId="50638"/>
    <cellStyle name="Note 4 2 5 2 4 2" xfId="50639"/>
    <cellStyle name="Note 4 2 5 2 5" xfId="50640"/>
    <cellStyle name="Note 4 2 5 2 5 2" xfId="50641"/>
    <cellStyle name="Note 4 2 5 2 6" xfId="50642"/>
    <cellStyle name="Note 4 2 5 2 6 2" xfId="50643"/>
    <cellStyle name="Note 4 2 5 2 7" xfId="50644"/>
    <cellStyle name="Note 4 2 5 3" xfId="50645"/>
    <cellStyle name="Note 4 2 5 3 2" xfId="50646"/>
    <cellStyle name="Note 4 2 5 3 2 2" xfId="50647"/>
    <cellStyle name="Note 4 2 5 3 3" xfId="50648"/>
    <cellStyle name="Note 4 2 5 3 3 2" xfId="50649"/>
    <cellStyle name="Note 4 2 5 3 4" xfId="50650"/>
    <cellStyle name="Note 4 2 5 3 4 2" xfId="50651"/>
    <cellStyle name="Note 4 2 5 3 5" xfId="50652"/>
    <cellStyle name="Note 4 2 5 3 5 2" xfId="50653"/>
    <cellStyle name="Note 4 2 5 3 6" xfId="50654"/>
    <cellStyle name="Note 4 2 5 3 6 2" xfId="50655"/>
    <cellStyle name="Note 4 2 5 3 7" xfId="50656"/>
    <cellStyle name="Note 4 2 5 4" xfId="50657"/>
    <cellStyle name="Note 4 2 5 4 2" xfId="50658"/>
    <cellStyle name="Note 4 2 5 4 2 2" xfId="50659"/>
    <cellStyle name="Note 4 2 5 4 3" xfId="50660"/>
    <cellStyle name="Note 4 2 5 4 3 2" xfId="50661"/>
    <cellStyle name="Note 4 2 5 4 4" xfId="50662"/>
    <cellStyle name="Note 4 2 5 4 4 2" xfId="50663"/>
    <cellStyle name="Note 4 2 5 4 5" xfId="50664"/>
    <cellStyle name="Note 4 2 5 5" xfId="50665"/>
    <cellStyle name="Note 4 2 5 5 2" xfId="50666"/>
    <cellStyle name="Note 4 2 5 6" xfId="50667"/>
    <cellStyle name="Note 4 2 5 7" xfId="50668"/>
    <cellStyle name="Note 4 2 5 8" xfId="50669"/>
    <cellStyle name="Note 4 2 6" xfId="50670"/>
    <cellStyle name="Note 4 2 6 2" xfId="50671"/>
    <cellStyle name="Note 4 2 6 2 2" xfId="50672"/>
    <cellStyle name="Note 4 2 6 2 2 2" xfId="50673"/>
    <cellStyle name="Note 4 2 6 2 3" xfId="50674"/>
    <cellStyle name="Note 4 2 6 2 3 2" xfId="50675"/>
    <cellStyle name="Note 4 2 6 2 4" xfId="50676"/>
    <cellStyle name="Note 4 2 6 2 4 2" xfId="50677"/>
    <cellStyle name="Note 4 2 6 2 5" xfId="50678"/>
    <cellStyle name="Note 4 2 6 2 5 2" xfId="50679"/>
    <cellStyle name="Note 4 2 6 2 6" xfId="50680"/>
    <cellStyle name="Note 4 2 6 2 6 2" xfId="50681"/>
    <cellStyle name="Note 4 2 6 2 7" xfId="50682"/>
    <cellStyle name="Note 4 2 6 3" xfId="50683"/>
    <cellStyle name="Note 4 2 6 3 2" xfId="50684"/>
    <cellStyle name="Note 4 2 6 3 2 2" xfId="50685"/>
    <cellStyle name="Note 4 2 6 3 3" xfId="50686"/>
    <cellStyle name="Note 4 2 6 3 3 2" xfId="50687"/>
    <cellStyle name="Note 4 2 6 3 4" xfId="50688"/>
    <cellStyle name="Note 4 2 6 3 4 2" xfId="50689"/>
    <cellStyle name="Note 4 2 6 3 5" xfId="50690"/>
    <cellStyle name="Note 4 2 6 4" xfId="50691"/>
    <cellStyle name="Note 4 2 6 4 2" xfId="50692"/>
    <cellStyle name="Note 4 2 6 5" xfId="50693"/>
    <cellStyle name="Note 4 2 6 5 2" xfId="50694"/>
    <cellStyle name="Note 4 2 6 6" xfId="50695"/>
    <cellStyle name="Note 4 2 6 6 2" xfId="50696"/>
    <cellStyle name="Note 4 2 6 7" xfId="50697"/>
    <cellStyle name="Note 4 2 6 8" xfId="50698"/>
    <cellStyle name="Note 4 2 7" xfId="50699"/>
    <cellStyle name="Note 4 2 7 2" xfId="50700"/>
    <cellStyle name="Note 4 2 7 2 2" xfId="50701"/>
    <cellStyle name="Note 4 2 7 3" xfId="50702"/>
    <cellStyle name="Note 4 2 7 3 2" xfId="50703"/>
    <cellStyle name="Note 4 2 7 4" xfId="50704"/>
    <cellStyle name="Note 4 2 7 4 2" xfId="50705"/>
    <cellStyle name="Note 4 2 7 5" xfId="50706"/>
    <cellStyle name="Note 4 2 7 5 2" xfId="50707"/>
    <cellStyle name="Note 4 2 7 6" xfId="50708"/>
    <cellStyle name="Note 4 2 7 6 2" xfId="50709"/>
    <cellStyle name="Note 4 2 7 7" xfId="50710"/>
    <cellStyle name="Note 4 2 7 8" xfId="50711"/>
    <cellStyle name="Note 4 2 8" xfId="50712"/>
    <cellStyle name="Note 4 2 8 2" xfId="50713"/>
    <cellStyle name="Note 4 2 8 3" xfId="50714"/>
    <cellStyle name="Note 4 2 8 4" xfId="50715"/>
    <cellStyle name="Note 4 2 8 5" xfId="50716"/>
    <cellStyle name="Note 4 2 8 6" xfId="50717"/>
    <cellStyle name="Note 4 2 8 7" xfId="50718"/>
    <cellStyle name="Note 4 2 8 8" xfId="50719"/>
    <cellStyle name="Note 4 2 9" xfId="50720"/>
    <cellStyle name="Note 4 2 9 2" xfId="50721"/>
    <cellStyle name="Note 4 2 9 3" xfId="50722"/>
    <cellStyle name="Note 4 2 9 4" xfId="50723"/>
    <cellStyle name="Note 4 2 9 5" xfId="50724"/>
    <cellStyle name="Note 4 2 9 6" xfId="50725"/>
    <cellStyle name="Note 4 2 9 7" xfId="50726"/>
    <cellStyle name="Note 4 2 9 8" xfId="50727"/>
    <cellStyle name="Note 4 3" xfId="50728"/>
    <cellStyle name="Note 4 3 10" xfId="50729"/>
    <cellStyle name="Note 4 3 11" xfId="50730"/>
    <cellStyle name="Note 4 3 12" xfId="50731"/>
    <cellStyle name="Note 4 3 2" xfId="50732"/>
    <cellStyle name="Note 4 3 2 10" xfId="50733"/>
    <cellStyle name="Note 4 3 2 11" xfId="50734"/>
    <cellStyle name="Note 4 3 2 12" xfId="50735"/>
    <cellStyle name="Note 4 3 2 13" xfId="50736"/>
    <cellStyle name="Note 4 3 2 2" xfId="50737"/>
    <cellStyle name="Note 4 3 2 2 2" xfId="50738"/>
    <cellStyle name="Note 4 3 2 2 2 2" xfId="50739"/>
    <cellStyle name="Note 4 3 2 2 2 2 2" xfId="50740"/>
    <cellStyle name="Note 4 3 2 2 2 3" xfId="50741"/>
    <cellStyle name="Note 4 3 2 2 2 3 2" xfId="50742"/>
    <cellStyle name="Note 4 3 2 2 2 4" xfId="50743"/>
    <cellStyle name="Note 4 3 2 2 2 4 2" xfId="50744"/>
    <cellStyle name="Note 4 3 2 2 2 5" xfId="50745"/>
    <cellStyle name="Note 4 3 2 2 3" xfId="50746"/>
    <cellStyle name="Note 4 3 2 2 3 2" xfId="50747"/>
    <cellStyle name="Note 4 3 2 2 3 2 2" xfId="50748"/>
    <cellStyle name="Note 4 3 2 2 3 3" xfId="50749"/>
    <cellStyle name="Note 4 3 2 2 3 3 2" xfId="50750"/>
    <cellStyle name="Note 4 3 2 2 3 4" xfId="50751"/>
    <cellStyle name="Note 4 3 2 2 3 4 2" xfId="50752"/>
    <cellStyle name="Note 4 3 2 2 3 5" xfId="50753"/>
    <cellStyle name="Note 4 3 2 2 3 5 2" xfId="50754"/>
    <cellStyle name="Note 4 3 2 2 3 6" xfId="50755"/>
    <cellStyle name="Note 4 3 2 2 3 6 2" xfId="50756"/>
    <cellStyle name="Note 4 3 2 2 3 7" xfId="50757"/>
    <cellStyle name="Note 4 3 2 2 4" xfId="50758"/>
    <cellStyle name="Note 4 3 2 2 4 2" xfId="50759"/>
    <cellStyle name="Note 4 3 2 2 4 2 2" xfId="50760"/>
    <cellStyle name="Note 4 3 2 2 4 3" xfId="50761"/>
    <cellStyle name="Note 4 3 2 2 4 3 2" xfId="50762"/>
    <cellStyle name="Note 4 3 2 2 4 4" xfId="50763"/>
    <cellStyle name="Note 4 3 2 2 4 4 2" xfId="50764"/>
    <cellStyle name="Note 4 3 2 2 4 5" xfId="50765"/>
    <cellStyle name="Note 4 3 2 2 4 5 2" xfId="50766"/>
    <cellStyle name="Note 4 3 2 2 4 6" xfId="50767"/>
    <cellStyle name="Note 4 3 2 2 4 6 2" xfId="50768"/>
    <cellStyle name="Note 4 3 2 2 4 7" xfId="50769"/>
    <cellStyle name="Note 4 3 2 2 5" xfId="50770"/>
    <cellStyle name="Note 4 3 2 2 5 2" xfId="50771"/>
    <cellStyle name="Note 4 3 2 2 6" xfId="50772"/>
    <cellStyle name="Note 4 3 2 2 6 2" xfId="50773"/>
    <cellStyle name="Note 4 3 2 2 7" xfId="50774"/>
    <cellStyle name="Note 4 3 2 2 8" xfId="50775"/>
    <cellStyle name="Note 4 3 2 3" xfId="50776"/>
    <cellStyle name="Note 4 3 2 3 2" xfId="50777"/>
    <cellStyle name="Note 4 3 2 3 2 2" xfId="50778"/>
    <cellStyle name="Note 4 3 2 3 2 2 2" xfId="50779"/>
    <cellStyle name="Note 4 3 2 3 2 3" xfId="50780"/>
    <cellStyle name="Note 4 3 2 3 2 3 2" xfId="50781"/>
    <cellStyle name="Note 4 3 2 3 2 4" xfId="50782"/>
    <cellStyle name="Note 4 3 2 3 2 4 2" xfId="50783"/>
    <cellStyle name="Note 4 3 2 3 2 5" xfId="50784"/>
    <cellStyle name="Note 4 3 2 3 2 5 2" xfId="50785"/>
    <cellStyle name="Note 4 3 2 3 2 6" xfId="50786"/>
    <cellStyle name="Note 4 3 2 3 2 6 2" xfId="50787"/>
    <cellStyle name="Note 4 3 2 3 2 7" xfId="50788"/>
    <cellStyle name="Note 4 3 2 3 3" xfId="50789"/>
    <cellStyle name="Note 4 3 2 3 3 2" xfId="50790"/>
    <cellStyle name="Note 4 3 2 3 3 2 2" xfId="50791"/>
    <cellStyle name="Note 4 3 2 3 3 3" xfId="50792"/>
    <cellStyle name="Note 4 3 2 3 3 3 2" xfId="50793"/>
    <cellStyle name="Note 4 3 2 3 3 4" xfId="50794"/>
    <cellStyle name="Note 4 3 2 3 3 4 2" xfId="50795"/>
    <cellStyle name="Note 4 3 2 3 3 5" xfId="50796"/>
    <cellStyle name="Note 4 3 2 3 3 5 2" xfId="50797"/>
    <cellStyle name="Note 4 3 2 3 3 6" xfId="50798"/>
    <cellStyle name="Note 4 3 2 3 3 6 2" xfId="50799"/>
    <cellStyle name="Note 4 3 2 3 3 7" xfId="50800"/>
    <cellStyle name="Note 4 3 2 3 4" xfId="50801"/>
    <cellStyle name="Note 4 3 2 3 4 2" xfId="50802"/>
    <cellStyle name="Note 4 3 2 3 4 2 2" xfId="50803"/>
    <cellStyle name="Note 4 3 2 3 4 3" xfId="50804"/>
    <cellStyle name="Note 4 3 2 3 4 3 2" xfId="50805"/>
    <cellStyle name="Note 4 3 2 3 4 4" xfId="50806"/>
    <cellStyle name="Note 4 3 2 3 4 4 2" xfId="50807"/>
    <cellStyle name="Note 4 3 2 3 4 5" xfId="50808"/>
    <cellStyle name="Note 4 3 2 3 5" xfId="50809"/>
    <cellStyle name="Note 4 3 2 4" xfId="50810"/>
    <cellStyle name="Note 4 3 2 4 2" xfId="50811"/>
    <cellStyle name="Note 4 3 2 4 2 2" xfId="50812"/>
    <cellStyle name="Note 4 3 2 4 2 2 2" xfId="50813"/>
    <cellStyle name="Note 4 3 2 4 2 3" xfId="50814"/>
    <cellStyle name="Note 4 3 2 4 2 3 2" xfId="50815"/>
    <cellStyle name="Note 4 3 2 4 2 4" xfId="50816"/>
    <cellStyle name="Note 4 3 2 4 2 4 2" xfId="50817"/>
    <cellStyle name="Note 4 3 2 4 2 5" xfId="50818"/>
    <cellStyle name="Note 4 3 2 4 2 5 2" xfId="50819"/>
    <cellStyle name="Note 4 3 2 4 2 6" xfId="50820"/>
    <cellStyle name="Note 4 3 2 4 2 6 2" xfId="50821"/>
    <cellStyle name="Note 4 3 2 4 2 7" xfId="50822"/>
    <cellStyle name="Note 4 3 2 4 3" xfId="50823"/>
    <cellStyle name="Note 4 3 2 4 3 2" xfId="50824"/>
    <cellStyle name="Note 4 3 2 4 3 2 2" xfId="50825"/>
    <cellStyle name="Note 4 3 2 4 3 3" xfId="50826"/>
    <cellStyle name="Note 4 3 2 4 3 3 2" xfId="50827"/>
    <cellStyle name="Note 4 3 2 4 3 4" xfId="50828"/>
    <cellStyle name="Note 4 3 2 4 3 4 2" xfId="50829"/>
    <cellStyle name="Note 4 3 2 4 3 5" xfId="50830"/>
    <cellStyle name="Note 4 3 2 4 4" xfId="50831"/>
    <cellStyle name="Note 4 3 2 5" xfId="50832"/>
    <cellStyle name="Note 4 3 2 5 2" xfId="50833"/>
    <cellStyle name="Note 4 3 2 5 2 2" xfId="50834"/>
    <cellStyle name="Note 4 3 2 5 3" xfId="50835"/>
    <cellStyle name="Note 4 3 2 5 3 2" xfId="50836"/>
    <cellStyle name="Note 4 3 2 5 4" xfId="50837"/>
    <cellStyle name="Note 4 3 2 5 4 2" xfId="50838"/>
    <cellStyle name="Note 4 3 2 5 5" xfId="50839"/>
    <cellStyle name="Note 4 3 2 5 5 2" xfId="50840"/>
    <cellStyle name="Note 4 3 2 5 6" xfId="50841"/>
    <cellStyle name="Note 4 3 2 5 6 2" xfId="50842"/>
    <cellStyle name="Note 4 3 2 5 7" xfId="50843"/>
    <cellStyle name="Note 4 3 2 6" xfId="50844"/>
    <cellStyle name="Note 4 3 2 6 2" xfId="50845"/>
    <cellStyle name="Note 4 3 2 7" xfId="50846"/>
    <cellStyle name="Note 4 3 2 7 2" xfId="50847"/>
    <cellStyle name="Note 4 3 2 8" xfId="50848"/>
    <cellStyle name="Note 4 3 2 9" xfId="50849"/>
    <cellStyle name="Note 4 3 3" xfId="50850"/>
    <cellStyle name="Note 4 3 3 2" xfId="50851"/>
    <cellStyle name="Note 4 3 3 2 2" xfId="50852"/>
    <cellStyle name="Note 4 3 3 2 2 2" xfId="50853"/>
    <cellStyle name="Note 4 3 3 2 3" xfId="50854"/>
    <cellStyle name="Note 4 3 3 2 3 2" xfId="50855"/>
    <cellStyle name="Note 4 3 3 2 4" xfId="50856"/>
    <cellStyle name="Note 4 3 3 2 4 2" xfId="50857"/>
    <cellStyle name="Note 4 3 3 2 5" xfId="50858"/>
    <cellStyle name="Note 4 3 3 3" xfId="50859"/>
    <cellStyle name="Note 4 3 3 3 2" xfId="50860"/>
    <cellStyle name="Note 4 3 3 3 2 2" xfId="50861"/>
    <cellStyle name="Note 4 3 3 3 3" xfId="50862"/>
    <cellStyle name="Note 4 3 3 3 3 2" xfId="50863"/>
    <cellStyle name="Note 4 3 3 3 4" xfId="50864"/>
    <cellStyle name="Note 4 3 3 3 4 2" xfId="50865"/>
    <cellStyle name="Note 4 3 3 3 5" xfId="50866"/>
    <cellStyle name="Note 4 3 3 3 5 2" xfId="50867"/>
    <cellStyle name="Note 4 3 3 3 6" xfId="50868"/>
    <cellStyle name="Note 4 3 3 3 6 2" xfId="50869"/>
    <cellStyle name="Note 4 3 3 3 7" xfId="50870"/>
    <cellStyle name="Note 4 3 3 4" xfId="50871"/>
    <cellStyle name="Note 4 3 3 4 2" xfId="50872"/>
    <cellStyle name="Note 4 3 3 4 2 2" xfId="50873"/>
    <cellStyle name="Note 4 3 3 4 3" xfId="50874"/>
    <cellStyle name="Note 4 3 3 4 3 2" xfId="50875"/>
    <cellStyle name="Note 4 3 3 4 4" xfId="50876"/>
    <cellStyle name="Note 4 3 3 4 4 2" xfId="50877"/>
    <cellStyle name="Note 4 3 3 4 5" xfId="50878"/>
    <cellStyle name="Note 4 3 3 4 5 2" xfId="50879"/>
    <cellStyle name="Note 4 3 3 4 6" xfId="50880"/>
    <cellStyle name="Note 4 3 3 4 6 2" xfId="50881"/>
    <cellStyle name="Note 4 3 3 4 7" xfId="50882"/>
    <cellStyle name="Note 4 3 3 5" xfId="50883"/>
    <cellStyle name="Note 4 3 3 5 2" xfId="50884"/>
    <cellStyle name="Note 4 3 3 6" xfId="50885"/>
    <cellStyle name="Note 4 3 3 6 2" xfId="50886"/>
    <cellStyle name="Note 4 3 3 7" xfId="50887"/>
    <cellStyle name="Note 4 3 3 8" xfId="50888"/>
    <cellStyle name="Note 4 3 4" xfId="50889"/>
    <cellStyle name="Note 4 3 4 2" xfId="50890"/>
    <cellStyle name="Note 4 3 4 2 2" xfId="50891"/>
    <cellStyle name="Note 4 3 4 2 2 2" xfId="50892"/>
    <cellStyle name="Note 4 3 4 2 3" xfId="50893"/>
    <cellStyle name="Note 4 3 4 2 3 2" xfId="50894"/>
    <cellStyle name="Note 4 3 4 2 4" xfId="50895"/>
    <cellStyle name="Note 4 3 4 2 4 2" xfId="50896"/>
    <cellStyle name="Note 4 3 4 2 5" xfId="50897"/>
    <cellStyle name="Note 4 3 4 2 5 2" xfId="50898"/>
    <cellStyle name="Note 4 3 4 2 6" xfId="50899"/>
    <cellStyle name="Note 4 3 4 2 6 2" xfId="50900"/>
    <cellStyle name="Note 4 3 4 2 7" xfId="50901"/>
    <cellStyle name="Note 4 3 4 3" xfId="50902"/>
    <cellStyle name="Note 4 3 4 3 2" xfId="50903"/>
    <cellStyle name="Note 4 3 4 3 2 2" xfId="50904"/>
    <cellStyle name="Note 4 3 4 3 3" xfId="50905"/>
    <cellStyle name="Note 4 3 4 3 3 2" xfId="50906"/>
    <cellStyle name="Note 4 3 4 3 4" xfId="50907"/>
    <cellStyle name="Note 4 3 4 3 4 2" xfId="50908"/>
    <cellStyle name="Note 4 3 4 3 5" xfId="50909"/>
    <cellStyle name="Note 4 3 4 3 5 2" xfId="50910"/>
    <cellStyle name="Note 4 3 4 3 6" xfId="50911"/>
    <cellStyle name="Note 4 3 4 3 6 2" xfId="50912"/>
    <cellStyle name="Note 4 3 4 3 7" xfId="50913"/>
    <cellStyle name="Note 4 3 4 4" xfId="50914"/>
    <cellStyle name="Note 4 3 4 4 2" xfId="50915"/>
    <cellStyle name="Note 4 3 4 4 2 2" xfId="50916"/>
    <cellStyle name="Note 4 3 4 4 3" xfId="50917"/>
    <cellStyle name="Note 4 3 4 4 3 2" xfId="50918"/>
    <cellStyle name="Note 4 3 4 4 4" xfId="50919"/>
    <cellStyle name="Note 4 3 4 4 4 2" xfId="50920"/>
    <cellStyle name="Note 4 3 4 4 5" xfId="50921"/>
    <cellStyle name="Note 4 3 4 5" xfId="50922"/>
    <cellStyle name="Note 4 3 4 5 2" xfId="50923"/>
    <cellStyle name="Note 4 3 4 6" xfId="50924"/>
    <cellStyle name="Note 4 3 4 7" xfId="50925"/>
    <cellStyle name="Note 4 3 4 8" xfId="50926"/>
    <cellStyle name="Note 4 3 5" xfId="50927"/>
    <cellStyle name="Note 4 3 5 2" xfId="50928"/>
    <cellStyle name="Note 4 3 5 2 2" xfId="50929"/>
    <cellStyle name="Note 4 3 5 2 2 2" xfId="50930"/>
    <cellStyle name="Note 4 3 5 2 3" xfId="50931"/>
    <cellStyle name="Note 4 3 5 2 3 2" xfId="50932"/>
    <cellStyle name="Note 4 3 5 2 4" xfId="50933"/>
    <cellStyle name="Note 4 3 5 2 4 2" xfId="50934"/>
    <cellStyle name="Note 4 3 5 2 5" xfId="50935"/>
    <cellStyle name="Note 4 3 5 2 5 2" xfId="50936"/>
    <cellStyle name="Note 4 3 5 2 6" xfId="50937"/>
    <cellStyle name="Note 4 3 5 2 6 2" xfId="50938"/>
    <cellStyle name="Note 4 3 5 2 7" xfId="50939"/>
    <cellStyle name="Note 4 3 5 3" xfId="50940"/>
    <cellStyle name="Note 4 3 5 3 2" xfId="50941"/>
    <cellStyle name="Note 4 3 5 3 2 2" xfId="50942"/>
    <cellStyle name="Note 4 3 5 3 3" xfId="50943"/>
    <cellStyle name="Note 4 3 5 3 3 2" xfId="50944"/>
    <cellStyle name="Note 4 3 5 3 4" xfId="50945"/>
    <cellStyle name="Note 4 3 5 3 4 2" xfId="50946"/>
    <cellStyle name="Note 4 3 5 3 5" xfId="50947"/>
    <cellStyle name="Note 4 3 5 4" xfId="50948"/>
    <cellStyle name="Note 4 3 5 4 2" xfId="50949"/>
    <cellStyle name="Note 4 3 5 5" xfId="50950"/>
    <cellStyle name="Note 4 3 5 5 2" xfId="50951"/>
    <cellStyle name="Note 4 3 5 6" xfId="50952"/>
    <cellStyle name="Note 4 3 5 6 2" xfId="50953"/>
    <cellStyle name="Note 4 3 5 7" xfId="50954"/>
    <cellStyle name="Note 4 3 5 8" xfId="50955"/>
    <cellStyle name="Note 4 3 6" xfId="50956"/>
    <cellStyle name="Note 4 3 6 2" xfId="50957"/>
    <cellStyle name="Note 4 3 6 2 2" xfId="50958"/>
    <cellStyle name="Note 4 3 6 3" xfId="50959"/>
    <cellStyle name="Note 4 3 6 3 2" xfId="50960"/>
    <cellStyle name="Note 4 3 6 4" xfId="50961"/>
    <cellStyle name="Note 4 3 6 4 2" xfId="50962"/>
    <cellStyle name="Note 4 3 6 5" xfId="50963"/>
    <cellStyle name="Note 4 3 6 5 2" xfId="50964"/>
    <cellStyle name="Note 4 3 6 6" xfId="50965"/>
    <cellStyle name="Note 4 3 6 6 2" xfId="50966"/>
    <cellStyle name="Note 4 3 6 7" xfId="50967"/>
    <cellStyle name="Note 4 3 6 8" xfId="50968"/>
    <cellStyle name="Note 4 3 7" xfId="50969"/>
    <cellStyle name="Note 4 3 7 2" xfId="50970"/>
    <cellStyle name="Note 4 3 7 3" xfId="50971"/>
    <cellStyle name="Note 4 3 7 4" xfId="50972"/>
    <cellStyle name="Note 4 3 7 5" xfId="50973"/>
    <cellStyle name="Note 4 3 7 6" xfId="50974"/>
    <cellStyle name="Note 4 3 7 7" xfId="50975"/>
    <cellStyle name="Note 4 3 7 8" xfId="50976"/>
    <cellStyle name="Note 4 3 8" xfId="50977"/>
    <cellStyle name="Note 4 3 8 2" xfId="50978"/>
    <cellStyle name="Note 4 3 8 3" xfId="50979"/>
    <cellStyle name="Note 4 3 8 4" xfId="50980"/>
    <cellStyle name="Note 4 3 8 5" xfId="50981"/>
    <cellStyle name="Note 4 3 8 6" xfId="50982"/>
    <cellStyle name="Note 4 3 8 7" xfId="50983"/>
    <cellStyle name="Note 4 3 8 8" xfId="50984"/>
    <cellStyle name="Note 4 3 9" xfId="50985"/>
    <cellStyle name="Note 4 4" xfId="50986"/>
    <cellStyle name="Note 4 4 10" xfId="50987"/>
    <cellStyle name="Note 4 4 11" xfId="50988"/>
    <cellStyle name="Note 4 4 12" xfId="50989"/>
    <cellStyle name="Note 4 4 13" xfId="50990"/>
    <cellStyle name="Note 4 4 14" xfId="50991"/>
    <cellStyle name="Note 4 4 2" xfId="50992"/>
    <cellStyle name="Note 4 4 2 2" xfId="50993"/>
    <cellStyle name="Note 4 4 2 2 2" xfId="50994"/>
    <cellStyle name="Note 4 4 2 2 2 2" xfId="50995"/>
    <cellStyle name="Note 4 4 2 2 3" xfId="50996"/>
    <cellStyle name="Note 4 4 2 2 3 2" xfId="50997"/>
    <cellStyle name="Note 4 4 2 2 4" xfId="50998"/>
    <cellStyle name="Note 4 4 2 2 4 2" xfId="50999"/>
    <cellStyle name="Note 4 4 2 2 5" xfId="51000"/>
    <cellStyle name="Note 4 4 2 3" xfId="51001"/>
    <cellStyle name="Note 4 4 2 3 2" xfId="51002"/>
    <cellStyle name="Note 4 4 2 3 2 2" xfId="51003"/>
    <cellStyle name="Note 4 4 2 3 3" xfId="51004"/>
    <cellStyle name="Note 4 4 2 3 3 2" xfId="51005"/>
    <cellStyle name="Note 4 4 2 3 4" xfId="51006"/>
    <cellStyle name="Note 4 4 2 3 4 2" xfId="51007"/>
    <cellStyle name="Note 4 4 2 3 5" xfId="51008"/>
    <cellStyle name="Note 4 4 2 3 5 2" xfId="51009"/>
    <cellStyle name="Note 4 4 2 3 6" xfId="51010"/>
    <cellStyle name="Note 4 4 2 3 6 2" xfId="51011"/>
    <cellStyle name="Note 4 4 2 3 7" xfId="51012"/>
    <cellStyle name="Note 4 4 2 4" xfId="51013"/>
    <cellStyle name="Note 4 4 2 4 2" xfId="51014"/>
    <cellStyle name="Note 4 4 2 4 2 2" xfId="51015"/>
    <cellStyle name="Note 4 4 2 4 3" xfId="51016"/>
    <cellStyle name="Note 4 4 2 4 3 2" xfId="51017"/>
    <cellStyle name="Note 4 4 2 4 4" xfId="51018"/>
    <cellStyle name="Note 4 4 2 4 4 2" xfId="51019"/>
    <cellStyle name="Note 4 4 2 4 5" xfId="51020"/>
    <cellStyle name="Note 4 4 2 4 5 2" xfId="51021"/>
    <cellStyle name="Note 4 4 2 4 6" xfId="51022"/>
    <cellStyle name="Note 4 4 2 4 6 2" xfId="51023"/>
    <cellStyle name="Note 4 4 2 4 7" xfId="51024"/>
    <cellStyle name="Note 4 4 2 5" xfId="51025"/>
    <cellStyle name="Note 4 4 2 5 2" xfId="51026"/>
    <cellStyle name="Note 4 4 2 6" xfId="51027"/>
    <cellStyle name="Note 4 4 2 6 2" xfId="51028"/>
    <cellStyle name="Note 4 4 2 7" xfId="51029"/>
    <cellStyle name="Note 4 4 2 8" xfId="51030"/>
    <cellStyle name="Note 4 4 3" xfId="51031"/>
    <cellStyle name="Note 4 4 3 2" xfId="51032"/>
    <cellStyle name="Note 4 4 3 2 2" xfId="51033"/>
    <cellStyle name="Note 4 4 3 2 2 2" xfId="51034"/>
    <cellStyle name="Note 4 4 3 2 3" xfId="51035"/>
    <cellStyle name="Note 4 4 3 2 3 2" xfId="51036"/>
    <cellStyle name="Note 4 4 3 2 4" xfId="51037"/>
    <cellStyle name="Note 4 4 3 2 4 2" xfId="51038"/>
    <cellStyle name="Note 4 4 3 2 5" xfId="51039"/>
    <cellStyle name="Note 4 4 3 2 5 2" xfId="51040"/>
    <cellStyle name="Note 4 4 3 2 6" xfId="51041"/>
    <cellStyle name="Note 4 4 3 2 6 2" xfId="51042"/>
    <cellStyle name="Note 4 4 3 2 7" xfId="51043"/>
    <cellStyle name="Note 4 4 3 3" xfId="51044"/>
    <cellStyle name="Note 4 4 3 3 2" xfId="51045"/>
    <cellStyle name="Note 4 4 3 3 2 2" xfId="51046"/>
    <cellStyle name="Note 4 4 3 3 3" xfId="51047"/>
    <cellStyle name="Note 4 4 3 3 3 2" xfId="51048"/>
    <cellStyle name="Note 4 4 3 3 4" xfId="51049"/>
    <cellStyle name="Note 4 4 3 3 4 2" xfId="51050"/>
    <cellStyle name="Note 4 4 3 3 5" xfId="51051"/>
    <cellStyle name="Note 4 4 3 3 5 2" xfId="51052"/>
    <cellStyle name="Note 4 4 3 3 6" xfId="51053"/>
    <cellStyle name="Note 4 4 3 3 6 2" xfId="51054"/>
    <cellStyle name="Note 4 4 3 3 7" xfId="51055"/>
    <cellStyle name="Note 4 4 3 4" xfId="51056"/>
    <cellStyle name="Note 4 4 3 4 2" xfId="51057"/>
    <cellStyle name="Note 4 4 3 4 2 2" xfId="51058"/>
    <cellStyle name="Note 4 4 3 4 3" xfId="51059"/>
    <cellStyle name="Note 4 4 3 4 3 2" xfId="51060"/>
    <cellStyle name="Note 4 4 3 4 4" xfId="51061"/>
    <cellStyle name="Note 4 4 3 4 4 2" xfId="51062"/>
    <cellStyle name="Note 4 4 3 4 5" xfId="51063"/>
    <cellStyle name="Note 4 4 3 5" xfId="51064"/>
    <cellStyle name="Note 4 4 4" xfId="51065"/>
    <cellStyle name="Note 4 4 4 2" xfId="51066"/>
    <cellStyle name="Note 4 4 4 2 2" xfId="51067"/>
    <cellStyle name="Note 4 4 4 2 2 2" xfId="51068"/>
    <cellStyle name="Note 4 4 4 2 3" xfId="51069"/>
    <cellStyle name="Note 4 4 4 2 3 2" xfId="51070"/>
    <cellStyle name="Note 4 4 4 2 4" xfId="51071"/>
    <cellStyle name="Note 4 4 4 2 4 2" xfId="51072"/>
    <cellStyle name="Note 4 4 4 2 5" xfId="51073"/>
    <cellStyle name="Note 4 4 4 2 5 2" xfId="51074"/>
    <cellStyle name="Note 4 4 4 2 6" xfId="51075"/>
    <cellStyle name="Note 4 4 4 2 6 2" xfId="51076"/>
    <cellStyle name="Note 4 4 4 2 7" xfId="51077"/>
    <cellStyle name="Note 4 4 4 3" xfId="51078"/>
    <cellStyle name="Note 4 4 4 3 2" xfId="51079"/>
    <cellStyle name="Note 4 4 4 3 2 2" xfId="51080"/>
    <cellStyle name="Note 4 4 4 3 3" xfId="51081"/>
    <cellStyle name="Note 4 4 4 3 3 2" xfId="51082"/>
    <cellStyle name="Note 4 4 4 3 4" xfId="51083"/>
    <cellStyle name="Note 4 4 4 3 4 2" xfId="51084"/>
    <cellStyle name="Note 4 4 4 3 5" xfId="51085"/>
    <cellStyle name="Note 4 4 4 4" xfId="51086"/>
    <cellStyle name="Note 4 4 5" xfId="51087"/>
    <cellStyle name="Note 4 4 5 2" xfId="51088"/>
    <cellStyle name="Note 4 4 5 2 2" xfId="51089"/>
    <cellStyle name="Note 4 4 5 3" xfId="51090"/>
    <cellStyle name="Note 4 4 5 3 2" xfId="51091"/>
    <cellStyle name="Note 4 4 5 4" xfId="51092"/>
    <cellStyle name="Note 4 4 5 4 2" xfId="51093"/>
    <cellStyle name="Note 4 4 5 5" xfId="51094"/>
    <cellStyle name="Note 4 4 5 5 2" xfId="51095"/>
    <cellStyle name="Note 4 4 5 6" xfId="51096"/>
    <cellStyle name="Note 4 4 5 6 2" xfId="51097"/>
    <cellStyle name="Note 4 4 5 7" xfId="51098"/>
    <cellStyle name="Note 4 4 6" xfId="51099"/>
    <cellStyle name="Note 4 4 6 2" xfId="51100"/>
    <cellStyle name="Note 4 4 7" xfId="51101"/>
    <cellStyle name="Note 4 4 7 2" xfId="51102"/>
    <cellStyle name="Note 4 4 8" xfId="51103"/>
    <cellStyle name="Note 4 4 9" xfId="51104"/>
    <cellStyle name="Note 4 5" xfId="51105"/>
    <cellStyle name="Note 4 5 2" xfId="51106"/>
    <cellStyle name="Note 4 5 2 2" xfId="51107"/>
    <cellStyle name="Note 4 5 2 2 2" xfId="51108"/>
    <cellStyle name="Note 4 5 2 3" xfId="51109"/>
    <cellStyle name="Note 4 5 2 3 2" xfId="51110"/>
    <cellStyle name="Note 4 5 2 4" xfId="51111"/>
    <cellStyle name="Note 4 5 2 4 2" xfId="51112"/>
    <cellStyle name="Note 4 5 2 5" xfId="51113"/>
    <cellStyle name="Note 4 5 3" xfId="51114"/>
    <cellStyle name="Note 4 5 3 2" xfId="51115"/>
    <cellStyle name="Note 4 5 3 2 2" xfId="51116"/>
    <cellStyle name="Note 4 5 3 3" xfId="51117"/>
    <cellStyle name="Note 4 5 3 3 2" xfId="51118"/>
    <cellStyle name="Note 4 5 3 4" xfId="51119"/>
    <cellStyle name="Note 4 5 3 4 2" xfId="51120"/>
    <cellStyle name="Note 4 5 3 5" xfId="51121"/>
    <cellStyle name="Note 4 5 3 5 2" xfId="51122"/>
    <cellStyle name="Note 4 5 3 6" xfId="51123"/>
    <cellStyle name="Note 4 5 3 6 2" xfId="51124"/>
    <cellStyle name="Note 4 5 3 7" xfId="51125"/>
    <cellStyle name="Note 4 5 4" xfId="51126"/>
    <cellStyle name="Note 4 5 4 2" xfId="51127"/>
    <cellStyle name="Note 4 5 4 2 2" xfId="51128"/>
    <cellStyle name="Note 4 5 4 3" xfId="51129"/>
    <cellStyle name="Note 4 5 4 3 2" xfId="51130"/>
    <cellStyle name="Note 4 5 4 4" xfId="51131"/>
    <cellStyle name="Note 4 5 4 4 2" xfId="51132"/>
    <cellStyle name="Note 4 5 4 5" xfId="51133"/>
    <cellStyle name="Note 4 5 4 5 2" xfId="51134"/>
    <cellStyle name="Note 4 5 4 6" xfId="51135"/>
    <cellStyle name="Note 4 5 4 6 2" xfId="51136"/>
    <cellStyle name="Note 4 5 4 7" xfId="51137"/>
    <cellStyle name="Note 4 5 5" xfId="51138"/>
    <cellStyle name="Note 4 5 5 2" xfId="51139"/>
    <cellStyle name="Note 4 5 6" xfId="51140"/>
    <cellStyle name="Note 4 5 6 2" xfId="51141"/>
    <cellStyle name="Note 4 5 7" xfId="51142"/>
    <cellStyle name="Note 4 5 8" xfId="51143"/>
    <cellStyle name="Note 4 6" xfId="51144"/>
    <cellStyle name="Note 4 6 2" xfId="51145"/>
    <cellStyle name="Note 4 6 2 2" xfId="51146"/>
    <cellStyle name="Note 4 6 2 2 2" xfId="51147"/>
    <cellStyle name="Note 4 6 2 3" xfId="51148"/>
    <cellStyle name="Note 4 6 2 3 2" xfId="51149"/>
    <cellStyle name="Note 4 6 2 4" xfId="51150"/>
    <cellStyle name="Note 4 6 2 4 2" xfId="51151"/>
    <cellStyle name="Note 4 6 2 5" xfId="51152"/>
    <cellStyle name="Note 4 6 2 5 2" xfId="51153"/>
    <cellStyle name="Note 4 6 2 6" xfId="51154"/>
    <cellStyle name="Note 4 6 2 6 2" xfId="51155"/>
    <cellStyle name="Note 4 6 2 7" xfId="51156"/>
    <cellStyle name="Note 4 6 3" xfId="51157"/>
    <cellStyle name="Note 4 6 3 2" xfId="51158"/>
    <cellStyle name="Note 4 6 3 2 2" xfId="51159"/>
    <cellStyle name="Note 4 6 3 3" xfId="51160"/>
    <cellStyle name="Note 4 6 3 3 2" xfId="51161"/>
    <cellStyle name="Note 4 6 3 4" xfId="51162"/>
    <cellStyle name="Note 4 6 3 4 2" xfId="51163"/>
    <cellStyle name="Note 4 6 3 5" xfId="51164"/>
    <cellStyle name="Note 4 6 3 5 2" xfId="51165"/>
    <cellStyle name="Note 4 6 3 6" xfId="51166"/>
    <cellStyle name="Note 4 6 3 6 2" xfId="51167"/>
    <cellStyle name="Note 4 6 3 7" xfId="51168"/>
    <cellStyle name="Note 4 6 4" xfId="51169"/>
    <cellStyle name="Note 4 6 4 2" xfId="51170"/>
    <cellStyle name="Note 4 6 4 2 2" xfId="51171"/>
    <cellStyle name="Note 4 6 4 3" xfId="51172"/>
    <cellStyle name="Note 4 6 4 3 2" xfId="51173"/>
    <cellStyle name="Note 4 6 4 4" xfId="51174"/>
    <cellStyle name="Note 4 6 4 4 2" xfId="51175"/>
    <cellStyle name="Note 4 6 4 5" xfId="51176"/>
    <cellStyle name="Note 4 6 5" xfId="51177"/>
    <cellStyle name="Note 4 6 5 2" xfId="51178"/>
    <cellStyle name="Note 4 6 6" xfId="51179"/>
    <cellStyle name="Note 4 6 7" xfId="51180"/>
    <cellStyle name="Note 4 6 8" xfId="51181"/>
    <cellStyle name="Note 4 7" xfId="51182"/>
    <cellStyle name="Note 4 7 2" xfId="51183"/>
    <cellStyle name="Note 4 7 2 2" xfId="51184"/>
    <cellStyle name="Note 4 7 2 2 2" xfId="51185"/>
    <cellStyle name="Note 4 7 2 3" xfId="51186"/>
    <cellStyle name="Note 4 7 2 3 2" xfId="51187"/>
    <cellStyle name="Note 4 7 2 4" xfId="51188"/>
    <cellStyle name="Note 4 7 2 4 2" xfId="51189"/>
    <cellStyle name="Note 4 7 2 5" xfId="51190"/>
    <cellStyle name="Note 4 7 2 5 2" xfId="51191"/>
    <cellStyle name="Note 4 7 2 6" xfId="51192"/>
    <cellStyle name="Note 4 7 2 6 2" xfId="51193"/>
    <cellStyle name="Note 4 7 2 7" xfId="51194"/>
    <cellStyle name="Note 4 7 3" xfId="51195"/>
    <cellStyle name="Note 4 7 3 2" xfId="51196"/>
    <cellStyle name="Note 4 7 3 2 2" xfId="51197"/>
    <cellStyle name="Note 4 7 3 3" xfId="51198"/>
    <cellStyle name="Note 4 7 3 3 2" xfId="51199"/>
    <cellStyle name="Note 4 7 3 4" xfId="51200"/>
    <cellStyle name="Note 4 7 3 4 2" xfId="51201"/>
    <cellStyle name="Note 4 7 3 5" xfId="51202"/>
    <cellStyle name="Note 4 7 4" xfId="51203"/>
    <cellStyle name="Note 4 7 4 2" xfId="51204"/>
    <cellStyle name="Note 4 7 5" xfId="51205"/>
    <cellStyle name="Note 4 7 5 2" xfId="51206"/>
    <cellStyle name="Note 4 7 6" xfId="51207"/>
    <cellStyle name="Note 4 7 6 2" xfId="51208"/>
    <cellStyle name="Note 4 7 7" xfId="51209"/>
    <cellStyle name="Note 4 7 8" xfId="51210"/>
    <cellStyle name="Note 4 8" xfId="51211"/>
    <cellStyle name="Note 4 8 2" xfId="51212"/>
    <cellStyle name="Note 4 8 2 2" xfId="51213"/>
    <cellStyle name="Note 4 8 3" xfId="51214"/>
    <cellStyle name="Note 4 8 3 2" xfId="51215"/>
    <cellStyle name="Note 4 8 4" xfId="51216"/>
    <cellStyle name="Note 4 8 4 2" xfId="51217"/>
    <cellStyle name="Note 4 8 5" xfId="51218"/>
    <cellStyle name="Note 4 8 5 2" xfId="51219"/>
    <cellStyle name="Note 4 8 6" xfId="51220"/>
    <cellStyle name="Note 4 8 6 2" xfId="51221"/>
    <cellStyle name="Note 4 8 7" xfId="51222"/>
    <cellStyle name="Note 4 8 8" xfId="51223"/>
    <cellStyle name="Note 4 9" xfId="51224"/>
    <cellStyle name="Note 4 9 2" xfId="51225"/>
    <cellStyle name="Note 4 9 3" xfId="51226"/>
    <cellStyle name="Note 4 9 4" xfId="51227"/>
    <cellStyle name="Note 4 9 5" xfId="51228"/>
    <cellStyle name="Note 4 9 6" xfId="51229"/>
    <cellStyle name="Note 4 9 7" xfId="51230"/>
    <cellStyle name="Note 4 9 8" xfId="51231"/>
    <cellStyle name="Note 5" xfId="51232"/>
    <cellStyle name="Note 5 10" xfId="51233"/>
    <cellStyle name="Note 5 10 2" xfId="51234"/>
    <cellStyle name="Note 5 10 3" xfId="51235"/>
    <cellStyle name="Note 5 10 4" xfId="51236"/>
    <cellStyle name="Note 5 10 5" xfId="51237"/>
    <cellStyle name="Note 5 10 6" xfId="51238"/>
    <cellStyle name="Note 5 10 7" xfId="51239"/>
    <cellStyle name="Note 5 10 8" xfId="51240"/>
    <cellStyle name="Note 5 11" xfId="51241"/>
    <cellStyle name="Note 5 12" xfId="51242"/>
    <cellStyle name="Note 5 13" xfId="51243"/>
    <cellStyle name="Note 5 14" xfId="51244"/>
    <cellStyle name="Note 5 15" xfId="51245"/>
    <cellStyle name="Note 5 2" xfId="51246"/>
    <cellStyle name="Note 5 2 10" xfId="51247"/>
    <cellStyle name="Note 5 2 11" xfId="51248"/>
    <cellStyle name="Note 5 2 12" xfId="51249"/>
    <cellStyle name="Note 5 2 13" xfId="51250"/>
    <cellStyle name="Note 5 2 14" xfId="51251"/>
    <cellStyle name="Note 5 2 2" xfId="51252"/>
    <cellStyle name="Note 5 2 2 10" xfId="51253"/>
    <cellStyle name="Note 5 2 2 11" xfId="51254"/>
    <cellStyle name="Note 5 2 2 12" xfId="51255"/>
    <cellStyle name="Note 5 2 2 2" xfId="51256"/>
    <cellStyle name="Note 5 2 2 2 10" xfId="51257"/>
    <cellStyle name="Note 5 2 2 2 11" xfId="51258"/>
    <cellStyle name="Note 5 2 2 2 12" xfId="51259"/>
    <cellStyle name="Note 5 2 2 2 13" xfId="51260"/>
    <cellStyle name="Note 5 2 2 2 2" xfId="51261"/>
    <cellStyle name="Note 5 2 2 2 2 2" xfId="51262"/>
    <cellStyle name="Note 5 2 2 2 2 2 2" xfId="51263"/>
    <cellStyle name="Note 5 2 2 2 2 2 2 2" xfId="51264"/>
    <cellStyle name="Note 5 2 2 2 2 2 3" xfId="51265"/>
    <cellStyle name="Note 5 2 2 2 2 2 3 2" xfId="51266"/>
    <cellStyle name="Note 5 2 2 2 2 2 4" xfId="51267"/>
    <cellStyle name="Note 5 2 2 2 2 2 4 2" xfId="51268"/>
    <cellStyle name="Note 5 2 2 2 2 2 5" xfId="51269"/>
    <cellStyle name="Note 5 2 2 2 2 3" xfId="51270"/>
    <cellStyle name="Note 5 2 2 2 2 3 2" xfId="51271"/>
    <cellStyle name="Note 5 2 2 2 2 3 2 2" xfId="51272"/>
    <cellStyle name="Note 5 2 2 2 2 3 3" xfId="51273"/>
    <cellStyle name="Note 5 2 2 2 2 3 3 2" xfId="51274"/>
    <cellStyle name="Note 5 2 2 2 2 3 4" xfId="51275"/>
    <cellStyle name="Note 5 2 2 2 2 3 4 2" xfId="51276"/>
    <cellStyle name="Note 5 2 2 2 2 3 5" xfId="51277"/>
    <cellStyle name="Note 5 2 2 2 2 3 5 2" xfId="51278"/>
    <cellStyle name="Note 5 2 2 2 2 3 6" xfId="51279"/>
    <cellStyle name="Note 5 2 2 2 2 3 6 2" xfId="51280"/>
    <cellStyle name="Note 5 2 2 2 2 3 7" xfId="51281"/>
    <cellStyle name="Note 5 2 2 2 2 4" xfId="51282"/>
    <cellStyle name="Note 5 2 2 2 2 4 2" xfId="51283"/>
    <cellStyle name="Note 5 2 2 2 2 4 2 2" xfId="51284"/>
    <cellStyle name="Note 5 2 2 2 2 4 3" xfId="51285"/>
    <cellStyle name="Note 5 2 2 2 2 4 3 2" xfId="51286"/>
    <cellStyle name="Note 5 2 2 2 2 4 4" xfId="51287"/>
    <cellStyle name="Note 5 2 2 2 2 4 4 2" xfId="51288"/>
    <cellStyle name="Note 5 2 2 2 2 4 5" xfId="51289"/>
    <cellStyle name="Note 5 2 2 2 2 4 5 2" xfId="51290"/>
    <cellStyle name="Note 5 2 2 2 2 4 6" xfId="51291"/>
    <cellStyle name="Note 5 2 2 2 2 4 6 2" xfId="51292"/>
    <cellStyle name="Note 5 2 2 2 2 4 7" xfId="51293"/>
    <cellStyle name="Note 5 2 2 2 2 5" xfId="51294"/>
    <cellStyle name="Note 5 2 2 2 2 5 2" xfId="51295"/>
    <cellStyle name="Note 5 2 2 2 2 6" xfId="51296"/>
    <cellStyle name="Note 5 2 2 2 2 6 2" xfId="51297"/>
    <cellStyle name="Note 5 2 2 2 2 7" xfId="51298"/>
    <cellStyle name="Note 5 2 2 2 2 8" xfId="51299"/>
    <cellStyle name="Note 5 2 2 2 3" xfId="51300"/>
    <cellStyle name="Note 5 2 2 2 3 2" xfId="51301"/>
    <cellStyle name="Note 5 2 2 2 3 2 2" xfId="51302"/>
    <cellStyle name="Note 5 2 2 2 3 2 2 2" xfId="51303"/>
    <cellStyle name="Note 5 2 2 2 3 2 3" xfId="51304"/>
    <cellStyle name="Note 5 2 2 2 3 2 3 2" xfId="51305"/>
    <cellStyle name="Note 5 2 2 2 3 2 4" xfId="51306"/>
    <cellStyle name="Note 5 2 2 2 3 2 4 2" xfId="51307"/>
    <cellStyle name="Note 5 2 2 2 3 2 5" xfId="51308"/>
    <cellStyle name="Note 5 2 2 2 3 2 5 2" xfId="51309"/>
    <cellStyle name="Note 5 2 2 2 3 2 6" xfId="51310"/>
    <cellStyle name="Note 5 2 2 2 3 2 6 2" xfId="51311"/>
    <cellStyle name="Note 5 2 2 2 3 2 7" xfId="51312"/>
    <cellStyle name="Note 5 2 2 2 3 3" xfId="51313"/>
    <cellStyle name="Note 5 2 2 2 3 3 2" xfId="51314"/>
    <cellStyle name="Note 5 2 2 2 3 3 2 2" xfId="51315"/>
    <cellStyle name="Note 5 2 2 2 3 3 3" xfId="51316"/>
    <cellStyle name="Note 5 2 2 2 3 3 3 2" xfId="51317"/>
    <cellStyle name="Note 5 2 2 2 3 3 4" xfId="51318"/>
    <cellStyle name="Note 5 2 2 2 3 3 4 2" xfId="51319"/>
    <cellStyle name="Note 5 2 2 2 3 3 5" xfId="51320"/>
    <cellStyle name="Note 5 2 2 2 3 3 5 2" xfId="51321"/>
    <cellStyle name="Note 5 2 2 2 3 3 6" xfId="51322"/>
    <cellStyle name="Note 5 2 2 2 3 3 6 2" xfId="51323"/>
    <cellStyle name="Note 5 2 2 2 3 3 7" xfId="51324"/>
    <cellStyle name="Note 5 2 2 2 3 4" xfId="51325"/>
    <cellStyle name="Note 5 2 2 2 3 4 2" xfId="51326"/>
    <cellStyle name="Note 5 2 2 2 3 4 2 2" xfId="51327"/>
    <cellStyle name="Note 5 2 2 2 3 4 3" xfId="51328"/>
    <cellStyle name="Note 5 2 2 2 3 4 3 2" xfId="51329"/>
    <cellStyle name="Note 5 2 2 2 3 4 4" xfId="51330"/>
    <cellStyle name="Note 5 2 2 2 3 4 4 2" xfId="51331"/>
    <cellStyle name="Note 5 2 2 2 3 4 5" xfId="51332"/>
    <cellStyle name="Note 5 2 2 2 3 5" xfId="51333"/>
    <cellStyle name="Note 5 2 2 2 4" xfId="51334"/>
    <cellStyle name="Note 5 2 2 2 4 2" xfId="51335"/>
    <cellStyle name="Note 5 2 2 2 4 2 2" xfId="51336"/>
    <cellStyle name="Note 5 2 2 2 4 2 2 2" xfId="51337"/>
    <cellStyle name="Note 5 2 2 2 4 2 3" xfId="51338"/>
    <cellStyle name="Note 5 2 2 2 4 2 3 2" xfId="51339"/>
    <cellStyle name="Note 5 2 2 2 4 2 4" xfId="51340"/>
    <cellStyle name="Note 5 2 2 2 4 2 4 2" xfId="51341"/>
    <cellStyle name="Note 5 2 2 2 4 2 5" xfId="51342"/>
    <cellStyle name="Note 5 2 2 2 4 2 5 2" xfId="51343"/>
    <cellStyle name="Note 5 2 2 2 4 2 6" xfId="51344"/>
    <cellStyle name="Note 5 2 2 2 4 2 6 2" xfId="51345"/>
    <cellStyle name="Note 5 2 2 2 4 2 7" xfId="51346"/>
    <cellStyle name="Note 5 2 2 2 4 3" xfId="51347"/>
    <cellStyle name="Note 5 2 2 2 4 3 2" xfId="51348"/>
    <cellStyle name="Note 5 2 2 2 4 3 2 2" xfId="51349"/>
    <cellStyle name="Note 5 2 2 2 4 3 3" xfId="51350"/>
    <cellStyle name="Note 5 2 2 2 4 3 3 2" xfId="51351"/>
    <cellStyle name="Note 5 2 2 2 4 3 4" xfId="51352"/>
    <cellStyle name="Note 5 2 2 2 4 3 4 2" xfId="51353"/>
    <cellStyle name="Note 5 2 2 2 4 3 5" xfId="51354"/>
    <cellStyle name="Note 5 2 2 2 4 4" xfId="51355"/>
    <cellStyle name="Note 5 2 2 2 5" xfId="51356"/>
    <cellStyle name="Note 5 2 2 2 5 2" xfId="51357"/>
    <cellStyle name="Note 5 2 2 2 5 2 2" xfId="51358"/>
    <cellStyle name="Note 5 2 2 2 5 3" xfId="51359"/>
    <cellStyle name="Note 5 2 2 2 5 3 2" xfId="51360"/>
    <cellStyle name="Note 5 2 2 2 5 4" xfId="51361"/>
    <cellStyle name="Note 5 2 2 2 5 4 2" xfId="51362"/>
    <cellStyle name="Note 5 2 2 2 5 5" xfId="51363"/>
    <cellStyle name="Note 5 2 2 2 5 5 2" xfId="51364"/>
    <cellStyle name="Note 5 2 2 2 5 6" xfId="51365"/>
    <cellStyle name="Note 5 2 2 2 5 6 2" xfId="51366"/>
    <cellStyle name="Note 5 2 2 2 5 7" xfId="51367"/>
    <cellStyle name="Note 5 2 2 2 6" xfId="51368"/>
    <cellStyle name="Note 5 2 2 2 6 2" xfId="51369"/>
    <cellStyle name="Note 5 2 2 2 7" xfId="51370"/>
    <cellStyle name="Note 5 2 2 2 7 2" xfId="51371"/>
    <cellStyle name="Note 5 2 2 2 8" xfId="51372"/>
    <cellStyle name="Note 5 2 2 2 9" xfId="51373"/>
    <cellStyle name="Note 5 2 2 3" xfId="51374"/>
    <cellStyle name="Note 5 2 2 3 2" xfId="51375"/>
    <cellStyle name="Note 5 2 2 3 2 2" xfId="51376"/>
    <cellStyle name="Note 5 2 2 3 2 2 2" xfId="51377"/>
    <cellStyle name="Note 5 2 2 3 2 3" xfId="51378"/>
    <cellStyle name="Note 5 2 2 3 2 3 2" xfId="51379"/>
    <cellStyle name="Note 5 2 2 3 2 4" xfId="51380"/>
    <cellStyle name="Note 5 2 2 3 2 4 2" xfId="51381"/>
    <cellStyle name="Note 5 2 2 3 2 5" xfId="51382"/>
    <cellStyle name="Note 5 2 2 3 3" xfId="51383"/>
    <cellStyle name="Note 5 2 2 3 3 2" xfId="51384"/>
    <cellStyle name="Note 5 2 2 3 3 2 2" xfId="51385"/>
    <cellStyle name="Note 5 2 2 3 3 3" xfId="51386"/>
    <cellStyle name="Note 5 2 2 3 3 3 2" xfId="51387"/>
    <cellStyle name="Note 5 2 2 3 3 4" xfId="51388"/>
    <cellStyle name="Note 5 2 2 3 3 4 2" xfId="51389"/>
    <cellStyle name="Note 5 2 2 3 3 5" xfId="51390"/>
    <cellStyle name="Note 5 2 2 3 3 5 2" xfId="51391"/>
    <cellStyle name="Note 5 2 2 3 3 6" xfId="51392"/>
    <cellStyle name="Note 5 2 2 3 3 6 2" xfId="51393"/>
    <cellStyle name="Note 5 2 2 3 3 7" xfId="51394"/>
    <cellStyle name="Note 5 2 2 3 4" xfId="51395"/>
    <cellStyle name="Note 5 2 2 3 4 2" xfId="51396"/>
    <cellStyle name="Note 5 2 2 3 4 2 2" xfId="51397"/>
    <cellStyle name="Note 5 2 2 3 4 3" xfId="51398"/>
    <cellStyle name="Note 5 2 2 3 4 3 2" xfId="51399"/>
    <cellStyle name="Note 5 2 2 3 4 4" xfId="51400"/>
    <cellStyle name="Note 5 2 2 3 4 4 2" xfId="51401"/>
    <cellStyle name="Note 5 2 2 3 4 5" xfId="51402"/>
    <cellStyle name="Note 5 2 2 3 4 5 2" xfId="51403"/>
    <cellStyle name="Note 5 2 2 3 4 6" xfId="51404"/>
    <cellStyle name="Note 5 2 2 3 4 6 2" xfId="51405"/>
    <cellStyle name="Note 5 2 2 3 4 7" xfId="51406"/>
    <cellStyle name="Note 5 2 2 3 5" xfId="51407"/>
    <cellStyle name="Note 5 2 2 3 5 2" xfId="51408"/>
    <cellStyle name="Note 5 2 2 3 6" xfId="51409"/>
    <cellStyle name="Note 5 2 2 3 6 2" xfId="51410"/>
    <cellStyle name="Note 5 2 2 3 7" xfId="51411"/>
    <cellStyle name="Note 5 2 2 3 8" xfId="51412"/>
    <cellStyle name="Note 5 2 2 4" xfId="51413"/>
    <cellStyle name="Note 5 2 2 4 2" xfId="51414"/>
    <cellStyle name="Note 5 2 2 4 2 2" xfId="51415"/>
    <cellStyle name="Note 5 2 2 4 2 2 2" xfId="51416"/>
    <cellStyle name="Note 5 2 2 4 2 3" xfId="51417"/>
    <cellStyle name="Note 5 2 2 4 2 3 2" xfId="51418"/>
    <cellStyle name="Note 5 2 2 4 2 4" xfId="51419"/>
    <cellStyle name="Note 5 2 2 4 2 4 2" xfId="51420"/>
    <cellStyle name="Note 5 2 2 4 2 5" xfId="51421"/>
    <cellStyle name="Note 5 2 2 4 2 5 2" xfId="51422"/>
    <cellStyle name="Note 5 2 2 4 2 6" xfId="51423"/>
    <cellStyle name="Note 5 2 2 4 2 6 2" xfId="51424"/>
    <cellStyle name="Note 5 2 2 4 2 7" xfId="51425"/>
    <cellStyle name="Note 5 2 2 4 3" xfId="51426"/>
    <cellStyle name="Note 5 2 2 4 3 2" xfId="51427"/>
    <cellStyle name="Note 5 2 2 4 3 2 2" xfId="51428"/>
    <cellStyle name="Note 5 2 2 4 3 3" xfId="51429"/>
    <cellStyle name="Note 5 2 2 4 3 3 2" xfId="51430"/>
    <cellStyle name="Note 5 2 2 4 3 4" xfId="51431"/>
    <cellStyle name="Note 5 2 2 4 3 4 2" xfId="51432"/>
    <cellStyle name="Note 5 2 2 4 3 5" xfId="51433"/>
    <cellStyle name="Note 5 2 2 4 3 5 2" xfId="51434"/>
    <cellStyle name="Note 5 2 2 4 3 6" xfId="51435"/>
    <cellStyle name="Note 5 2 2 4 3 6 2" xfId="51436"/>
    <cellStyle name="Note 5 2 2 4 3 7" xfId="51437"/>
    <cellStyle name="Note 5 2 2 4 4" xfId="51438"/>
    <cellStyle name="Note 5 2 2 4 4 2" xfId="51439"/>
    <cellStyle name="Note 5 2 2 4 4 2 2" xfId="51440"/>
    <cellStyle name="Note 5 2 2 4 4 3" xfId="51441"/>
    <cellStyle name="Note 5 2 2 4 4 3 2" xfId="51442"/>
    <cellStyle name="Note 5 2 2 4 4 4" xfId="51443"/>
    <cellStyle name="Note 5 2 2 4 4 4 2" xfId="51444"/>
    <cellStyle name="Note 5 2 2 4 4 5" xfId="51445"/>
    <cellStyle name="Note 5 2 2 4 5" xfId="51446"/>
    <cellStyle name="Note 5 2 2 4 5 2" xfId="51447"/>
    <cellStyle name="Note 5 2 2 4 6" xfId="51448"/>
    <cellStyle name="Note 5 2 2 4 7" xfId="51449"/>
    <cellStyle name="Note 5 2 2 4 8" xfId="51450"/>
    <cellStyle name="Note 5 2 2 5" xfId="51451"/>
    <cellStyle name="Note 5 2 2 5 2" xfId="51452"/>
    <cellStyle name="Note 5 2 2 5 2 2" xfId="51453"/>
    <cellStyle name="Note 5 2 2 5 2 2 2" xfId="51454"/>
    <cellStyle name="Note 5 2 2 5 2 3" xfId="51455"/>
    <cellStyle name="Note 5 2 2 5 2 3 2" xfId="51456"/>
    <cellStyle name="Note 5 2 2 5 2 4" xfId="51457"/>
    <cellStyle name="Note 5 2 2 5 2 4 2" xfId="51458"/>
    <cellStyle name="Note 5 2 2 5 2 5" xfId="51459"/>
    <cellStyle name="Note 5 2 2 5 2 5 2" xfId="51460"/>
    <cellStyle name="Note 5 2 2 5 2 6" xfId="51461"/>
    <cellStyle name="Note 5 2 2 5 2 6 2" xfId="51462"/>
    <cellStyle name="Note 5 2 2 5 2 7" xfId="51463"/>
    <cellStyle name="Note 5 2 2 5 3" xfId="51464"/>
    <cellStyle name="Note 5 2 2 5 3 2" xfId="51465"/>
    <cellStyle name="Note 5 2 2 5 3 2 2" xfId="51466"/>
    <cellStyle name="Note 5 2 2 5 3 3" xfId="51467"/>
    <cellStyle name="Note 5 2 2 5 3 3 2" xfId="51468"/>
    <cellStyle name="Note 5 2 2 5 3 4" xfId="51469"/>
    <cellStyle name="Note 5 2 2 5 3 4 2" xfId="51470"/>
    <cellStyle name="Note 5 2 2 5 3 5" xfId="51471"/>
    <cellStyle name="Note 5 2 2 5 4" xfId="51472"/>
    <cellStyle name="Note 5 2 2 5 4 2" xfId="51473"/>
    <cellStyle name="Note 5 2 2 5 5" xfId="51474"/>
    <cellStyle name="Note 5 2 2 5 5 2" xfId="51475"/>
    <cellStyle name="Note 5 2 2 5 6" xfId="51476"/>
    <cellStyle name="Note 5 2 2 5 6 2" xfId="51477"/>
    <cellStyle name="Note 5 2 2 5 7" xfId="51478"/>
    <cellStyle name="Note 5 2 2 5 8" xfId="51479"/>
    <cellStyle name="Note 5 2 2 6" xfId="51480"/>
    <cellStyle name="Note 5 2 2 6 2" xfId="51481"/>
    <cellStyle name="Note 5 2 2 6 2 2" xfId="51482"/>
    <cellStyle name="Note 5 2 2 6 3" xfId="51483"/>
    <cellStyle name="Note 5 2 2 6 3 2" xfId="51484"/>
    <cellStyle name="Note 5 2 2 6 4" xfId="51485"/>
    <cellStyle name="Note 5 2 2 6 4 2" xfId="51486"/>
    <cellStyle name="Note 5 2 2 6 5" xfId="51487"/>
    <cellStyle name="Note 5 2 2 6 5 2" xfId="51488"/>
    <cellStyle name="Note 5 2 2 6 6" xfId="51489"/>
    <cellStyle name="Note 5 2 2 6 6 2" xfId="51490"/>
    <cellStyle name="Note 5 2 2 6 7" xfId="51491"/>
    <cellStyle name="Note 5 2 2 6 8" xfId="51492"/>
    <cellStyle name="Note 5 2 2 7" xfId="51493"/>
    <cellStyle name="Note 5 2 2 7 2" xfId="51494"/>
    <cellStyle name="Note 5 2 2 7 3" xfId="51495"/>
    <cellStyle name="Note 5 2 2 7 4" xfId="51496"/>
    <cellStyle name="Note 5 2 2 7 5" xfId="51497"/>
    <cellStyle name="Note 5 2 2 7 6" xfId="51498"/>
    <cellStyle name="Note 5 2 2 7 7" xfId="51499"/>
    <cellStyle name="Note 5 2 2 7 8" xfId="51500"/>
    <cellStyle name="Note 5 2 2 8" xfId="51501"/>
    <cellStyle name="Note 5 2 2 8 2" xfId="51502"/>
    <cellStyle name="Note 5 2 2 8 3" xfId="51503"/>
    <cellStyle name="Note 5 2 2 8 4" xfId="51504"/>
    <cellStyle name="Note 5 2 2 8 5" xfId="51505"/>
    <cellStyle name="Note 5 2 2 8 6" xfId="51506"/>
    <cellStyle name="Note 5 2 2 8 7" xfId="51507"/>
    <cellStyle name="Note 5 2 2 8 8" xfId="51508"/>
    <cellStyle name="Note 5 2 2 9" xfId="51509"/>
    <cellStyle name="Note 5 2 3" xfId="51510"/>
    <cellStyle name="Note 5 2 3 10" xfId="51511"/>
    <cellStyle name="Note 5 2 3 11" xfId="51512"/>
    <cellStyle name="Note 5 2 3 12" xfId="51513"/>
    <cellStyle name="Note 5 2 3 13" xfId="51514"/>
    <cellStyle name="Note 5 2 3 14" xfId="51515"/>
    <cellStyle name="Note 5 2 3 2" xfId="51516"/>
    <cellStyle name="Note 5 2 3 2 2" xfId="51517"/>
    <cellStyle name="Note 5 2 3 2 2 2" xfId="51518"/>
    <cellStyle name="Note 5 2 3 2 2 2 2" xfId="51519"/>
    <cellStyle name="Note 5 2 3 2 2 3" xfId="51520"/>
    <cellStyle name="Note 5 2 3 2 2 3 2" xfId="51521"/>
    <cellStyle name="Note 5 2 3 2 2 4" xfId="51522"/>
    <cellStyle name="Note 5 2 3 2 2 4 2" xfId="51523"/>
    <cellStyle name="Note 5 2 3 2 2 5" xfId="51524"/>
    <cellStyle name="Note 5 2 3 2 3" xfId="51525"/>
    <cellStyle name="Note 5 2 3 2 3 2" xfId="51526"/>
    <cellStyle name="Note 5 2 3 2 3 2 2" xfId="51527"/>
    <cellStyle name="Note 5 2 3 2 3 3" xfId="51528"/>
    <cellStyle name="Note 5 2 3 2 3 3 2" xfId="51529"/>
    <cellStyle name="Note 5 2 3 2 3 4" xfId="51530"/>
    <cellStyle name="Note 5 2 3 2 3 4 2" xfId="51531"/>
    <cellStyle name="Note 5 2 3 2 3 5" xfId="51532"/>
    <cellStyle name="Note 5 2 3 2 3 5 2" xfId="51533"/>
    <cellStyle name="Note 5 2 3 2 3 6" xfId="51534"/>
    <cellStyle name="Note 5 2 3 2 3 6 2" xfId="51535"/>
    <cellStyle name="Note 5 2 3 2 3 7" xfId="51536"/>
    <cellStyle name="Note 5 2 3 2 4" xfId="51537"/>
    <cellStyle name="Note 5 2 3 2 4 2" xfId="51538"/>
    <cellStyle name="Note 5 2 3 2 4 2 2" xfId="51539"/>
    <cellStyle name="Note 5 2 3 2 4 3" xfId="51540"/>
    <cellStyle name="Note 5 2 3 2 4 3 2" xfId="51541"/>
    <cellStyle name="Note 5 2 3 2 4 4" xfId="51542"/>
    <cellStyle name="Note 5 2 3 2 4 4 2" xfId="51543"/>
    <cellStyle name="Note 5 2 3 2 4 5" xfId="51544"/>
    <cellStyle name="Note 5 2 3 2 4 5 2" xfId="51545"/>
    <cellStyle name="Note 5 2 3 2 4 6" xfId="51546"/>
    <cellStyle name="Note 5 2 3 2 4 6 2" xfId="51547"/>
    <cellStyle name="Note 5 2 3 2 4 7" xfId="51548"/>
    <cellStyle name="Note 5 2 3 2 5" xfId="51549"/>
    <cellStyle name="Note 5 2 3 2 5 2" xfId="51550"/>
    <cellStyle name="Note 5 2 3 2 6" xfId="51551"/>
    <cellStyle name="Note 5 2 3 2 6 2" xfId="51552"/>
    <cellStyle name="Note 5 2 3 2 7" xfId="51553"/>
    <cellStyle name="Note 5 2 3 2 8" xfId="51554"/>
    <cellStyle name="Note 5 2 3 3" xfId="51555"/>
    <cellStyle name="Note 5 2 3 3 2" xfId="51556"/>
    <cellStyle name="Note 5 2 3 3 2 2" xfId="51557"/>
    <cellStyle name="Note 5 2 3 3 2 2 2" xfId="51558"/>
    <cellStyle name="Note 5 2 3 3 2 3" xfId="51559"/>
    <cellStyle name="Note 5 2 3 3 2 3 2" xfId="51560"/>
    <cellStyle name="Note 5 2 3 3 2 4" xfId="51561"/>
    <cellStyle name="Note 5 2 3 3 2 4 2" xfId="51562"/>
    <cellStyle name="Note 5 2 3 3 2 5" xfId="51563"/>
    <cellStyle name="Note 5 2 3 3 2 5 2" xfId="51564"/>
    <cellStyle name="Note 5 2 3 3 2 6" xfId="51565"/>
    <cellStyle name="Note 5 2 3 3 2 6 2" xfId="51566"/>
    <cellStyle name="Note 5 2 3 3 2 7" xfId="51567"/>
    <cellStyle name="Note 5 2 3 3 3" xfId="51568"/>
    <cellStyle name="Note 5 2 3 3 3 2" xfId="51569"/>
    <cellStyle name="Note 5 2 3 3 3 2 2" xfId="51570"/>
    <cellStyle name="Note 5 2 3 3 3 3" xfId="51571"/>
    <cellStyle name="Note 5 2 3 3 3 3 2" xfId="51572"/>
    <cellStyle name="Note 5 2 3 3 3 4" xfId="51573"/>
    <cellStyle name="Note 5 2 3 3 3 4 2" xfId="51574"/>
    <cellStyle name="Note 5 2 3 3 3 5" xfId="51575"/>
    <cellStyle name="Note 5 2 3 3 3 5 2" xfId="51576"/>
    <cellStyle name="Note 5 2 3 3 3 6" xfId="51577"/>
    <cellStyle name="Note 5 2 3 3 3 6 2" xfId="51578"/>
    <cellStyle name="Note 5 2 3 3 3 7" xfId="51579"/>
    <cellStyle name="Note 5 2 3 3 4" xfId="51580"/>
    <cellStyle name="Note 5 2 3 3 4 2" xfId="51581"/>
    <cellStyle name="Note 5 2 3 3 4 2 2" xfId="51582"/>
    <cellStyle name="Note 5 2 3 3 4 3" xfId="51583"/>
    <cellStyle name="Note 5 2 3 3 4 3 2" xfId="51584"/>
    <cellStyle name="Note 5 2 3 3 4 4" xfId="51585"/>
    <cellStyle name="Note 5 2 3 3 4 4 2" xfId="51586"/>
    <cellStyle name="Note 5 2 3 3 4 5" xfId="51587"/>
    <cellStyle name="Note 5 2 3 3 5" xfId="51588"/>
    <cellStyle name="Note 5 2 3 4" xfId="51589"/>
    <cellStyle name="Note 5 2 3 4 2" xfId="51590"/>
    <cellStyle name="Note 5 2 3 4 2 2" xfId="51591"/>
    <cellStyle name="Note 5 2 3 4 2 2 2" xfId="51592"/>
    <cellStyle name="Note 5 2 3 4 2 3" xfId="51593"/>
    <cellStyle name="Note 5 2 3 4 2 3 2" xfId="51594"/>
    <cellStyle name="Note 5 2 3 4 2 4" xfId="51595"/>
    <cellStyle name="Note 5 2 3 4 2 4 2" xfId="51596"/>
    <cellStyle name="Note 5 2 3 4 2 5" xfId="51597"/>
    <cellStyle name="Note 5 2 3 4 2 5 2" xfId="51598"/>
    <cellStyle name="Note 5 2 3 4 2 6" xfId="51599"/>
    <cellStyle name="Note 5 2 3 4 2 6 2" xfId="51600"/>
    <cellStyle name="Note 5 2 3 4 2 7" xfId="51601"/>
    <cellStyle name="Note 5 2 3 4 3" xfId="51602"/>
    <cellStyle name="Note 5 2 3 4 3 2" xfId="51603"/>
    <cellStyle name="Note 5 2 3 4 3 2 2" xfId="51604"/>
    <cellStyle name="Note 5 2 3 4 3 3" xfId="51605"/>
    <cellStyle name="Note 5 2 3 4 3 3 2" xfId="51606"/>
    <cellStyle name="Note 5 2 3 4 3 4" xfId="51607"/>
    <cellStyle name="Note 5 2 3 4 3 4 2" xfId="51608"/>
    <cellStyle name="Note 5 2 3 4 3 5" xfId="51609"/>
    <cellStyle name="Note 5 2 3 4 4" xfId="51610"/>
    <cellStyle name="Note 5 2 3 5" xfId="51611"/>
    <cellStyle name="Note 5 2 3 5 2" xfId="51612"/>
    <cellStyle name="Note 5 2 3 5 2 2" xfId="51613"/>
    <cellStyle name="Note 5 2 3 5 3" xfId="51614"/>
    <cellStyle name="Note 5 2 3 5 3 2" xfId="51615"/>
    <cellStyle name="Note 5 2 3 5 4" xfId="51616"/>
    <cellStyle name="Note 5 2 3 5 4 2" xfId="51617"/>
    <cellStyle name="Note 5 2 3 5 5" xfId="51618"/>
    <cellStyle name="Note 5 2 3 5 5 2" xfId="51619"/>
    <cellStyle name="Note 5 2 3 5 6" xfId="51620"/>
    <cellStyle name="Note 5 2 3 5 6 2" xfId="51621"/>
    <cellStyle name="Note 5 2 3 5 7" xfId="51622"/>
    <cellStyle name="Note 5 2 3 6" xfId="51623"/>
    <cellStyle name="Note 5 2 3 6 2" xfId="51624"/>
    <cellStyle name="Note 5 2 3 7" xfId="51625"/>
    <cellStyle name="Note 5 2 3 7 2" xfId="51626"/>
    <cellStyle name="Note 5 2 3 8" xfId="51627"/>
    <cellStyle name="Note 5 2 3 9" xfId="51628"/>
    <cellStyle name="Note 5 2 4" xfId="51629"/>
    <cellStyle name="Note 5 2 4 2" xfId="51630"/>
    <cellStyle name="Note 5 2 4 2 2" xfId="51631"/>
    <cellStyle name="Note 5 2 4 2 2 2" xfId="51632"/>
    <cellStyle name="Note 5 2 4 2 3" xfId="51633"/>
    <cellStyle name="Note 5 2 4 2 3 2" xfId="51634"/>
    <cellStyle name="Note 5 2 4 2 4" xfId="51635"/>
    <cellStyle name="Note 5 2 4 2 4 2" xfId="51636"/>
    <cellStyle name="Note 5 2 4 2 5" xfId="51637"/>
    <cellStyle name="Note 5 2 4 3" xfId="51638"/>
    <cellStyle name="Note 5 2 4 3 2" xfId="51639"/>
    <cellStyle name="Note 5 2 4 3 2 2" xfId="51640"/>
    <cellStyle name="Note 5 2 4 3 3" xfId="51641"/>
    <cellStyle name="Note 5 2 4 3 3 2" xfId="51642"/>
    <cellStyle name="Note 5 2 4 3 4" xfId="51643"/>
    <cellStyle name="Note 5 2 4 3 4 2" xfId="51644"/>
    <cellStyle name="Note 5 2 4 3 5" xfId="51645"/>
    <cellStyle name="Note 5 2 4 3 5 2" xfId="51646"/>
    <cellStyle name="Note 5 2 4 3 6" xfId="51647"/>
    <cellStyle name="Note 5 2 4 3 6 2" xfId="51648"/>
    <cellStyle name="Note 5 2 4 3 7" xfId="51649"/>
    <cellStyle name="Note 5 2 4 4" xfId="51650"/>
    <cellStyle name="Note 5 2 4 4 2" xfId="51651"/>
    <cellStyle name="Note 5 2 4 4 2 2" xfId="51652"/>
    <cellStyle name="Note 5 2 4 4 3" xfId="51653"/>
    <cellStyle name="Note 5 2 4 4 3 2" xfId="51654"/>
    <cellStyle name="Note 5 2 4 4 4" xfId="51655"/>
    <cellStyle name="Note 5 2 4 4 4 2" xfId="51656"/>
    <cellStyle name="Note 5 2 4 4 5" xfId="51657"/>
    <cellStyle name="Note 5 2 4 4 5 2" xfId="51658"/>
    <cellStyle name="Note 5 2 4 4 6" xfId="51659"/>
    <cellStyle name="Note 5 2 4 4 6 2" xfId="51660"/>
    <cellStyle name="Note 5 2 4 4 7" xfId="51661"/>
    <cellStyle name="Note 5 2 4 5" xfId="51662"/>
    <cellStyle name="Note 5 2 4 5 2" xfId="51663"/>
    <cellStyle name="Note 5 2 4 6" xfId="51664"/>
    <cellStyle name="Note 5 2 4 6 2" xfId="51665"/>
    <cellStyle name="Note 5 2 4 7" xfId="51666"/>
    <cellStyle name="Note 5 2 4 8" xfId="51667"/>
    <cellStyle name="Note 5 2 5" xfId="51668"/>
    <cellStyle name="Note 5 2 5 2" xfId="51669"/>
    <cellStyle name="Note 5 2 5 2 2" xfId="51670"/>
    <cellStyle name="Note 5 2 5 2 2 2" xfId="51671"/>
    <cellStyle name="Note 5 2 5 2 3" xfId="51672"/>
    <cellStyle name="Note 5 2 5 2 3 2" xfId="51673"/>
    <cellStyle name="Note 5 2 5 2 4" xfId="51674"/>
    <cellStyle name="Note 5 2 5 2 4 2" xfId="51675"/>
    <cellStyle name="Note 5 2 5 2 5" xfId="51676"/>
    <cellStyle name="Note 5 2 5 2 5 2" xfId="51677"/>
    <cellStyle name="Note 5 2 5 2 6" xfId="51678"/>
    <cellStyle name="Note 5 2 5 2 6 2" xfId="51679"/>
    <cellStyle name="Note 5 2 5 2 7" xfId="51680"/>
    <cellStyle name="Note 5 2 5 3" xfId="51681"/>
    <cellStyle name="Note 5 2 5 3 2" xfId="51682"/>
    <cellStyle name="Note 5 2 5 3 2 2" xfId="51683"/>
    <cellStyle name="Note 5 2 5 3 3" xfId="51684"/>
    <cellStyle name="Note 5 2 5 3 3 2" xfId="51685"/>
    <cellStyle name="Note 5 2 5 3 4" xfId="51686"/>
    <cellStyle name="Note 5 2 5 3 4 2" xfId="51687"/>
    <cellStyle name="Note 5 2 5 3 5" xfId="51688"/>
    <cellStyle name="Note 5 2 5 3 5 2" xfId="51689"/>
    <cellStyle name="Note 5 2 5 3 6" xfId="51690"/>
    <cellStyle name="Note 5 2 5 3 6 2" xfId="51691"/>
    <cellStyle name="Note 5 2 5 3 7" xfId="51692"/>
    <cellStyle name="Note 5 2 5 4" xfId="51693"/>
    <cellStyle name="Note 5 2 5 4 2" xfId="51694"/>
    <cellStyle name="Note 5 2 5 4 2 2" xfId="51695"/>
    <cellStyle name="Note 5 2 5 4 3" xfId="51696"/>
    <cellStyle name="Note 5 2 5 4 3 2" xfId="51697"/>
    <cellStyle name="Note 5 2 5 4 4" xfId="51698"/>
    <cellStyle name="Note 5 2 5 4 4 2" xfId="51699"/>
    <cellStyle name="Note 5 2 5 4 5" xfId="51700"/>
    <cellStyle name="Note 5 2 5 5" xfId="51701"/>
    <cellStyle name="Note 5 2 5 5 2" xfId="51702"/>
    <cellStyle name="Note 5 2 5 6" xfId="51703"/>
    <cellStyle name="Note 5 2 5 7" xfId="51704"/>
    <cellStyle name="Note 5 2 5 8" xfId="51705"/>
    <cellStyle name="Note 5 2 6" xfId="51706"/>
    <cellStyle name="Note 5 2 6 2" xfId="51707"/>
    <cellStyle name="Note 5 2 6 2 2" xfId="51708"/>
    <cellStyle name="Note 5 2 6 2 2 2" xfId="51709"/>
    <cellStyle name="Note 5 2 6 2 3" xfId="51710"/>
    <cellStyle name="Note 5 2 6 2 3 2" xfId="51711"/>
    <cellStyle name="Note 5 2 6 2 4" xfId="51712"/>
    <cellStyle name="Note 5 2 6 2 4 2" xfId="51713"/>
    <cellStyle name="Note 5 2 6 2 5" xfId="51714"/>
    <cellStyle name="Note 5 2 6 2 5 2" xfId="51715"/>
    <cellStyle name="Note 5 2 6 2 6" xfId="51716"/>
    <cellStyle name="Note 5 2 6 2 6 2" xfId="51717"/>
    <cellStyle name="Note 5 2 6 2 7" xfId="51718"/>
    <cellStyle name="Note 5 2 6 3" xfId="51719"/>
    <cellStyle name="Note 5 2 6 3 2" xfId="51720"/>
    <cellStyle name="Note 5 2 6 3 2 2" xfId="51721"/>
    <cellStyle name="Note 5 2 6 3 3" xfId="51722"/>
    <cellStyle name="Note 5 2 6 3 3 2" xfId="51723"/>
    <cellStyle name="Note 5 2 6 3 4" xfId="51724"/>
    <cellStyle name="Note 5 2 6 3 4 2" xfId="51725"/>
    <cellStyle name="Note 5 2 6 3 5" xfId="51726"/>
    <cellStyle name="Note 5 2 6 4" xfId="51727"/>
    <cellStyle name="Note 5 2 6 4 2" xfId="51728"/>
    <cellStyle name="Note 5 2 6 5" xfId="51729"/>
    <cellStyle name="Note 5 2 6 5 2" xfId="51730"/>
    <cellStyle name="Note 5 2 6 6" xfId="51731"/>
    <cellStyle name="Note 5 2 6 6 2" xfId="51732"/>
    <cellStyle name="Note 5 2 6 7" xfId="51733"/>
    <cellStyle name="Note 5 2 6 8" xfId="51734"/>
    <cellStyle name="Note 5 2 7" xfId="51735"/>
    <cellStyle name="Note 5 2 7 2" xfId="51736"/>
    <cellStyle name="Note 5 2 7 2 2" xfId="51737"/>
    <cellStyle name="Note 5 2 7 3" xfId="51738"/>
    <cellStyle name="Note 5 2 7 3 2" xfId="51739"/>
    <cellStyle name="Note 5 2 7 4" xfId="51740"/>
    <cellStyle name="Note 5 2 7 4 2" xfId="51741"/>
    <cellStyle name="Note 5 2 7 5" xfId="51742"/>
    <cellStyle name="Note 5 2 7 5 2" xfId="51743"/>
    <cellStyle name="Note 5 2 7 6" xfId="51744"/>
    <cellStyle name="Note 5 2 7 6 2" xfId="51745"/>
    <cellStyle name="Note 5 2 7 7" xfId="51746"/>
    <cellStyle name="Note 5 2 7 8" xfId="51747"/>
    <cellStyle name="Note 5 2 8" xfId="51748"/>
    <cellStyle name="Note 5 2 8 2" xfId="51749"/>
    <cellStyle name="Note 5 2 8 3" xfId="51750"/>
    <cellStyle name="Note 5 2 8 4" xfId="51751"/>
    <cellStyle name="Note 5 2 8 5" xfId="51752"/>
    <cellStyle name="Note 5 2 8 6" xfId="51753"/>
    <cellStyle name="Note 5 2 8 7" xfId="51754"/>
    <cellStyle name="Note 5 2 8 8" xfId="51755"/>
    <cellStyle name="Note 5 2 9" xfId="51756"/>
    <cellStyle name="Note 5 2 9 2" xfId="51757"/>
    <cellStyle name="Note 5 2 9 3" xfId="51758"/>
    <cellStyle name="Note 5 2 9 4" xfId="51759"/>
    <cellStyle name="Note 5 2 9 5" xfId="51760"/>
    <cellStyle name="Note 5 2 9 6" xfId="51761"/>
    <cellStyle name="Note 5 2 9 7" xfId="51762"/>
    <cellStyle name="Note 5 2 9 8" xfId="51763"/>
    <cellStyle name="Note 5 3" xfId="51764"/>
    <cellStyle name="Note 5 3 10" xfId="51765"/>
    <cellStyle name="Note 5 3 11" xfId="51766"/>
    <cellStyle name="Note 5 3 12" xfId="51767"/>
    <cellStyle name="Note 5 3 2" xfId="51768"/>
    <cellStyle name="Note 5 3 2 10" xfId="51769"/>
    <cellStyle name="Note 5 3 2 11" xfId="51770"/>
    <cellStyle name="Note 5 3 2 12" xfId="51771"/>
    <cellStyle name="Note 5 3 2 13" xfId="51772"/>
    <cellStyle name="Note 5 3 2 2" xfId="51773"/>
    <cellStyle name="Note 5 3 2 2 2" xfId="51774"/>
    <cellStyle name="Note 5 3 2 2 2 2" xfId="51775"/>
    <cellStyle name="Note 5 3 2 2 2 2 2" xfId="51776"/>
    <cellStyle name="Note 5 3 2 2 2 3" xfId="51777"/>
    <cellStyle name="Note 5 3 2 2 2 3 2" xfId="51778"/>
    <cellStyle name="Note 5 3 2 2 2 4" xfId="51779"/>
    <cellStyle name="Note 5 3 2 2 2 4 2" xfId="51780"/>
    <cellStyle name="Note 5 3 2 2 2 5" xfId="51781"/>
    <cellStyle name="Note 5 3 2 2 3" xfId="51782"/>
    <cellStyle name="Note 5 3 2 2 3 2" xfId="51783"/>
    <cellStyle name="Note 5 3 2 2 3 2 2" xfId="51784"/>
    <cellStyle name="Note 5 3 2 2 3 3" xfId="51785"/>
    <cellStyle name="Note 5 3 2 2 3 3 2" xfId="51786"/>
    <cellStyle name="Note 5 3 2 2 3 4" xfId="51787"/>
    <cellStyle name="Note 5 3 2 2 3 4 2" xfId="51788"/>
    <cellStyle name="Note 5 3 2 2 3 5" xfId="51789"/>
    <cellStyle name="Note 5 3 2 2 3 5 2" xfId="51790"/>
    <cellStyle name="Note 5 3 2 2 3 6" xfId="51791"/>
    <cellStyle name="Note 5 3 2 2 3 6 2" xfId="51792"/>
    <cellStyle name="Note 5 3 2 2 3 7" xfId="51793"/>
    <cellStyle name="Note 5 3 2 2 4" xfId="51794"/>
    <cellStyle name="Note 5 3 2 2 4 2" xfId="51795"/>
    <cellStyle name="Note 5 3 2 2 4 2 2" xfId="51796"/>
    <cellStyle name="Note 5 3 2 2 4 3" xfId="51797"/>
    <cellStyle name="Note 5 3 2 2 4 3 2" xfId="51798"/>
    <cellStyle name="Note 5 3 2 2 4 4" xfId="51799"/>
    <cellStyle name="Note 5 3 2 2 4 4 2" xfId="51800"/>
    <cellStyle name="Note 5 3 2 2 4 5" xfId="51801"/>
    <cellStyle name="Note 5 3 2 2 4 5 2" xfId="51802"/>
    <cellStyle name="Note 5 3 2 2 4 6" xfId="51803"/>
    <cellStyle name="Note 5 3 2 2 4 6 2" xfId="51804"/>
    <cellStyle name="Note 5 3 2 2 4 7" xfId="51805"/>
    <cellStyle name="Note 5 3 2 2 5" xfId="51806"/>
    <cellStyle name="Note 5 3 2 2 5 2" xfId="51807"/>
    <cellStyle name="Note 5 3 2 2 6" xfId="51808"/>
    <cellStyle name="Note 5 3 2 2 6 2" xfId="51809"/>
    <cellStyle name="Note 5 3 2 2 7" xfId="51810"/>
    <cellStyle name="Note 5 3 2 2 8" xfId="51811"/>
    <cellStyle name="Note 5 3 2 3" xfId="51812"/>
    <cellStyle name="Note 5 3 2 3 2" xfId="51813"/>
    <cellStyle name="Note 5 3 2 3 2 2" xfId="51814"/>
    <cellStyle name="Note 5 3 2 3 2 2 2" xfId="51815"/>
    <cellStyle name="Note 5 3 2 3 2 3" xfId="51816"/>
    <cellStyle name="Note 5 3 2 3 2 3 2" xfId="51817"/>
    <cellStyle name="Note 5 3 2 3 2 4" xfId="51818"/>
    <cellStyle name="Note 5 3 2 3 2 4 2" xfId="51819"/>
    <cellStyle name="Note 5 3 2 3 2 5" xfId="51820"/>
    <cellStyle name="Note 5 3 2 3 2 5 2" xfId="51821"/>
    <cellStyle name="Note 5 3 2 3 2 6" xfId="51822"/>
    <cellStyle name="Note 5 3 2 3 2 6 2" xfId="51823"/>
    <cellStyle name="Note 5 3 2 3 2 7" xfId="51824"/>
    <cellStyle name="Note 5 3 2 3 3" xfId="51825"/>
    <cellStyle name="Note 5 3 2 3 3 2" xfId="51826"/>
    <cellStyle name="Note 5 3 2 3 3 2 2" xfId="51827"/>
    <cellStyle name="Note 5 3 2 3 3 3" xfId="51828"/>
    <cellStyle name="Note 5 3 2 3 3 3 2" xfId="51829"/>
    <cellStyle name="Note 5 3 2 3 3 4" xfId="51830"/>
    <cellStyle name="Note 5 3 2 3 3 4 2" xfId="51831"/>
    <cellStyle name="Note 5 3 2 3 3 5" xfId="51832"/>
    <cellStyle name="Note 5 3 2 3 3 5 2" xfId="51833"/>
    <cellStyle name="Note 5 3 2 3 3 6" xfId="51834"/>
    <cellStyle name="Note 5 3 2 3 3 6 2" xfId="51835"/>
    <cellStyle name="Note 5 3 2 3 3 7" xfId="51836"/>
    <cellStyle name="Note 5 3 2 3 4" xfId="51837"/>
    <cellStyle name="Note 5 3 2 3 4 2" xfId="51838"/>
    <cellStyle name="Note 5 3 2 3 4 2 2" xfId="51839"/>
    <cellStyle name="Note 5 3 2 3 4 3" xfId="51840"/>
    <cellStyle name="Note 5 3 2 3 4 3 2" xfId="51841"/>
    <cellStyle name="Note 5 3 2 3 4 4" xfId="51842"/>
    <cellStyle name="Note 5 3 2 3 4 4 2" xfId="51843"/>
    <cellStyle name="Note 5 3 2 3 4 5" xfId="51844"/>
    <cellStyle name="Note 5 3 2 3 5" xfId="51845"/>
    <cellStyle name="Note 5 3 2 4" xfId="51846"/>
    <cellStyle name="Note 5 3 2 4 2" xfId="51847"/>
    <cellStyle name="Note 5 3 2 4 2 2" xfId="51848"/>
    <cellStyle name="Note 5 3 2 4 2 2 2" xfId="51849"/>
    <cellStyle name="Note 5 3 2 4 2 3" xfId="51850"/>
    <cellStyle name="Note 5 3 2 4 2 3 2" xfId="51851"/>
    <cellStyle name="Note 5 3 2 4 2 4" xfId="51852"/>
    <cellStyle name="Note 5 3 2 4 2 4 2" xfId="51853"/>
    <cellStyle name="Note 5 3 2 4 2 5" xfId="51854"/>
    <cellStyle name="Note 5 3 2 4 2 5 2" xfId="51855"/>
    <cellStyle name="Note 5 3 2 4 2 6" xfId="51856"/>
    <cellStyle name="Note 5 3 2 4 2 6 2" xfId="51857"/>
    <cellStyle name="Note 5 3 2 4 2 7" xfId="51858"/>
    <cellStyle name="Note 5 3 2 4 3" xfId="51859"/>
    <cellStyle name="Note 5 3 2 4 3 2" xfId="51860"/>
    <cellStyle name="Note 5 3 2 4 3 2 2" xfId="51861"/>
    <cellStyle name="Note 5 3 2 4 3 3" xfId="51862"/>
    <cellStyle name="Note 5 3 2 4 3 3 2" xfId="51863"/>
    <cellStyle name="Note 5 3 2 4 3 4" xfId="51864"/>
    <cellStyle name="Note 5 3 2 4 3 4 2" xfId="51865"/>
    <cellStyle name="Note 5 3 2 4 3 5" xfId="51866"/>
    <cellStyle name="Note 5 3 2 4 4" xfId="51867"/>
    <cellStyle name="Note 5 3 2 5" xfId="51868"/>
    <cellStyle name="Note 5 3 2 5 2" xfId="51869"/>
    <cellStyle name="Note 5 3 2 5 2 2" xfId="51870"/>
    <cellStyle name="Note 5 3 2 5 3" xfId="51871"/>
    <cellStyle name="Note 5 3 2 5 3 2" xfId="51872"/>
    <cellStyle name="Note 5 3 2 5 4" xfId="51873"/>
    <cellStyle name="Note 5 3 2 5 4 2" xfId="51874"/>
    <cellStyle name="Note 5 3 2 5 5" xfId="51875"/>
    <cellStyle name="Note 5 3 2 5 5 2" xfId="51876"/>
    <cellStyle name="Note 5 3 2 5 6" xfId="51877"/>
    <cellStyle name="Note 5 3 2 5 6 2" xfId="51878"/>
    <cellStyle name="Note 5 3 2 5 7" xfId="51879"/>
    <cellStyle name="Note 5 3 2 6" xfId="51880"/>
    <cellStyle name="Note 5 3 2 6 2" xfId="51881"/>
    <cellStyle name="Note 5 3 2 7" xfId="51882"/>
    <cellStyle name="Note 5 3 2 7 2" xfId="51883"/>
    <cellStyle name="Note 5 3 2 8" xfId="51884"/>
    <cellStyle name="Note 5 3 2 9" xfId="51885"/>
    <cellStyle name="Note 5 3 3" xfId="51886"/>
    <cellStyle name="Note 5 3 3 2" xfId="51887"/>
    <cellStyle name="Note 5 3 3 2 2" xfId="51888"/>
    <cellStyle name="Note 5 3 3 2 2 2" xfId="51889"/>
    <cellStyle name="Note 5 3 3 2 3" xfId="51890"/>
    <cellStyle name="Note 5 3 3 2 3 2" xfId="51891"/>
    <cellStyle name="Note 5 3 3 2 4" xfId="51892"/>
    <cellStyle name="Note 5 3 3 2 4 2" xfId="51893"/>
    <cellStyle name="Note 5 3 3 2 5" xfId="51894"/>
    <cellStyle name="Note 5 3 3 3" xfId="51895"/>
    <cellStyle name="Note 5 3 3 3 2" xfId="51896"/>
    <cellStyle name="Note 5 3 3 3 2 2" xfId="51897"/>
    <cellStyle name="Note 5 3 3 3 3" xfId="51898"/>
    <cellStyle name="Note 5 3 3 3 3 2" xfId="51899"/>
    <cellStyle name="Note 5 3 3 3 4" xfId="51900"/>
    <cellStyle name="Note 5 3 3 3 4 2" xfId="51901"/>
    <cellStyle name="Note 5 3 3 3 5" xfId="51902"/>
    <cellStyle name="Note 5 3 3 3 5 2" xfId="51903"/>
    <cellStyle name="Note 5 3 3 3 6" xfId="51904"/>
    <cellStyle name="Note 5 3 3 3 6 2" xfId="51905"/>
    <cellStyle name="Note 5 3 3 3 7" xfId="51906"/>
    <cellStyle name="Note 5 3 3 4" xfId="51907"/>
    <cellStyle name="Note 5 3 3 4 2" xfId="51908"/>
    <cellStyle name="Note 5 3 3 4 2 2" xfId="51909"/>
    <cellStyle name="Note 5 3 3 4 3" xfId="51910"/>
    <cellStyle name="Note 5 3 3 4 3 2" xfId="51911"/>
    <cellStyle name="Note 5 3 3 4 4" xfId="51912"/>
    <cellStyle name="Note 5 3 3 4 4 2" xfId="51913"/>
    <cellStyle name="Note 5 3 3 4 5" xfId="51914"/>
    <cellStyle name="Note 5 3 3 4 5 2" xfId="51915"/>
    <cellStyle name="Note 5 3 3 4 6" xfId="51916"/>
    <cellStyle name="Note 5 3 3 4 6 2" xfId="51917"/>
    <cellStyle name="Note 5 3 3 4 7" xfId="51918"/>
    <cellStyle name="Note 5 3 3 5" xfId="51919"/>
    <cellStyle name="Note 5 3 3 5 2" xfId="51920"/>
    <cellStyle name="Note 5 3 3 6" xfId="51921"/>
    <cellStyle name="Note 5 3 3 6 2" xfId="51922"/>
    <cellStyle name="Note 5 3 3 7" xfId="51923"/>
    <cellStyle name="Note 5 3 3 8" xfId="51924"/>
    <cellStyle name="Note 5 3 4" xfId="51925"/>
    <cellStyle name="Note 5 3 4 2" xfId="51926"/>
    <cellStyle name="Note 5 3 4 2 2" xfId="51927"/>
    <cellStyle name="Note 5 3 4 2 2 2" xfId="51928"/>
    <cellStyle name="Note 5 3 4 2 3" xfId="51929"/>
    <cellStyle name="Note 5 3 4 2 3 2" xfId="51930"/>
    <cellStyle name="Note 5 3 4 2 4" xfId="51931"/>
    <cellStyle name="Note 5 3 4 2 4 2" xfId="51932"/>
    <cellStyle name="Note 5 3 4 2 5" xfId="51933"/>
    <cellStyle name="Note 5 3 4 2 5 2" xfId="51934"/>
    <cellStyle name="Note 5 3 4 2 6" xfId="51935"/>
    <cellStyle name="Note 5 3 4 2 6 2" xfId="51936"/>
    <cellStyle name="Note 5 3 4 2 7" xfId="51937"/>
    <cellStyle name="Note 5 3 4 3" xfId="51938"/>
    <cellStyle name="Note 5 3 4 3 2" xfId="51939"/>
    <cellStyle name="Note 5 3 4 3 2 2" xfId="51940"/>
    <cellStyle name="Note 5 3 4 3 3" xfId="51941"/>
    <cellStyle name="Note 5 3 4 3 3 2" xfId="51942"/>
    <cellStyle name="Note 5 3 4 3 4" xfId="51943"/>
    <cellStyle name="Note 5 3 4 3 4 2" xfId="51944"/>
    <cellStyle name="Note 5 3 4 3 5" xfId="51945"/>
    <cellStyle name="Note 5 3 4 3 5 2" xfId="51946"/>
    <cellStyle name="Note 5 3 4 3 6" xfId="51947"/>
    <cellStyle name="Note 5 3 4 3 6 2" xfId="51948"/>
    <cellStyle name="Note 5 3 4 3 7" xfId="51949"/>
    <cellStyle name="Note 5 3 4 4" xfId="51950"/>
    <cellStyle name="Note 5 3 4 4 2" xfId="51951"/>
    <cellStyle name="Note 5 3 4 4 2 2" xfId="51952"/>
    <cellStyle name="Note 5 3 4 4 3" xfId="51953"/>
    <cellStyle name="Note 5 3 4 4 3 2" xfId="51954"/>
    <cellStyle name="Note 5 3 4 4 4" xfId="51955"/>
    <cellStyle name="Note 5 3 4 4 4 2" xfId="51956"/>
    <cellStyle name="Note 5 3 4 4 5" xfId="51957"/>
    <cellStyle name="Note 5 3 4 5" xfId="51958"/>
    <cellStyle name="Note 5 3 4 5 2" xfId="51959"/>
    <cellStyle name="Note 5 3 4 6" xfId="51960"/>
    <cellStyle name="Note 5 3 4 7" xfId="51961"/>
    <cellStyle name="Note 5 3 4 8" xfId="51962"/>
    <cellStyle name="Note 5 3 5" xfId="51963"/>
    <cellStyle name="Note 5 3 5 2" xfId="51964"/>
    <cellStyle name="Note 5 3 5 2 2" xfId="51965"/>
    <cellStyle name="Note 5 3 5 2 2 2" xfId="51966"/>
    <cellStyle name="Note 5 3 5 2 3" xfId="51967"/>
    <cellStyle name="Note 5 3 5 2 3 2" xfId="51968"/>
    <cellStyle name="Note 5 3 5 2 4" xfId="51969"/>
    <cellStyle name="Note 5 3 5 2 4 2" xfId="51970"/>
    <cellStyle name="Note 5 3 5 2 5" xfId="51971"/>
    <cellStyle name="Note 5 3 5 2 5 2" xfId="51972"/>
    <cellStyle name="Note 5 3 5 2 6" xfId="51973"/>
    <cellStyle name="Note 5 3 5 2 6 2" xfId="51974"/>
    <cellStyle name="Note 5 3 5 2 7" xfId="51975"/>
    <cellStyle name="Note 5 3 5 3" xfId="51976"/>
    <cellStyle name="Note 5 3 5 3 2" xfId="51977"/>
    <cellStyle name="Note 5 3 5 3 2 2" xfId="51978"/>
    <cellStyle name="Note 5 3 5 3 3" xfId="51979"/>
    <cellStyle name="Note 5 3 5 3 3 2" xfId="51980"/>
    <cellStyle name="Note 5 3 5 3 4" xfId="51981"/>
    <cellStyle name="Note 5 3 5 3 4 2" xfId="51982"/>
    <cellStyle name="Note 5 3 5 3 5" xfId="51983"/>
    <cellStyle name="Note 5 3 5 4" xfId="51984"/>
    <cellStyle name="Note 5 3 5 4 2" xfId="51985"/>
    <cellStyle name="Note 5 3 5 5" xfId="51986"/>
    <cellStyle name="Note 5 3 5 5 2" xfId="51987"/>
    <cellStyle name="Note 5 3 5 6" xfId="51988"/>
    <cellStyle name="Note 5 3 5 6 2" xfId="51989"/>
    <cellStyle name="Note 5 3 5 7" xfId="51990"/>
    <cellStyle name="Note 5 3 5 8" xfId="51991"/>
    <cellStyle name="Note 5 3 6" xfId="51992"/>
    <cellStyle name="Note 5 3 6 2" xfId="51993"/>
    <cellStyle name="Note 5 3 6 2 2" xfId="51994"/>
    <cellStyle name="Note 5 3 6 3" xfId="51995"/>
    <cellStyle name="Note 5 3 6 3 2" xfId="51996"/>
    <cellStyle name="Note 5 3 6 4" xfId="51997"/>
    <cellStyle name="Note 5 3 6 4 2" xfId="51998"/>
    <cellStyle name="Note 5 3 6 5" xfId="51999"/>
    <cellStyle name="Note 5 3 6 5 2" xfId="52000"/>
    <cellStyle name="Note 5 3 6 6" xfId="52001"/>
    <cellStyle name="Note 5 3 6 6 2" xfId="52002"/>
    <cellStyle name="Note 5 3 6 7" xfId="52003"/>
    <cellStyle name="Note 5 3 6 8" xfId="52004"/>
    <cellStyle name="Note 5 3 7" xfId="52005"/>
    <cellStyle name="Note 5 3 7 2" xfId="52006"/>
    <cellStyle name="Note 5 3 7 3" xfId="52007"/>
    <cellStyle name="Note 5 3 7 4" xfId="52008"/>
    <cellStyle name="Note 5 3 7 5" xfId="52009"/>
    <cellStyle name="Note 5 3 7 6" xfId="52010"/>
    <cellStyle name="Note 5 3 7 7" xfId="52011"/>
    <cellStyle name="Note 5 3 7 8" xfId="52012"/>
    <cellStyle name="Note 5 3 8" xfId="52013"/>
    <cellStyle name="Note 5 3 8 2" xfId="52014"/>
    <cellStyle name="Note 5 3 8 3" xfId="52015"/>
    <cellStyle name="Note 5 3 8 4" xfId="52016"/>
    <cellStyle name="Note 5 3 8 5" xfId="52017"/>
    <cellStyle name="Note 5 3 8 6" xfId="52018"/>
    <cellStyle name="Note 5 3 8 7" xfId="52019"/>
    <cellStyle name="Note 5 3 8 8" xfId="52020"/>
    <cellStyle name="Note 5 3 9" xfId="52021"/>
    <cellStyle name="Note 5 4" xfId="52022"/>
    <cellStyle name="Note 5 4 10" xfId="52023"/>
    <cellStyle name="Note 5 4 11" xfId="52024"/>
    <cellStyle name="Note 5 4 12" xfId="52025"/>
    <cellStyle name="Note 5 4 13" xfId="52026"/>
    <cellStyle name="Note 5 4 14" xfId="52027"/>
    <cellStyle name="Note 5 4 2" xfId="52028"/>
    <cellStyle name="Note 5 4 2 2" xfId="52029"/>
    <cellStyle name="Note 5 4 2 2 2" xfId="52030"/>
    <cellStyle name="Note 5 4 2 2 2 2" xfId="52031"/>
    <cellStyle name="Note 5 4 2 2 3" xfId="52032"/>
    <cellStyle name="Note 5 4 2 2 3 2" xfId="52033"/>
    <cellStyle name="Note 5 4 2 2 4" xfId="52034"/>
    <cellStyle name="Note 5 4 2 2 4 2" xfId="52035"/>
    <cellStyle name="Note 5 4 2 2 5" xfId="52036"/>
    <cellStyle name="Note 5 4 2 3" xfId="52037"/>
    <cellStyle name="Note 5 4 2 3 2" xfId="52038"/>
    <cellStyle name="Note 5 4 2 3 2 2" xfId="52039"/>
    <cellStyle name="Note 5 4 2 3 3" xfId="52040"/>
    <cellStyle name="Note 5 4 2 3 3 2" xfId="52041"/>
    <cellStyle name="Note 5 4 2 3 4" xfId="52042"/>
    <cellStyle name="Note 5 4 2 3 4 2" xfId="52043"/>
    <cellStyle name="Note 5 4 2 3 5" xfId="52044"/>
    <cellStyle name="Note 5 4 2 3 5 2" xfId="52045"/>
    <cellStyle name="Note 5 4 2 3 6" xfId="52046"/>
    <cellStyle name="Note 5 4 2 3 6 2" xfId="52047"/>
    <cellStyle name="Note 5 4 2 3 7" xfId="52048"/>
    <cellStyle name="Note 5 4 2 4" xfId="52049"/>
    <cellStyle name="Note 5 4 2 4 2" xfId="52050"/>
    <cellStyle name="Note 5 4 2 4 2 2" xfId="52051"/>
    <cellStyle name="Note 5 4 2 4 3" xfId="52052"/>
    <cellStyle name="Note 5 4 2 4 3 2" xfId="52053"/>
    <cellStyle name="Note 5 4 2 4 4" xfId="52054"/>
    <cellStyle name="Note 5 4 2 4 4 2" xfId="52055"/>
    <cellStyle name="Note 5 4 2 4 5" xfId="52056"/>
    <cellStyle name="Note 5 4 2 4 5 2" xfId="52057"/>
    <cellStyle name="Note 5 4 2 4 6" xfId="52058"/>
    <cellStyle name="Note 5 4 2 4 6 2" xfId="52059"/>
    <cellStyle name="Note 5 4 2 4 7" xfId="52060"/>
    <cellStyle name="Note 5 4 2 5" xfId="52061"/>
    <cellStyle name="Note 5 4 2 5 2" xfId="52062"/>
    <cellStyle name="Note 5 4 2 6" xfId="52063"/>
    <cellStyle name="Note 5 4 2 6 2" xfId="52064"/>
    <cellStyle name="Note 5 4 2 7" xfId="52065"/>
    <cellStyle name="Note 5 4 2 8" xfId="52066"/>
    <cellStyle name="Note 5 4 3" xfId="52067"/>
    <cellStyle name="Note 5 4 3 2" xfId="52068"/>
    <cellStyle name="Note 5 4 3 2 2" xfId="52069"/>
    <cellStyle name="Note 5 4 3 2 2 2" xfId="52070"/>
    <cellStyle name="Note 5 4 3 2 3" xfId="52071"/>
    <cellStyle name="Note 5 4 3 2 3 2" xfId="52072"/>
    <cellStyle name="Note 5 4 3 2 4" xfId="52073"/>
    <cellStyle name="Note 5 4 3 2 4 2" xfId="52074"/>
    <cellStyle name="Note 5 4 3 2 5" xfId="52075"/>
    <cellStyle name="Note 5 4 3 2 5 2" xfId="52076"/>
    <cellStyle name="Note 5 4 3 2 6" xfId="52077"/>
    <cellStyle name="Note 5 4 3 2 6 2" xfId="52078"/>
    <cellStyle name="Note 5 4 3 2 7" xfId="52079"/>
    <cellStyle name="Note 5 4 3 3" xfId="52080"/>
    <cellStyle name="Note 5 4 3 3 2" xfId="52081"/>
    <cellStyle name="Note 5 4 3 3 2 2" xfId="52082"/>
    <cellStyle name="Note 5 4 3 3 3" xfId="52083"/>
    <cellStyle name="Note 5 4 3 3 3 2" xfId="52084"/>
    <cellStyle name="Note 5 4 3 3 4" xfId="52085"/>
    <cellStyle name="Note 5 4 3 3 4 2" xfId="52086"/>
    <cellStyle name="Note 5 4 3 3 5" xfId="52087"/>
    <cellStyle name="Note 5 4 3 3 5 2" xfId="52088"/>
    <cellStyle name="Note 5 4 3 3 6" xfId="52089"/>
    <cellStyle name="Note 5 4 3 3 6 2" xfId="52090"/>
    <cellStyle name="Note 5 4 3 3 7" xfId="52091"/>
    <cellStyle name="Note 5 4 3 4" xfId="52092"/>
    <cellStyle name="Note 5 4 3 4 2" xfId="52093"/>
    <cellStyle name="Note 5 4 3 4 2 2" xfId="52094"/>
    <cellStyle name="Note 5 4 3 4 3" xfId="52095"/>
    <cellStyle name="Note 5 4 3 4 3 2" xfId="52096"/>
    <cellStyle name="Note 5 4 3 4 4" xfId="52097"/>
    <cellStyle name="Note 5 4 3 4 4 2" xfId="52098"/>
    <cellStyle name="Note 5 4 3 4 5" xfId="52099"/>
    <cellStyle name="Note 5 4 3 5" xfId="52100"/>
    <cellStyle name="Note 5 4 4" xfId="52101"/>
    <cellStyle name="Note 5 4 4 2" xfId="52102"/>
    <cellStyle name="Note 5 4 4 2 2" xfId="52103"/>
    <cellStyle name="Note 5 4 4 2 2 2" xfId="52104"/>
    <cellStyle name="Note 5 4 4 2 3" xfId="52105"/>
    <cellStyle name="Note 5 4 4 2 3 2" xfId="52106"/>
    <cellStyle name="Note 5 4 4 2 4" xfId="52107"/>
    <cellStyle name="Note 5 4 4 2 4 2" xfId="52108"/>
    <cellStyle name="Note 5 4 4 2 5" xfId="52109"/>
    <cellStyle name="Note 5 4 4 2 5 2" xfId="52110"/>
    <cellStyle name="Note 5 4 4 2 6" xfId="52111"/>
    <cellStyle name="Note 5 4 4 2 6 2" xfId="52112"/>
    <cellStyle name="Note 5 4 4 2 7" xfId="52113"/>
    <cellStyle name="Note 5 4 4 3" xfId="52114"/>
    <cellStyle name="Note 5 4 4 3 2" xfId="52115"/>
    <cellStyle name="Note 5 4 4 3 2 2" xfId="52116"/>
    <cellStyle name="Note 5 4 4 3 3" xfId="52117"/>
    <cellStyle name="Note 5 4 4 3 3 2" xfId="52118"/>
    <cellStyle name="Note 5 4 4 3 4" xfId="52119"/>
    <cellStyle name="Note 5 4 4 3 4 2" xfId="52120"/>
    <cellStyle name="Note 5 4 4 3 5" xfId="52121"/>
    <cellStyle name="Note 5 4 4 4" xfId="52122"/>
    <cellStyle name="Note 5 4 5" xfId="52123"/>
    <cellStyle name="Note 5 4 5 2" xfId="52124"/>
    <cellStyle name="Note 5 4 5 2 2" xfId="52125"/>
    <cellStyle name="Note 5 4 5 3" xfId="52126"/>
    <cellStyle name="Note 5 4 5 3 2" xfId="52127"/>
    <cellStyle name="Note 5 4 5 4" xfId="52128"/>
    <cellStyle name="Note 5 4 5 4 2" xfId="52129"/>
    <cellStyle name="Note 5 4 5 5" xfId="52130"/>
    <cellStyle name="Note 5 4 5 5 2" xfId="52131"/>
    <cellStyle name="Note 5 4 5 6" xfId="52132"/>
    <cellStyle name="Note 5 4 5 6 2" xfId="52133"/>
    <cellStyle name="Note 5 4 5 7" xfId="52134"/>
    <cellStyle name="Note 5 4 6" xfId="52135"/>
    <cellStyle name="Note 5 4 6 2" xfId="52136"/>
    <cellStyle name="Note 5 4 7" xfId="52137"/>
    <cellStyle name="Note 5 4 7 2" xfId="52138"/>
    <cellStyle name="Note 5 4 8" xfId="52139"/>
    <cellStyle name="Note 5 4 9" xfId="52140"/>
    <cellStyle name="Note 5 5" xfId="52141"/>
    <cellStyle name="Note 5 5 2" xfId="52142"/>
    <cellStyle name="Note 5 5 2 2" xfId="52143"/>
    <cellStyle name="Note 5 5 2 2 2" xfId="52144"/>
    <cellStyle name="Note 5 5 2 3" xfId="52145"/>
    <cellStyle name="Note 5 5 2 3 2" xfId="52146"/>
    <cellStyle name="Note 5 5 2 4" xfId="52147"/>
    <cellStyle name="Note 5 5 2 4 2" xfId="52148"/>
    <cellStyle name="Note 5 5 2 5" xfId="52149"/>
    <cellStyle name="Note 5 5 3" xfId="52150"/>
    <cellStyle name="Note 5 5 3 2" xfId="52151"/>
    <cellStyle name="Note 5 5 3 2 2" xfId="52152"/>
    <cellStyle name="Note 5 5 3 3" xfId="52153"/>
    <cellStyle name="Note 5 5 3 3 2" xfId="52154"/>
    <cellStyle name="Note 5 5 3 4" xfId="52155"/>
    <cellStyle name="Note 5 5 3 4 2" xfId="52156"/>
    <cellStyle name="Note 5 5 3 5" xfId="52157"/>
    <cellStyle name="Note 5 5 3 5 2" xfId="52158"/>
    <cellStyle name="Note 5 5 3 6" xfId="52159"/>
    <cellStyle name="Note 5 5 3 6 2" xfId="52160"/>
    <cellStyle name="Note 5 5 3 7" xfId="52161"/>
    <cellStyle name="Note 5 5 4" xfId="52162"/>
    <cellStyle name="Note 5 5 4 2" xfId="52163"/>
    <cellStyle name="Note 5 5 4 2 2" xfId="52164"/>
    <cellStyle name="Note 5 5 4 3" xfId="52165"/>
    <cellStyle name="Note 5 5 4 3 2" xfId="52166"/>
    <cellStyle name="Note 5 5 4 4" xfId="52167"/>
    <cellStyle name="Note 5 5 4 4 2" xfId="52168"/>
    <cellStyle name="Note 5 5 4 5" xfId="52169"/>
    <cellStyle name="Note 5 5 4 5 2" xfId="52170"/>
    <cellStyle name="Note 5 5 4 6" xfId="52171"/>
    <cellStyle name="Note 5 5 4 6 2" xfId="52172"/>
    <cellStyle name="Note 5 5 4 7" xfId="52173"/>
    <cellStyle name="Note 5 5 5" xfId="52174"/>
    <cellStyle name="Note 5 5 5 2" xfId="52175"/>
    <cellStyle name="Note 5 5 6" xfId="52176"/>
    <cellStyle name="Note 5 5 6 2" xfId="52177"/>
    <cellStyle name="Note 5 5 7" xfId="52178"/>
    <cellStyle name="Note 5 5 8" xfId="52179"/>
    <cellStyle name="Note 5 6" xfId="52180"/>
    <cellStyle name="Note 5 6 2" xfId="52181"/>
    <cellStyle name="Note 5 6 2 2" xfId="52182"/>
    <cellStyle name="Note 5 6 2 2 2" xfId="52183"/>
    <cellStyle name="Note 5 6 2 3" xfId="52184"/>
    <cellStyle name="Note 5 6 2 3 2" xfId="52185"/>
    <cellStyle name="Note 5 6 2 4" xfId="52186"/>
    <cellStyle name="Note 5 6 2 4 2" xfId="52187"/>
    <cellStyle name="Note 5 6 2 5" xfId="52188"/>
    <cellStyle name="Note 5 6 2 5 2" xfId="52189"/>
    <cellStyle name="Note 5 6 2 6" xfId="52190"/>
    <cellStyle name="Note 5 6 2 6 2" xfId="52191"/>
    <cellStyle name="Note 5 6 2 7" xfId="52192"/>
    <cellStyle name="Note 5 6 3" xfId="52193"/>
    <cellStyle name="Note 5 6 3 2" xfId="52194"/>
    <cellStyle name="Note 5 6 3 2 2" xfId="52195"/>
    <cellStyle name="Note 5 6 3 3" xfId="52196"/>
    <cellStyle name="Note 5 6 3 3 2" xfId="52197"/>
    <cellStyle name="Note 5 6 3 4" xfId="52198"/>
    <cellStyle name="Note 5 6 3 4 2" xfId="52199"/>
    <cellStyle name="Note 5 6 3 5" xfId="52200"/>
    <cellStyle name="Note 5 6 3 5 2" xfId="52201"/>
    <cellStyle name="Note 5 6 3 6" xfId="52202"/>
    <cellStyle name="Note 5 6 3 6 2" xfId="52203"/>
    <cellStyle name="Note 5 6 3 7" xfId="52204"/>
    <cellStyle name="Note 5 6 4" xfId="52205"/>
    <cellStyle name="Note 5 6 4 2" xfId="52206"/>
    <cellStyle name="Note 5 6 4 2 2" xfId="52207"/>
    <cellStyle name="Note 5 6 4 3" xfId="52208"/>
    <cellStyle name="Note 5 6 4 3 2" xfId="52209"/>
    <cellStyle name="Note 5 6 4 4" xfId="52210"/>
    <cellStyle name="Note 5 6 4 4 2" xfId="52211"/>
    <cellStyle name="Note 5 6 4 5" xfId="52212"/>
    <cellStyle name="Note 5 6 5" xfId="52213"/>
    <cellStyle name="Note 5 6 5 2" xfId="52214"/>
    <cellStyle name="Note 5 6 6" xfId="52215"/>
    <cellStyle name="Note 5 6 7" xfId="52216"/>
    <cellStyle name="Note 5 6 8" xfId="52217"/>
    <cellStyle name="Note 5 7" xfId="52218"/>
    <cellStyle name="Note 5 7 2" xfId="52219"/>
    <cellStyle name="Note 5 7 2 2" xfId="52220"/>
    <cellStyle name="Note 5 7 2 2 2" xfId="52221"/>
    <cellStyle name="Note 5 7 2 3" xfId="52222"/>
    <cellStyle name="Note 5 7 2 3 2" xfId="52223"/>
    <cellStyle name="Note 5 7 2 4" xfId="52224"/>
    <cellStyle name="Note 5 7 2 4 2" xfId="52225"/>
    <cellStyle name="Note 5 7 2 5" xfId="52226"/>
    <cellStyle name="Note 5 7 2 5 2" xfId="52227"/>
    <cellStyle name="Note 5 7 2 6" xfId="52228"/>
    <cellStyle name="Note 5 7 2 6 2" xfId="52229"/>
    <cellStyle name="Note 5 7 2 7" xfId="52230"/>
    <cellStyle name="Note 5 7 3" xfId="52231"/>
    <cellStyle name="Note 5 7 3 2" xfId="52232"/>
    <cellStyle name="Note 5 7 3 2 2" xfId="52233"/>
    <cellStyle name="Note 5 7 3 3" xfId="52234"/>
    <cellStyle name="Note 5 7 3 3 2" xfId="52235"/>
    <cellStyle name="Note 5 7 3 4" xfId="52236"/>
    <cellStyle name="Note 5 7 3 4 2" xfId="52237"/>
    <cellStyle name="Note 5 7 3 5" xfId="52238"/>
    <cellStyle name="Note 5 7 4" xfId="52239"/>
    <cellStyle name="Note 5 7 4 2" xfId="52240"/>
    <cellStyle name="Note 5 7 5" xfId="52241"/>
    <cellStyle name="Note 5 7 5 2" xfId="52242"/>
    <cellStyle name="Note 5 7 6" xfId="52243"/>
    <cellStyle name="Note 5 7 6 2" xfId="52244"/>
    <cellStyle name="Note 5 7 7" xfId="52245"/>
    <cellStyle name="Note 5 7 8" xfId="52246"/>
    <cellStyle name="Note 5 8" xfId="52247"/>
    <cellStyle name="Note 5 8 2" xfId="52248"/>
    <cellStyle name="Note 5 8 2 2" xfId="52249"/>
    <cellStyle name="Note 5 8 3" xfId="52250"/>
    <cellStyle name="Note 5 8 3 2" xfId="52251"/>
    <cellStyle name="Note 5 8 4" xfId="52252"/>
    <cellStyle name="Note 5 8 4 2" xfId="52253"/>
    <cellStyle name="Note 5 8 5" xfId="52254"/>
    <cellStyle name="Note 5 8 5 2" xfId="52255"/>
    <cellStyle name="Note 5 8 6" xfId="52256"/>
    <cellStyle name="Note 5 8 6 2" xfId="52257"/>
    <cellStyle name="Note 5 8 7" xfId="52258"/>
    <cellStyle name="Note 5 8 8" xfId="52259"/>
    <cellStyle name="Note 5 9" xfId="52260"/>
    <cellStyle name="Note 5 9 2" xfId="52261"/>
    <cellStyle name="Note 5 9 3" xfId="52262"/>
    <cellStyle name="Note 5 9 4" xfId="52263"/>
    <cellStyle name="Note 5 9 5" xfId="52264"/>
    <cellStyle name="Note 5 9 6" xfId="52265"/>
    <cellStyle name="Note 5 9 7" xfId="52266"/>
    <cellStyle name="Note 5 9 8" xfId="52267"/>
    <cellStyle name="Note 6" xfId="52268"/>
    <cellStyle name="Note 6 10" xfId="52269"/>
    <cellStyle name="Note 6 11" xfId="52270"/>
    <cellStyle name="Note 6 12" xfId="52271"/>
    <cellStyle name="Note 6 13" xfId="52272"/>
    <cellStyle name="Note 6 14" xfId="52273"/>
    <cellStyle name="Note 6 2" xfId="52274"/>
    <cellStyle name="Note 6 2 10" xfId="52275"/>
    <cellStyle name="Note 6 2 11" xfId="52276"/>
    <cellStyle name="Note 6 2 12" xfId="52277"/>
    <cellStyle name="Note 6 2 2" xfId="52278"/>
    <cellStyle name="Note 6 2 2 10" xfId="52279"/>
    <cellStyle name="Note 6 2 2 11" xfId="52280"/>
    <cellStyle name="Note 6 2 2 12" xfId="52281"/>
    <cellStyle name="Note 6 2 2 13" xfId="52282"/>
    <cellStyle name="Note 6 2 2 2" xfId="52283"/>
    <cellStyle name="Note 6 2 2 2 2" xfId="52284"/>
    <cellStyle name="Note 6 2 2 2 2 2" xfId="52285"/>
    <cellStyle name="Note 6 2 2 2 2 2 2" xfId="52286"/>
    <cellStyle name="Note 6 2 2 2 2 3" xfId="52287"/>
    <cellStyle name="Note 6 2 2 2 2 3 2" xfId="52288"/>
    <cellStyle name="Note 6 2 2 2 2 4" xfId="52289"/>
    <cellStyle name="Note 6 2 2 2 2 4 2" xfId="52290"/>
    <cellStyle name="Note 6 2 2 2 2 5" xfId="52291"/>
    <cellStyle name="Note 6 2 2 2 3" xfId="52292"/>
    <cellStyle name="Note 6 2 2 2 3 2" xfId="52293"/>
    <cellStyle name="Note 6 2 2 2 3 2 2" xfId="52294"/>
    <cellStyle name="Note 6 2 2 2 3 3" xfId="52295"/>
    <cellStyle name="Note 6 2 2 2 3 3 2" xfId="52296"/>
    <cellStyle name="Note 6 2 2 2 3 4" xfId="52297"/>
    <cellStyle name="Note 6 2 2 2 3 4 2" xfId="52298"/>
    <cellStyle name="Note 6 2 2 2 3 5" xfId="52299"/>
    <cellStyle name="Note 6 2 2 2 3 5 2" xfId="52300"/>
    <cellStyle name="Note 6 2 2 2 3 6" xfId="52301"/>
    <cellStyle name="Note 6 2 2 2 3 6 2" xfId="52302"/>
    <cellStyle name="Note 6 2 2 2 3 7" xfId="52303"/>
    <cellStyle name="Note 6 2 2 2 4" xfId="52304"/>
    <cellStyle name="Note 6 2 2 2 4 2" xfId="52305"/>
    <cellStyle name="Note 6 2 2 2 4 2 2" xfId="52306"/>
    <cellStyle name="Note 6 2 2 2 4 3" xfId="52307"/>
    <cellStyle name="Note 6 2 2 2 4 3 2" xfId="52308"/>
    <cellStyle name="Note 6 2 2 2 4 4" xfId="52309"/>
    <cellStyle name="Note 6 2 2 2 4 4 2" xfId="52310"/>
    <cellStyle name="Note 6 2 2 2 4 5" xfId="52311"/>
    <cellStyle name="Note 6 2 2 2 4 5 2" xfId="52312"/>
    <cellStyle name="Note 6 2 2 2 4 6" xfId="52313"/>
    <cellStyle name="Note 6 2 2 2 4 6 2" xfId="52314"/>
    <cellStyle name="Note 6 2 2 2 4 7" xfId="52315"/>
    <cellStyle name="Note 6 2 2 2 5" xfId="52316"/>
    <cellStyle name="Note 6 2 2 2 5 2" xfId="52317"/>
    <cellStyle name="Note 6 2 2 2 6" xfId="52318"/>
    <cellStyle name="Note 6 2 2 2 6 2" xfId="52319"/>
    <cellStyle name="Note 6 2 2 2 7" xfId="52320"/>
    <cellStyle name="Note 6 2 2 2 8" xfId="52321"/>
    <cellStyle name="Note 6 2 2 3" xfId="52322"/>
    <cellStyle name="Note 6 2 2 3 2" xfId="52323"/>
    <cellStyle name="Note 6 2 2 3 2 2" xfId="52324"/>
    <cellStyle name="Note 6 2 2 3 2 2 2" xfId="52325"/>
    <cellStyle name="Note 6 2 2 3 2 3" xfId="52326"/>
    <cellStyle name="Note 6 2 2 3 2 3 2" xfId="52327"/>
    <cellStyle name="Note 6 2 2 3 2 4" xfId="52328"/>
    <cellStyle name="Note 6 2 2 3 2 4 2" xfId="52329"/>
    <cellStyle name="Note 6 2 2 3 2 5" xfId="52330"/>
    <cellStyle name="Note 6 2 2 3 2 5 2" xfId="52331"/>
    <cellStyle name="Note 6 2 2 3 2 6" xfId="52332"/>
    <cellStyle name="Note 6 2 2 3 2 6 2" xfId="52333"/>
    <cellStyle name="Note 6 2 2 3 2 7" xfId="52334"/>
    <cellStyle name="Note 6 2 2 3 3" xfId="52335"/>
    <cellStyle name="Note 6 2 2 3 3 2" xfId="52336"/>
    <cellStyle name="Note 6 2 2 3 3 2 2" xfId="52337"/>
    <cellStyle name="Note 6 2 2 3 3 3" xfId="52338"/>
    <cellStyle name="Note 6 2 2 3 3 3 2" xfId="52339"/>
    <cellStyle name="Note 6 2 2 3 3 4" xfId="52340"/>
    <cellStyle name="Note 6 2 2 3 3 4 2" xfId="52341"/>
    <cellStyle name="Note 6 2 2 3 3 5" xfId="52342"/>
    <cellStyle name="Note 6 2 2 3 3 5 2" xfId="52343"/>
    <cellStyle name="Note 6 2 2 3 3 6" xfId="52344"/>
    <cellStyle name="Note 6 2 2 3 3 6 2" xfId="52345"/>
    <cellStyle name="Note 6 2 2 3 3 7" xfId="52346"/>
    <cellStyle name="Note 6 2 2 3 4" xfId="52347"/>
    <cellStyle name="Note 6 2 2 3 4 2" xfId="52348"/>
    <cellStyle name="Note 6 2 2 3 4 2 2" xfId="52349"/>
    <cellStyle name="Note 6 2 2 3 4 3" xfId="52350"/>
    <cellStyle name="Note 6 2 2 3 4 3 2" xfId="52351"/>
    <cellStyle name="Note 6 2 2 3 4 4" xfId="52352"/>
    <cellStyle name="Note 6 2 2 3 4 4 2" xfId="52353"/>
    <cellStyle name="Note 6 2 2 3 4 5" xfId="52354"/>
    <cellStyle name="Note 6 2 2 3 5" xfId="52355"/>
    <cellStyle name="Note 6 2 2 4" xfId="52356"/>
    <cellStyle name="Note 6 2 2 4 2" xfId="52357"/>
    <cellStyle name="Note 6 2 2 4 2 2" xfId="52358"/>
    <cellStyle name="Note 6 2 2 4 2 2 2" xfId="52359"/>
    <cellStyle name="Note 6 2 2 4 2 3" xfId="52360"/>
    <cellStyle name="Note 6 2 2 4 2 3 2" xfId="52361"/>
    <cellStyle name="Note 6 2 2 4 2 4" xfId="52362"/>
    <cellStyle name="Note 6 2 2 4 2 4 2" xfId="52363"/>
    <cellStyle name="Note 6 2 2 4 2 5" xfId="52364"/>
    <cellStyle name="Note 6 2 2 4 2 5 2" xfId="52365"/>
    <cellStyle name="Note 6 2 2 4 2 6" xfId="52366"/>
    <cellStyle name="Note 6 2 2 4 2 6 2" xfId="52367"/>
    <cellStyle name="Note 6 2 2 4 2 7" xfId="52368"/>
    <cellStyle name="Note 6 2 2 4 3" xfId="52369"/>
    <cellStyle name="Note 6 2 2 4 3 2" xfId="52370"/>
    <cellStyle name="Note 6 2 2 4 3 2 2" xfId="52371"/>
    <cellStyle name="Note 6 2 2 4 3 3" xfId="52372"/>
    <cellStyle name="Note 6 2 2 4 3 3 2" xfId="52373"/>
    <cellStyle name="Note 6 2 2 4 3 4" xfId="52374"/>
    <cellStyle name="Note 6 2 2 4 3 4 2" xfId="52375"/>
    <cellStyle name="Note 6 2 2 4 3 5" xfId="52376"/>
    <cellStyle name="Note 6 2 2 4 4" xfId="52377"/>
    <cellStyle name="Note 6 2 2 5" xfId="52378"/>
    <cellStyle name="Note 6 2 2 5 2" xfId="52379"/>
    <cellStyle name="Note 6 2 2 5 2 2" xfId="52380"/>
    <cellStyle name="Note 6 2 2 5 3" xfId="52381"/>
    <cellStyle name="Note 6 2 2 5 3 2" xfId="52382"/>
    <cellStyle name="Note 6 2 2 5 4" xfId="52383"/>
    <cellStyle name="Note 6 2 2 5 4 2" xfId="52384"/>
    <cellStyle name="Note 6 2 2 5 5" xfId="52385"/>
    <cellStyle name="Note 6 2 2 5 5 2" xfId="52386"/>
    <cellStyle name="Note 6 2 2 5 6" xfId="52387"/>
    <cellStyle name="Note 6 2 2 5 6 2" xfId="52388"/>
    <cellStyle name="Note 6 2 2 5 7" xfId="52389"/>
    <cellStyle name="Note 6 2 2 6" xfId="52390"/>
    <cellStyle name="Note 6 2 2 6 2" xfId="52391"/>
    <cellStyle name="Note 6 2 2 7" xfId="52392"/>
    <cellStyle name="Note 6 2 2 7 2" xfId="52393"/>
    <cellStyle name="Note 6 2 2 8" xfId="52394"/>
    <cellStyle name="Note 6 2 2 9" xfId="52395"/>
    <cellStyle name="Note 6 2 3" xfId="52396"/>
    <cellStyle name="Note 6 2 3 2" xfId="52397"/>
    <cellStyle name="Note 6 2 3 2 2" xfId="52398"/>
    <cellStyle name="Note 6 2 3 2 2 2" xfId="52399"/>
    <cellStyle name="Note 6 2 3 2 3" xfId="52400"/>
    <cellStyle name="Note 6 2 3 2 3 2" xfId="52401"/>
    <cellStyle name="Note 6 2 3 2 4" xfId="52402"/>
    <cellStyle name="Note 6 2 3 2 4 2" xfId="52403"/>
    <cellStyle name="Note 6 2 3 2 5" xfId="52404"/>
    <cellStyle name="Note 6 2 3 3" xfId="52405"/>
    <cellStyle name="Note 6 2 3 3 2" xfId="52406"/>
    <cellStyle name="Note 6 2 3 3 2 2" xfId="52407"/>
    <cellStyle name="Note 6 2 3 3 3" xfId="52408"/>
    <cellStyle name="Note 6 2 3 3 3 2" xfId="52409"/>
    <cellStyle name="Note 6 2 3 3 4" xfId="52410"/>
    <cellStyle name="Note 6 2 3 3 4 2" xfId="52411"/>
    <cellStyle name="Note 6 2 3 3 5" xfId="52412"/>
    <cellStyle name="Note 6 2 3 3 5 2" xfId="52413"/>
    <cellStyle name="Note 6 2 3 3 6" xfId="52414"/>
    <cellStyle name="Note 6 2 3 3 6 2" xfId="52415"/>
    <cellStyle name="Note 6 2 3 3 7" xfId="52416"/>
    <cellStyle name="Note 6 2 3 4" xfId="52417"/>
    <cellStyle name="Note 6 2 3 4 2" xfId="52418"/>
    <cellStyle name="Note 6 2 3 4 2 2" xfId="52419"/>
    <cellStyle name="Note 6 2 3 4 3" xfId="52420"/>
    <cellStyle name="Note 6 2 3 4 3 2" xfId="52421"/>
    <cellStyle name="Note 6 2 3 4 4" xfId="52422"/>
    <cellStyle name="Note 6 2 3 4 4 2" xfId="52423"/>
    <cellStyle name="Note 6 2 3 4 5" xfId="52424"/>
    <cellStyle name="Note 6 2 3 4 5 2" xfId="52425"/>
    <cellStyle name="Note 6 2 3 4 6" xfId="52426"/>
    <cellStyle name="Note 6 2 3 4 6 2" xfId="52427"/>
    <cellStyle name="Note 6 2 3 4 7" xfId="52428"/>
    <cellStyle name="Note 6 2 3 5" xfId="52429"/>
    <cellStyle name="Note 6 2 3 5 2" xfId="52430"/>
    <cellStyle name="Note 6 2 3 6" xfId="52431"/>
    <cellStyle name="Note 6 2 3 6 2" xfId="52432"/>
    <cellStyle name="Note 6 2 3 7" xfId="52433"/>
    <cellStyle name="Note 6 2 3 8" xfId="52434"/>
    <cellStyle name="Note 6 2 4" xfId="52435"/>
    <cellStyle name="Note 6 2 4 2" xfId="52436"/>
    <cellStyle name="Note 6 2 4 2 2" xfId="52437"/>
    <cellStyle name="Note 6 2 4 2 2 2" xfId="52438"/>
    <cellStyle name="Note 6 2 4 2 3" xfId="52439"/>
    <cellStyle name="Note 6 2 4 2 3 2" xfId="52440"/>
    <cellStyle name="Note 6 2 4 2 4" xfId="52441"/>
    <cellStyle name="Note 6 2 4 2 4 2" xfId="52442"/>
    <cellStyle name="Note 6 2 4 2 5" xfId="52443"/>
    <cellStyle name="Note 6 2 4 2 5 2" xfId="52444"/>
    <cellStyle name="Note 6 2 4 2 6" xfId="52445"/>
    <cellStyle name="Note 6 2 4 2 6 2" xfId="52446"/>
    <cellStyle name="Note 6 2 4 2 7" xfId="52447"/>
    <cellStyle name="Note 6 2 4 3" xfId="52448"/>
    <cellStyle name="Note 6 2 4 3 2" xfId="52449"/>
    <cellStyle name="Note 6 2 4 3 2 2" xfId="52450"/>
    <cellStyle name="Note 6 2 4 3 3" xfId="52451"/>
    <cellStyle name="Note 6 2 4 3 3 2" xfId="52452"/>
    <cellStyle name="Note 6 2 4 3 4" xfId="52453"/>
    <cellStyle name="Note 6 2 4 3 4 2" xfId="52454"/>
    <cellStyle name="Note 6 2 4 3 5" xfId="52455"/>
    <cellStyle name="Note 6 2 4 3 5 2" xfId="52456"/>
    <cellStyle name="Note 6 2 4 3 6" xfId="52457"/>
    <cellStyle name="Note 6 2 4 3 6 2" xfId="52458"/>
    <cellStyle name="Note 6 2 4 3 7" xfId="52459"/>
    <cellStyle name="Note 6 2 4 4" xfId="52460"/>
    <cellStyle name="Note 6 2 4 4 2" xfId="52461"/>
    <cellStyle name="Note 6 2 4 4 2 2" xfId="52462"/>
    <cellStyle name="Note 6 2 4 4 3" xfId="52463"/>
    <cellStyle name="Note 6 2 4 4 3 2" xfId="52464"/>
    <cellStyle name="Note 6 2 4 4 4" xfId="52465"/>
    <cellStyle name="Note 6 2 4 4 4 2" xfId="52466"/>
    <cellStyle name="Note 6 2 4 4 5" xfId="52467"/>
    <cellStyle name="Note 6 2 4 5" xfId="52468"/>
    <cellStyle name="Note 6 2 4 5 2" xfId="52469"/>
    <cellStyle name="Note 6 2 4 6" xfId="52470"/>
    <cellStyle name="Note 6 2 4 7" xfId="52471"/>
    <cellStyle name="Note 6 2 4 8" xfId="52472"/>
    <cellStyle name="Note 6 2 5" xfId="52473"/>
    <cellStyle name="Note 6 2 5 2" xfId="52474"/>
    <cellStyle name="Note 6 2 5 2 2" xfId="52475"/>
    <cellStyle name="Note 6 2 5 2 2 2" xfId="52476"/>
    <cellStyle name="Note 6 2 5 2 3" xfId="52477"/>
    <cellStyle name="Note 6 2 5 2 3 2" xfId="52478"/>
    <cellStyle name="Note 6 2 5 2 4" xfId="52479"/>
    <cellStyle name="Note 6 2 5 2 4 2" xfId="52480"/>
    <cellStyle name="Note 6 2 5 2 5" xfId="52481"/>
    <cellStyle name="Note 6 2 5 2 5 2" xfId="52482"/>
    <cellStyle name="Note 6 2 5 2 6" xfId="52483"/>
    <cellStyle name="Note 6 2 5 2 6 2" xfId="52484"/>
    <cellStyle name="Note 6 2 5 2 7" xfId="52485"/>
    <cellStyle name="Note 6 2 5 3" xfId="52486"/>
    <cellStyle name="Note 6 2 5 3 2" xfId="52487"/>
    <cellStyle name="Note 6 2 5 3 2 2" xfId="52488"/>
    <cellStyle name="Note 6 2 5 3 3" xfId="52489"/>
    <cellStyle name="Note 6 2 5 3 3 2" xfId="52490"/>
    <cellStyle name="Note 6 2 5 3 4" xfId="52491"/>
    <cellStyle name="Note 6 2 5 3 4 2" xfId="52492"/>
    <cellStyle name="Note 6 2 5 3 5" xfId="52493"/>
    <cellStyle name="Note 6 2 5 4" xfId="52494"/>
    <cellStyle name="Note 6 2 5 4 2" xfId="52495"/>
    <cellStyle name="Note 6 2 5 5" xfId="52496"/>
    <cellStyle name="Note 6 2 5 5 2" xfId="52497"/>
    <cellStyle name="Note 6 2 5 6" xfId="52498"/>
    <cellStyle name="Note 6 2 5 6 2" xfId="52499"/>
    <cellStyle name="Note 6 2 5 7" xfId="52500"/>
    <cellStyle name="Note 6 2 5 8" xfId="52501"/>
    <cellStyle name="Note 6 2 6" xfId="52502"/>
    <cellStyle name="Note 6 2 6 2" xfId="52503"/>
    <cellStyle name="Note 6 2 6 2 2" xfId="52504"/>
    <cellStyle name="Note 6 2 6 3" xfId="52505"/>
    <cellStyle name="Note 6 2 6 3 2" xfId="52506"/>
    <cellStyle name="Note 6 2 6 4" xfId="52507"/>
    <cellStyle name="Note 6 2 6 4 2" xfId="52508"/>
    <cellStyle name="Note 6 2 6 5" xfId="52509"/>
    <cellStyle name="Note 6 2 6 5 2" xfId="52510"/>
    <cellStyle name="Note 6 2 6 6" xfId="52511"/>
    <cellStyle name="Note 6 2 6 6 2" xfId="52512"/>
    <cellStyle name="Note 6 2 6 7" xfId="52513"/>
    <cellStyle name="Note 6 2 6 8" xfId="52514"/>
    <cellStyle name="Note 6 2 7" xfId="52515"/>
    <cellStyle name="Note 6 2 7 2" xfId="52516"/>
    <cellStyle name="Note 6 2 7 3" xfId="52517"/>
    <cellStyle name="Note 6 2 7 4" xfId="52518"/>
    <cellStyle name="Note 6 2 7 5" xfId="52519"/>
    <cellStyle name="Note 6 2 7 6" xfId="52520"/>
    <cellStyle name="Note 6 2 7 7" xfId="52521"/>
    <cellStyle name="Note 6 2 7 8" xfId="52522"/>
    <cellStyle name="Note 6 2 8" xfId="52523"/>
    <cellStyle name="Note 6 2 8 2" xfId="52524"/>
    <cellStyle name="Note 6 2 8 3" xfId="52525"/>
    <cellStyle name="Note 6 2 8 4" xfId="52526"/>
    <cellStyle name="Note 6 2 8 5" xfId="52527"/>
    <cellStyle name="Note 6 2 8 6" xfId="52528"/>
    <cellStyle name="Note 6 2 8 7" xfId="52529"/>
    <cellStyle name="Note 6 2 8 8" xfId="52530"/>
    <cellStyle name="Note 6 2 9" xfId="52531"/>
    <cellStyle name="Note 6 3" xfId="52532"/>
    <cellStyle name="Note 6 3 10" xfId="52533"/>
    <cellStyle name="Note 6 3 11" xfId="52534"/>
    <cellStyle name="Note 6 3 12" xfId="52535"/>
    <cellStyle name="Note 6 3 13" xfId="52536"/>
    <cellStyle name="Note 6 3 14" xfId="52537"/>
    <cellStyle name="Note 6 3 2" xfId="52538"/>
    <cellStyle name="Note 6 3 2 2" xfId="52539"/>
    <cellStyle name="Note 6 3 2 2 2" xfId="52540"/>
    <cellStyle name="Note 6 3 2 2 2 2" xfId="52541"/>
    <cellStyle name="Note 6 3 2 2 3" xfId="52542"/>
    <cellStyle name="Note 6 3 2 2 3 2" xfId="52543"/>
    <cellStyle name="Note 6 3 2 2 4" xfId="52544"/>
    <cellStyle name="Note 6 3 2 2 4 2" xfId="52545"/>
    <cellStyle name="Note 6 3 2 2 5" xfId="52546"/>
    <cellStyle name="Note 6 3 2 3" xfId="52547"/>
    <cellStyle name="Note 6 3 2 3 2" xfId="52548"/>
    <cellStyle name="Note 6 3 2 3 2 2" xfId="52549"/>
    <cellStyle name="Note 6 3 2 3 3" xfId="52550"/>
    <cellStyle name="Note 6 3 2 3 3 2" xfId="52551"/>
    <cellStyle name="Note 6 3 2 3 4" xfId="52552"/>
    <cellStyle name="Note 6 3 2 3 4 2" xfId="52553"/>
    <cellStyle name="Note 6 3 2 3 5" xfId="52554"/>
    <cellStyle name="Note 6 3 2 3 5 2" xfId="52555"/>
    <cellStyle name="Note 6 3 2 3 6" xfId="52556"/>
    <cellStyle name="Note 6 3 2 3 6 2" xfId="52557"/>
    <cellStyle name="Note 6 3 2 3 7" xfId="52558"/>
    <cellStyle name="Note 6 3 2 4" xfId="52559"/>
    <cellStyle name="Note 6 3 2 4 2" xfId="52560"/>
    <cellStyle name="Note 6 3 2 4 2 2" xfId="52561"/>
    <cellStyle name="Note 6 3 2 4 3" xfId="52562"/>
    <cellStyle name="Note 6 3 2 4 3 2" xfId="52563"/>
    <cellStyle name="Note 6 3 2 4 4" xfId="52564"/>
    <cellStyle name="Note 6 3 2 4 4 2" xfId="52565"/>
    <cellStyle name="Note 6 3 2 4 5" xfId="52566"/>
    <cellStyle name="Note 6 3 2 4 5 2" xfId="52567"/>
    <cellStyle name="Note 6 3 2 4 6" xfId="52568"/>
    <cellStyle name="Note 6 3 2 4 6 2" xfId="52569"/>
    <cellStyle name="Note 6 3 2 4 7" xfId="52570"/>
    <cellStyle name="Note 6 3 2 5" xfId="52571"/>
    <cellStyle name="Note 6 3 2 5 2" xfId="52572"/>
    <cellStyle name="Note 6 3 2 6" xfId="52573"/>
    <cellStyle name="Note 6 3 2 6 2" xfId="52574"/>
    <cellStyle name="Note 6 3 2 7" xfId="52575"/>
    <cellStyle name="Note 6 3 2 8" xfId="52576"/>
    <cellStyle name="Note 6 3 3" xfId="52577"/>
    <cellStyle name="Note 6 3 3 2" xfId="52578"/>
    <cellStyle name="Note 6 3 3 2 2" xfId="52579"/>
    <cellStyle name="Note 6 3 3 2 2 2" xfId="52580"/>
    <cellStyle name="Note 6 3 3 2 3" xfId="52581"/>
    <cellStyle name="Note 6 3 3 2 3 2" xfId="52582"/>
    <cellStyle name="Note 6 3 3 2 4" xfId="52583"/>
    <cellStyle name="Note 6 3 3 2 4 2" xfId="52584"/>
    <cellStyle name="Note 6 3 3 2 5" xfId="52585"/>
    <cellStyle name="Note 6 3 3 2 5 2" xfId="52586"/>
    <cellStyle name="Note 6 3 3 2 6" xfId="52587"/>
    <cellStyle name="Note 6 3 3 2 6 2" xfId="52588"/>
    <cellStyle name="Note 6 3 3 2 7" xfId="52589"/>
    <cellStyle name="Note 6 3 3 3" xfId="52590"/>
    <cellStyle name="Note 6 3 3 3 2" xfId="52591"/>
    <cellStyle name="Note 6 3 3 3 2 2" xfId="52592"/>
    <cellStyle name="Note 6 3 3 3 3" xfId="52593"/>
    <cellStyle name="Note 6 3 3 3 3 2" xfId="52594"/>
    <cellStyle name="Note 6 3 3 3 4" xfId="52595"/>
    <cellStyle name="Note 6 3 3 3 4 2" xfId="52596"/>
    <cellStyle name="Note 6 3 3 3 5" xfId="52597"/>
    <cellStyle name="Note 6 3 3 3 5 2" xfId="52598"/>
    <cellStyle name="Note 6 3 3 3 6" xfId="52599"/>
    <cellStyle name="Note 6 3 3 3 6 2" xfId="52600"/>
    <cellStyle name="Note 6 3 3 3 7" xfId="52601"/>
    <cellStyle name="Note 6 3 3 4" xfId="52602"/>
    <cellStyle name="Note 6 3 3 4 2" xfId="52603"/>
    <cellStyle name="Note 6 3 3 4 2 2" xfId="52604"/>
    <cellStyle name="Note 6 3 3 4 3" xfId="52605"/>
    <cellStyle name="Note 6 3 3 4 3 2" xfId="52606"/>
    <cellStyle name="Note 6 3 3 4 4" xfId="52607"/>
    <cellStyle name="Note 6 3 3 4 4 2" xfId="52608"/>
    <cellStyle name="Note 6 3 3 4 5" xfId="52609"/>
    <cellStyle name="Note 6 3 3 5" xfId="52610"/>
    <cellStyle name="Note 6 3 4" xfId="52611"/>
    <cellStyle name="Note 6 3 4 2" xfId="52612"/>
    <cellStyle name="Note 6 3 4 2 2" xfId="52613"/>
    <cellStyle name="Note 6 3 4 2 2 2" xfId="52614"/>
    <cellStyle name="Note 6 3 4 2 3" xfId="52615"/>
    <cellStyle name="Note 6 3 4 2 3 2" xfId="52616"/>
    <cellStyle name="Note 6 3 4 2 4" xfId="52617"/>
    <cellStyle name="Note 6 3 4 2 4 2" xfId="52618"/>
    <cellStyle name="Note 6 3 4 2 5" xfId="52619"/>
    <cellStyle name="Note 6 3 4 2 5 2" xfId="52620"/>
    <cellStyle name="Note 6 3 4 2 6" xfId="52621"/>
    <cellStyle name="Note 6 3 4 2 6 2" xfId="52622"/>
    <cellStyle name="Note 6 3 4 2 7" xfId="52623"/>
    <cellStyle name="Note 6 3 4 3" xfId="52624"/>
    <cellStyle name="Note 6 3 4 3 2" xfId="52625"/>
    <cellStyle name="Note 6 3 4 3 2 2" xfId="52626"/>
    <cellStyle name="Note 6 3 4 3 3" xfId="52627"/>
    <cellStyle name="Note 6 3 4 3 3 2" xfId="52628"/>
    <cellStyle name="Note 6 3 4 3 4" xfId="52629"/>
    <cellStyle name="Note 6 3 4 3 4 2" xfId="52630"/>
    <cellStyle name="Note 6 3 4 3 5" xfId="52631"/>
    <cellStyle name="Note 6 3 4 4" xfId="52632"/>
    <cellStyle name="Note 6 3 5" xfId="52633"/>
    <cellStyle name="Note 6 3 5 2" xfId="52634"/>
    <cellStyle name="Note 6 3 5 2 2" xfId="52635"/>
    <cellStyle name="Note 6 3 5 3" xfId="52636"/>
    <cellStyle name="Note 6 3 5 3 2" xfId="52637"/>
    <cellStyle name="Note 6 3 5 4" xfId="52638"/>
    <cellStyle name="Note 6 3 5 4 2" xfId="52639"/>
    <cellStyle name="Note 6 3 5 5" xfId="52640"/>
    <cellStyle name="Note 6 3 5 5 2" xfId="52641"/>
    <cellStyle name="Note 6 3 5 6" xfId="52642"/>
    <cellStyle name="Note 6 3 5 6 2" xfId="52643"/>
    <cellStyle name="Note 6 3 5 7" xfId="52644"/>
    <cellStyle name="Note 6 3 6" xfId="52645"/>
    <cellStyle name="Note 6 3 6 2" xfId="52646"/>
    <cellStyle name="Note 6 3 7" xfId="52647"/>
    <cellStyle name="Note 6 3 7 2" xfId="52648"/>
    <cellStyle name="Note 6 3 8" xfId="52649"/>
    <cellStyle name="Note 6 3 9" xfId="52650"/>
    <cellStyle name="Note 6 4" xfId="52651"/>
    <cellStyle name="Note 6 4 2" xfId="52652"/>
    <cellStyle name="Note 6 4 2 2" xfId="52653"/>
    <cellStyle name="Note 6 4 2 2 2" xfId="52654"/>
    <cellStyle name="Note 6 4 2 3" xfId="52655"/>
    <cellStyle name="Note 6 4 2 3 2" xfId="52656"/>
    <cellStyle name="Note 6 4 2 4" xfId="52657"/>
    <cellStyle name="Note 6 4 2 4 2" xfId="52658"/>
    <cellStyle name="Note 6 4 2 5" xfId="52659"/>
    <cellStyle name="Note 6 4 3" xfId="52660"/>
    <cellStyle name="Note 6 4 3 2" xfId="52661"/>
    <cellStyle name="Note 6 4 3 2 2" xfId="52662"/>
    <cellStyle name="Note 6 4 3 3" xfId="52663"/>
    <cellStyle name="Note 6 4 3 3 2" xfId="52664"/>
    <cellStyle name="Note 6 4 3 4" xfId="52665"/>
    <cellStyle name="Note 6 4 3 4 2" xfId="52666"/>
    <cellStyle name="Note 6 4 3 5" xfId="52667"/>
    <cellStyle name="Note 6 4 3 5 2" xfId="52668"/>
    <cellStyle name="Note 6 4 3 6" xfId="52669"/>
    <cellStyle name="Note 6 4 3 6 2" xfId="52670"/>
    <cellStyle name="Note 6 4 3 7" xfId="52671"/>
    <cellStyle name="Note 6 4 4" xfId="52672"/>
    <cellStyle name="Note 6 4 4 2" xfId="52673"/>
    <cellStyle name="Note 6 4 4 2 2" xfId="52674"/>
    <cellStyle name="Note 6 4 4 3" xfId="52675"/>
    <cellStyle name="Note 6 4 4 3 2" xfId="52676"/>
    <cellStyle name="Note 6 4 4 4" xfId="52677"/>
    <cellStyle name="Note 6 4 4 4 2" xfId="52678"/>
    <cellStyle name="Note 6 4 4 5" xfId="52679"/>
    <cellStyle name="Note 6 4 4 5 2" xfId="52680"/>
    <cellStyle name="Note 6 4 4 6" xfId="52681"/>
    <cellStyle name="Note 6 4 4 6 2" xfId="52682"/>
    <cellStyle name="Note 6 4 4 7" xfId="52683"/>
    <cellStyle name="Note 6 4 5" xfId="52684"/>
    <cellStyle name="Note 6 4 5 2" xfId="52685"/>
    <cellStyle name="Note 6 4 6" xfId="52686"/>
    <cellStyle name="Note 6 4 6 2" xfId="52687"/>
    <cellStyle name="Note 6 4 7" xfId="52688"/>
    <cellStyle name="Note 6 4 8" xfId="52689"/>
    <cellStyle name="Note 6 5" xfId="52690"/>
    <cellStyle name="Note 6 5 2" xfId="52691"/>
    <cellStyle name="Note 6 5 2 2" xfId="52692"/>
    <cellStyle name="Note 6 5 2 2 2" xfId="52693"/>
    <cellStyle name="Note 6 5 2 3" xfId="52694"/>
    <cellStyle name="Note 6 5 2 3 2" xfId="52695"/>
    <cellStyle name="Note 6 5 2 4" xfId="52696"/>
    <cellStyle name="Note 6 5 2 4 2" xfId="52697"/>
    <cellStyle name="Note 6 5 2 5" xfId="52698"/>
    <cellStyle name="Note 6 5 2 5 2" xfId="52699"/>
    <cellStyle name="Note 6 5 2 6" xfId="52700"/>
    <cellStyle name="Note 6 5 2 6 2" xfId="52701"/>
    <cellStyle name="Note 6 5 2 7" xfId="52702"/>
    <cellStyle name="Note 6 5 3" xfId="52703"/>
    <cellStyle name="Note 6 5 3 2" xfId="52704"/>
    <cellStyle name="Note 6 5 3 2 2" xfId="52705"/>
    <cellStyle name="Note 6 5 3 3" xfId="52706"/>
    <cellStyle name="Note 6 5 3 3 2" xfId="52707"/>
    <cellStyle name="Note 6 5 3 4" xfId="52708"/>
    <cellStyle name="Note 6 5 3 4 2" xfId="52709"/>
    <cellStyle name="Note 6 5 3 5" xfId="52710"/>
    <cellStyle name="Note 6 5 3 5 2" xfId="52711"/>
    <cellStyle name="Note 6 5 3 6" xfId="52712"/>
    <cellStyle name="Note 6 5 3 6 2" xfId="52713"/>
    <cellStyle name="Note 6 5 3 7" xfId="52714"/>
    <cellStyle name="Note 6 5 4" xfId="52715"/>
    <cellStyle name="Note 6 5 4 2" xfId="52716"/>
    <cellStyle name="Note 6 5 4 2 2" xfId="52717"/>
    <cellStyle name="Note 6 5 4 3" xfId="52718"/>
    <cellStyle name="Note 6 5 4 3 2" xfId="52719"/>
    <cellStyle name="Note 6 5 4 4" xfId="52720"/>
    <cellStyle name="Note 6 5 4 4 2" xfId="52721"/>
    <cellStyle name="Note 6 5 4 5" xfId="52722"/>
    <cellStyle name="Note 6 5 5" xfId="52723"/>
    <cellStyle name="Note 6 5 5 2" xfId="52724"/>
    <cellStyle name="Note 6 5 6" xfId="52725"/>
    <cellStyle name="Note 6 5 7" xfId="52726"/>
    <cellStyle name="Note 6 5 8" xfId="52727"/>
    <cellStyle name="Note 6 6" xfId="52728"/>
    <cellStyle name="Note 6 6 2" xfId="52729"/>
    <cellStyle name="Note 6 6 2 2" xfId="52730"/>
    <cellStyle name="Note 6 6 2 2 2" xfId="52731"/>
    <cellStyle name="Note 6 6 2 3" xfId="52732"/>
    <cellStyle name="Note 6 6 2 3 2" xfId="52733"/>
    <cellStyle name="Note 6 6 2 4" xfId="52734"/>
    <cellStyle name="Note 6 6 2 4 2" xfId="52735"/>
    <cellStyle name="Note 6 6 2 5" xfId="52736"/>
    <cellStyle name="Note 6 6 2 5 2" xfId="52737"/>
    <cellStyle name="Note 6 6 2 6" xfId="52738"/>
    <cellStyle name="Note 6 6 2 6 2" xfId="52739"/>
    <cellStyle name="Note 6 6 2 7" xfId="52740"/>
    <cellStyle name="Note 6 6 3" xfId="52741"/>
    <cellStyle name="Note 6 6 3 2" xfId="52742"/>
    <cellStyle name="Note 6 6 3 2 2" xfId="52743"/>
    <cellStyle name="Note 6 6 3 3" xfId="52744"/>
    <cellStyle name="Note 6 6 3 3 2" xfId="52745"/>
    <cellStyle name="Note 6 6 3 4" xfId="52746"/>
    <cellStyle name="Note 6 6 3 4 2" xfId="52747"/>
    <cellStyle name="Note 6 6 3 5" xfId="52748"/>
    <cellStyle name="Note 6 6 4" xfId="52749"/>
    <cellStyle name="Note 6 6 4 2" xfId="52750"/>
    <cellStyle name="Note 6 6 5" xfId="52751"/>
    <cellStyle name="Note 6 6 5 2" xfId="52752"/>
    <cellStyle name="Note 6 6 6" xfId="52753"/>
    <cellStyle name="Note 6 6 6 2" xfId="52754"/>
    <cellStyle name="Note 6 6 7" xfId="52755"/>
    <cellStyle name="Note 6 6 8" xfId="52756"/>
    <cellStyle name="Note 6 7" xfId="52757"/>
    <cellStyle name="Note 6 7 2" xfId="52758"/>
    <cellStyle name="Note 6 7 2 2" xfId="52759"/>
    <cellStyle name="Note 6 7 3" xfId="52760"/>
    <cellStyle name="Note 6 7 3 2" xfId="52761"/>
    <cellStyle name="Note 6 7 4" xfId="52762"/>
    <cellStyle name="Note 6 7 4 2" xfId="52763"/>
    <cellStyle name="Note 6 7 5" xfId="52764"/>
    <cellStyle name="Note 6 7 5 2" xfId="52765"/>
    <cellStyle name="Note 6 7 6" xfId="52766"/>
    <cellStyle name="Note 6 7 6 2" xfId="52767"/>
    <cellStyle name="Note 6 7 7" xfId="52768"/>
    <cellStyle name="Note 6 7 8" xfId="52769"/>
    <cellStyle name="Note 6 8" xfId="52770"/>
    <cellStyle name="Note 6 8 2" xfId="52771"/>
    <cellStyle name="Note 6 8 3" xfId="52772"/>
    <cellStyle name="Note 6 8 4" xfId="52773"/>
    <cellStyle name="Note 6 8 5" xfId="52774"/>
    <cellStyle name="Note 6 8 6" xfId="52775"/>
    <cellStyle name="Note 6 8 7" xfId="52776"/>
    <cellStyle name="Note 6 8 8" xfId="52777"/>
    <cellStyle name="Note 6 9" xfId="52778"/>
    <cellStyle name="Note 6 9 2" xfId="52779"/>
    <cellStyle name="Note 6 9 3" xfId="52780"/>
    <cellStyle name="Note 6 9 4" xfId="52781"/>
    <cellStyle name="Note 6 9 5" xfId="52782"/>
    <cellStyle name="Note 6 9 6" xfId="52783"/>
    <cellStyle name="Note 6 9 7" xfId="52784"/>
    <cellStyle name="Note 6 9 8" xfId="52785"/>
    <cellStyle name="Note 7" xfId="52786"/>
    <cellStyle name="Note 7 2" xfId="52787"/>
    <cellStyle name="Note 7 2 2" xfId="52788"/>
    <cellStyle name="Note 7 3" xfId="52789"/>
    <cellStyle name="Note 8" xfId="52790"/>
    <cellStyle name="Note 8 2" xfId="52791"/>
    <cellStyle name="Note 8 2 2" xfId="52792"/>
    <cellStyle name="Note 8 3" xfId="52793"/>
    <cellStyle name="Note 9" xfId="52794"/>
    <cellStyle name="Note 9 2" xfId="52795"/>
    <cellStyle name="Note 9 2 2" xfId="52796"/>
    <cellStyle name="Note 9 3" xfId="52797"/>
    <cellStyle name="Number" xfId="52798"/>
    <cellStyle name="Number2DecimalStyle" xfId="52799"/>
    <cellStyle name="Number4DecimalStyle" xfId="52800"/>
    <cellStyle name="Number5DecimalStyle" xfId="52801"/>
    <cellStyle name="Number6DecimalStyle" xfId="52802"/>
    <cellStyle name="Numbers" xfId="52803"/>
    <cellStyle name="Numbers - Bold" xfId="52804"/>
    <cellStyle name="Numbers_ATMN7" xfId="52805"/>
    <cellStyle name="Œ…‹æØ‚è [0.00]_Region Orders (2)" xfId="52806"/>
    <cellStyle name="Œ…‹æØ‚è_Region Orders (2)" xfId="52807"/>
    <cellStyle name="oft Excel]_x000d__x000a_Comment=The open=/f lines load custom functions into the Paste Function list._x000d__x000a_Maximized=3_x000d__x000a_Basics=1_x000d__x000a_A" xfId="52808"/>
    <cellStyle name="optionalExposure" xfId="52809"/>
    <cellStyle name="optionalExposure 2" xfId="52810"/>
    <cellStyle name="optionalExposure 3" xfId="52811"/>
    <cellStyle name="optionalExposure 4" xfId="52812"/>
    <cellStyle name="optionalExposure 5" xfId="52813"/>
    <cellStyle name="optionalExposure 6" xfId="52814"/>
    <cellStyle name="optionalExposure 7" xfId="52815"/>
    <cellStyle name="optionalExposure 8" xfId="52816"/>
    <cellStyle name="optionalPercentageS" xfId="52817"/>
    <cellStyle name="optionalPercentageS 2" xfId="52818"/>
    <cellStyle name="optionalPercentageS 3" xfId="52819"/>
    <cellStyle name="optionalPercentageS 4" xfId="52820"/>
    <cellStyle name="optionalPercentageS 5" xfId="52821"/>
    <cellStyle name="optionalPercentageS 6" xfId="52822"/>
    <cellStyle name="optionalPercentageS 7" xfId="52823"/>
    <cellStyle name="optionalPercentageS 8" xfId="52824"/>
    <cellStyle name="Összesen" xfId="52825"/>
    <cellStyle name="Összesen 2" xfId="52826"/>
    <cellStyle name="Összesen 3" xfId="52827"/>
    <cellStyle name="Összesen 4" xfId="52828"/>
    <cellStyle name="Összesen 5" xfId="52829"/>
    <cellStyle name="Összesen 6" xfId="52830"/>
    <cellStyle name="Összesen 7" xfId="52831"/>
    <cellStyle name="Összesen 8" xfId="52832"/>
    <cellStyle name="Output 2" xfId="52833"/>
    <cellStyle name="Output 2 10" xfId="52834"/>
    <cellStyle name="Output 2 10 2" xfId="52835"/>
    <cellStyle name="Output 2 10 2 2" xfId="52836"/>
    <cellStyle name="Output 2 10 3" xfId="52837"/>
    <cellStyle name="Output 2 10 3 2" xfId="52838"/>
    <cellStyle name="Output 2 10 4" xfId="52839"/>
    <cellStyle name="Output 2 10 4 2" xfId="52840"/>
    <cellStyle name="Output 2 10 5" xfId="52841"/>
    <cellStyle name="Output 2 10 5 2" xfId="52842"/>
    <cellStyle name="Output 2 10 6" xfId="52843"/>
    <cellStyle name="Output 2 10 6 2" xfId="52844"/>
    <cellStyle name="Output 2 10 7" xfId="52845"/>
    <cellStyle name="Output 2 10 8" xfId="52846"/>
    <cellStyle name="Output 2 11" xfId="52847"/>
    <cellStyle name="Output 2 11 2" xfId="52848"/>
    <cellStyle name="Output 2 11 3" xfId="52849"/>
    <cellStyle name="Output 2 11 4" xfId="52850"/>
    <cellStyle name="Output 2 11 5" xfId="52851"/>
    <cellStyle name="Output 2 11 6" xfId="52852"/>
    <cellStyle name="Output 2 11 7" xfId="52853"/>
    <cellStyle name="Output 2 11 8" xfId="52854"/>
    <cellStyle name="Output 2 12" xfId="52855"/>
    <cellStyle name="Output 2 12 2" xfId="52856"/>
    <cellStyle name="Output 2 12 3" xfId="52857"/>
    <cellStyle name="Output 2 12 4" xfId="52858"/>
    <cellStyle name="Output 2 12 5" xfId="52859"/>
    <cellStyle name="Output 2 12 6" xfId="52860"/>
    <cellStyle name="Output 2 12 7" xfId="52861"/>
    <cellStyle name="Output 2 12 8" xfId="52862"/>
    <cellStyle name="Output 2 13" xfId="52863"/>
    <cellStyle name="Output 2 14" xfId="52864"/>
    <cellStyle name="Output 2 15" xfId="52865"/>
    <cellStyle name="Output 2 16" xfId="52866"/>
    <cellStyle name="Output 2 2" xfId="52867"/>
    <cellStyle name="Output 2 2 10" xfId="52868"/>
    <cellStyle name="Output 2 2 11" xfId="52869"/>
    <cellStyle name="Output 2 2 12" xfId="52870"/>
    <cellStyle name="Output 2 2 13" xfId="52871"/>
    <cellStyle name="Output 2 2 2" xfId="52872"/>
    <cellStyle name="Output 2 2 2 10" xfId="52873"/>
    <cellStyle name="Output 2 2 2 11" xfId="52874"/>
    <cellStyle name="Output 2 2 2 12" xfId="52875"/>
    <cellStyle name="Output 2 2 2 2" xfId="52876"/>
    <cellStyle name="Output 2 2 2 2 10" xfId="52877"/>
    <cellStyle name="Output 2 2 2 2 11" xfId="52878"/>
    <cellStyle name="Output 2 2 2 2 2" xfId="52879"/>
    <cellStyle name="Output 2 2 2 2 2 2" xfId="52880"/>
    <cellStyle name="Output 2 2 2 2 2 2 2" xfId="52881"/>
    <cellStyle name="Output 2 2 2 2 2 2 2 2" xfId="52882"/>
    <cellStyle name="Output 2 2 2 2 2 2 3" xfId="52883"/>
    <cellStyle name="Output 2 2 2 2 2 2 3 2" xfId="52884"/>
    <cellStyle name="Output 2 2 2 2 2 2 4" xfId="52885"/>
    <cellStyle name="Output 2 2 2 2 2 2 4 2" xfId="52886"/>
    <cellStyle name="Output 2 2 2 2 2 2 5" xfId="52887"/>
    <cellStyle name="Output 2 2 2 2 2 2 5 2" xfId="52888"/>
    <cellStyle name="Output 2 2 2 2 2 2 6" xfId="52889"/>
    <cellStyle name="Output 2 2 2 2 2 3" xfId="52890"/>
    <cellStyle name="Output 2 2 2 2 2 3 2" xfId="52891"/>
    <cellStyle name="Output 2 2 2 2 2 3 2 2" xfId="52892"/>
    <cellStyle name="Output 2 2 2 2 2 3 3" xfId="52893"/>
    <cellStyle name="Output 2 2 2 2 2 3 3 2" xfId="52894"/>
    <cellStyle name="Output 2 2 2 2 2 3 4" xfId="52895"/>
    <cellStyle name="Output 2 2 2 2 2 3 4 2" xfId="52896"/>
    <cellStyle name="Output 2 2 2 2 2 3 5" xfId="52897"/>
    <cellStyle name="Output 2 2 2 2 2 3 5 2" xfId="52898"/>
    <cellStyle name="Output 2 2 2 2 2 3 6" xfId="52899"/>
    <cellStyle name="Output 2 2 2 2 2 3 6 2" xfId="52900"/>
    <cellStyle name="Output 2 2 2 2 2 3 7" xfId="52901"/>
    <cellStyle name="Output 2 2 2 2 2 4" xfId="52902"/>
    <cellStyle name="Output 2 2 2 2 2 4 2" xfId="52903"/>
    <cellStyle name="Output 2 2 2 2 2 4 2 2" xfId="52904"/>
    <cellStyle name="Output 2 2 2 2 2 4 3" xfId="52905"/>
    <cellStyle name="Output 2 2 2 2 2 4 3 2" xfId="52906"/>
    <cellStyle name="Output 2 2 2 2 2 4 4" xfId="52907"/>
    <cellStyle name="Output 2 2 2 2 2 4 4 2" xfId="52908"/>
    <cellStyle name="Output 2 2 2 2 2 4 5" xfId="52909"/>
    <cellStyle name="Output 2 2 2 2 2 4 5 2" xfId="52910"/>
    <cellStyle name="Output 2 2 2 2 2 4 6" xfId="52911"/>
    <cellStyle name="Output 2 2 2 2 2 4 6 2" xfId="52912"/>
    <cellStyle name="Output 2 2 2 2 2 4 7" xfId="52913"/>
    <cellStyle name="Output 2 2 2 2 2 5" xfId="52914"/>
    <cellStyle name="Output 2 2 2 2 2 5 2" xfId="52915"/>
    <cellStyle name="Output 2 2 2 2 2 6" xfId="52916"/>
    <cellStyle name="Output 2 2 2 2 2 6 2" xfId="52917"/>
    <cellStyle name="Output 2 2 2 2 2 7" xfId="52918"/>
    <cellStyle name="Output 2 2 2 2 2 8" xfId="52919"/>
    <cellStyle name="Output 2 2 2 2 3" xfId="52920"/>
    <cellStyle name="Output 2 2 2 2 3 2" xfId="52921"/>
    <cellStyle name="Output 2 2 2 2 3 2 2" xfId="52922"/>
    <cellStyle name="Output 2 2 2 2 3 2 2 2" xfId="52923"/>
    <cellStyle name="Output 2 2 2 2 3 2 3" xfId="52924"/>
    <cellStyle name="Output 2 2 2 2 3 2 3 2" xfId="52925"/>
    <cellStyle name="Output 2 2 2 2 3 2 4" xfId="52926"/>
    <cellStyle name="Output 2 2 2 2 3 2 4 2" xfId="52927"/>
    <cellStyle name="Output 2 2 2 2 3 2 5" xfId="52928"/>
    <cellStyle name="Output 2 2 2 2 3 2 5 2" xfId="52929"/>
    <cellStyle name="Output 2 2 2 2 3 2 6" xfId="52930"/>
    <cellStyle name="Output 2 2 2 2 3 2 6 2" xfId="52931"/>
    <cellStyle name="Output 2 2 2 2 3 2 7" xfId="52932"/>
    <cellStyle name="Output 2 2 2 2 3 3" xfId="52933"/>
    <cellStyle name="Output 2 2 2 2 3 3 2" xfId="52934"/>
    <cellStyle name="Output 2 2 2 2 3 3 2 2" xfId="52935"/>
    <cellStyle name="Output 2 2 2 2 3 3 3" xfId="52936"/>
    <cellStyle name="Output 2 2 2 2 3 3 3 2" xfId="52937"/>
    <cellStyle name="Output 2 2 2 2 3 3 4" xfId="52938"/>
    <cellStyle name="Output 2 2 2 2 3 3 4 2" xfId="52939"/>
    <cellStyle name="Output 2 2 2 2 3 3 5" xfId="52940"/>
    <cellStyle name="Output 2 2 2 2 3 3 5 2" xfId="52941"/>
    <cellStyle name="Output 2 2 2 2 3 3 6" xfId="52942"/>
    <cellStyle name="Output 2 2 2 2 3 3 6 2" xfId="52943"/>
    <cellStyle name="Output 2 2 2 2 3 3 7" xfId="52944"/>
    <cellStyle name="Output 2 2 2 2 3 4" xfId="52945"/>
    <cellStyle name="Output 2 2 2 2 3 4 2" xfId="52946"/>
    <cellStyle name="Output 2 2 2 2 3 4 2 2" xfId="52947"/>
    <cellStyle name="Output 2 2 2 2 3 4 3" xfId="52948"/>
    <cellStyle name="Output 2 2 2 2 3 4 3 2" xfId="52949"/>
    <cellStyle name="Output 2 2 2 2 3 4 4" xfId="52950"/>
    <cellStyle name="Output 2 2 2 2 3 4 4 2" xfId="52951"/>
    <cellStyle name="Output 2 2 2 2 3 4 5" xfId="52952"/>
    <cellStyle name="Output 2 2 2 2 3 4 5 2" xfId="52953"/>
    <cellStyle name="Output 2 2 2 2 3 4 6" xfId="52954"/>
    <cellStyle name="Output 2 2 2 2 3 5" xfId="52955"/>
    <cellStyle name="Output 2 2 2 2 4" xfId="52956"/>
    <cellStyle name="Output 2 2 2 2 4 2" xfId="52957"/>
    <cellStyle name="Output 2 2 2 2 4 2 2" xfId="52958"/>
    <cellStyle name="Output 2 2 2 2 4 2 2 2" xfId="52959"/>
    <cellStyle name="Output 2 2 2 2 4 2 3" xfId="52960"/>
    <cellStyle name="Output 2 2 2 2 4 2 3 2" xfId="52961"/>
    <cellStyle name="Output 2 2 2 2 4 2 4" xfId="52962"/>
    <cellStyle name="Output 2 2 2 2 4 2 4 2" xfId="52963"/>
    <cellStyle name="Output 2 2 2 2 4 2 5" xfId="52964"/>
    <cellStyle name="Output 2 2 2 2 4 2 5 2" xfId="52965"/>
    <cellStyle name="Output 2 2 2 2 4 2 6" xfId="52966"/>
    <cellStyle name="Output 2 2 2 2 4 2 6 2" xfId="52967"/>
    <cellStyle name="Output 2 2 2 2 4 2 7" xfId="52968"/>
    <cellStyle name="Output 2 2 2 2 4 3" xfId="52969"/>
    <cellStyle name="Output 2 2 2 2 4 3 2" xfId="52970"/>
    <cellStyle name="Output 2 2 2 2 4 3 2 2" xfId="52971"/>
    <cellStyle name="Output 2 2 2 2 4 3 3" xfId="52972"/>
    <cellStyle name="Output 2 2 2 2 4 3 3 2" xfId="52973"/>
    <cellStyle name="Output 2 2 2 2 4 3 4" xfId="52974"/>
    <cellStyle name="Output 2 2 2 2 4 3 4 2" xfId="52975"/>
    <cellStyle name="Output 2 2 2 2 4 3 5" xfId="52976"/>
    <cellStyle name="Output 2 2 2 2 4 3 5 2" xfId="52977"/>
    <cellStyle name="Output 2 2 2 2 4 3 6" xfId="52978"/>
    <cellStyle name="Output 2 2 2 2 4 4" xfId="52979"/>
    <cellStyle name="Output 2 2 2 2 5" xfId="52980"/>
    <cellStyle name="Output 2 2 2 2 5 2" xfId="52981"/>
    <cellStyle name="Output 2 2 2 2 5 2 2" xfId="52982"/>
    <cellStyle name="Output 2 2 2 2 5 3" xfId="52983"/>
    <cellStyle name="Output 2 2 2 2 5 3 2" xfId="52984"/>
    <cellStyle name="Output 2 2 2 2 5 4" xfId="52985"/>
    <cellStyle name="Output 2 2 2 2 5 4 2" xfId="52986"/>
    <cellStyle name="Output 2 2 2 2 5 5" xfId="52987"/>
    <cellStyle name="Output 2 2 2 2 5 5 2" xfId="52988"/>
    <cellStyle name="Output 2 2 2 2 5 6" xfId="52989"/>
    <cellStyle name="Output 2 2 2 2 5 6 2" xfId="52990"/>
    <cellStyle name="Output 2 2 2 2 5 7" xfId="52991"/>
    <cellStyle name="Output 2 2 2 2 6" xfId="52992"/>
    <cellStyle name="Output 2 2 2 2 6 2" xfId="52993"/>
    <cellStyle name="Output 2 2 2 2 7" xfId="52994"/>
    <cellStyle name="Output 2 2 2 2 7 2" xfId="52995"/>
    <cellStyle name="Output 2 2 2 2 8" xfId="52996"/>
    <cellStyle name="Output 2 2 2 2 9" xfId="52997"/>
    <cellStyle name="Output 2 2 2 3" xfId="52998"/>
    <cellStyle name="Output 2 2 2 3 2" xfId="52999"/>
    <cellStyle name="Output 2 2 2 3 2 2" xfId="53000"/>
    <cellStyle name="Output 2 2 2 3 2 2 2" xfId="53001"/>
    <cellStyle name="Output 2 2 2 3 2 3" xfId="53002"/>
    <cellStyle name="Output 2 2 2 3 2 3 2" xfId="53003"/>
    <cellStyle name="Output 2 2 2 3 2 4" xfId="53004"/>
    <cellStyle name="Output 2 2 2 3 2 4 2" xfId="53005"/>
    <cellStyle name="Output 2 2 2 3 2 5" xfId="53006"/>
    <cellStyle name="Output 2 2 2 3 2 5 2" xfId="53007"/>
    <cellStyle name="Output 2 2 2 3 2 6" xfId="53008"/>
    <cellStyle name="Output 2 2 2 3 3" xfId="53009"/>
    <cellStyle name="Output 2 2 2 3 3 2" xfId="53010"/>
    <cellStyle name="Output 2 2 2 3 3 2 2" xfId="53011"/>
    <cellStyle name="Output 2 2 2 3 3 3" xfId="53012"/>
    <cellStyle name="Output 2 2 2 3 3 3 2" xfId="53013"/>
    <cellStyle name="Output 2 2 2 3 3 4" xfId="53014"/>
    <cellStyle name="Output 2 2 2 3 3 4 2" xfId="53015"/>
    <cellStyle name="Output 2 2 2 3 3 5" xfId="53016"/>
    <cellStyle name="Output 2 2 2 3 3 5 2" xfId="53017"/>
    <cellStyle name="Output 2 2 2 3 3 6" xfId="53018"/>
    <cellStyle name="Output 2 2 2 3 3 6 2" xfId="53019"/>
    <cellStyle name="Output 2 2 2 3 3 7" xfId="53020"/>
    <cellStyle name="Output 2 2 2 3 4" xfId="53021"/>
    <cellStyle name="Output 2 2 2 3 4 2" xfId="53022"/>
    <cellStyle name="Output 2 2 2 3 4 2 2" xfId="53023"/>
    <cellStyle name="Output 2 2 2 3 4 3" xfId="53024"/>
    <cellStyle name="Output 2 2 2 3 4 3 2" xfId="53025"/>
    <cellStyle name="Output 2 2 2 3 4 4" xfId="53026"/>
    <cellStyle name="Output 2 2 2 3 4 4 2" xfId="53027"/>
    <cellStyle name="Output 2 2 2 3 4 5" xfId="53028"/>
    <cellStyle name="Output 2 2 2 3 4 5 2" xfId="53029"/>
    <cellStyle name="Output 2 2 2 3 4 6" xfId="53030"/>
    <cellStyle name="Output 2 2 2 3 4 6 2" xfId="53031"/>
    <cellStyle name="Output 2 2 2 3 4 7" xfId="53032"/>
    <cellStyle name="Output 2 2 2 3 5" xfId="53033"/>
    <cellStyle name="Output 2 2 2 3 5 2" xfId="53034"/>
    <cellStyle name="Output 2 2 2 3 6" xfId="53035"/>
    <cellStyle name="Output 2 2 2 3 6 2" xfId="53036"/>
    <cellStyle name="Output 2 2 2 3 7" xfId="53037"/>
    <cellStyle name="Output 2 2 2 3 8" xfId="53038"/>
    <cellStyle name="Output 2 2 2 4" xfId="53039"/>
    <cellStyle name="Output 2 2 2 4 2" xfId="53040"/>
    <cellStyle name="Output 2 2 2 4 2 2" xfId="53041"/>
    <cellStyle name="Output 2 2 2 4 2 2 2" xfId="53042"/>
    <cellStyle name="Output 2 2 2 4 2 3" xfId="53043"/>
    <cellStyle name="Output 2 2 2 4 2 3 2" xfId="53044"/>
    <cellStyle name="Output 2 2 2 4 2 4" xfId="53045"/>
    <cellStyle name="Output 2 2 2 4 2 4 2" xfId="53046"/>
    <cellStyle name="Output 2 2 2 4 2 5" xfId="53047"/>
    <cellStyle name="Output 2 2 2 4 2 5 2" xfId="53048"/>
    <cellStyle name="Output 2 2 2 4 2 6" xfId="53049"/>
    <cellStyle name="Output 2 2 2 4 2 6 2" xfId="53050"/>
    <cellStyle name="Output 2 2 2 4 2 7" xfId="53051"/>
    <cellStyle name="Output 2 2 2 4 3" xfId="53052"/>
    <cellStyle name="Output 2 2 2 4 3 2" xfId="53053"/>
    <cellStyle name="Output 2 2 2 4 3 2 2" xfId="53054"/>
    <cellStyle name="Output 2 2 2 4 3 3" xfId="53055"/>
    <cellStyle name="Output 2 2 2 4 3 3 2" xfId="53056"/>
    <cellStyle name="Output 2 2 2 4 3 4" xfId="53057"/>
    <cellStyle name="Output 2 2 2 4 3 4 2" xfId="53058"/>
    <cellStyle name="Output 2 2 2 4 3 5" xfId="53059"/>
    <cellStyle name="Output 2 2 2 4 3 5 2" xfId="53060"/>
    <cellStyle name="Output 2 2 2 4 3 6" xfId="53061"/>
    <cellStyle name="Output 2 2 2 4 3 6 2" xfId="53062"/>
    <cellStyle name="Output 2 2 2 4 3 7" xfId="53063"/>
    <cellStyle name="Output 2 2 2 4 4" xfId="53064"/>
    <cellStyle name="Output 2 2 2 4 4 2" xfId="53065"/>
    <cellStyle name="Output 2 2 2 4 4 2 2" xfId="53066"/>
    <cellStyle name="Output 2 2 2 4 4 3" xfId="53067"/>
    <cellStyle name="Output 2 2 2 4 4 3 2" xfId="53068"/>
    <cellStyle name="Output 2 2 2 4 4 4" xfId="53069"/>
    <cellStyle name="Output 2 2 2 4 4 4 2" xfId="53070"/>
    <cellStyle name="Output 2 2 2 4 4 5" xfId="53071"/>
    <cellStyle name="Output 2 2 2 4 4 5 2" xfId="53072"/>
    <cellStyle name="Output 2 2 2 4 4 6" xfId="53073"/>
    <cellStyle name="Output 2 2 2 4 5" xfId="53074"/>
    <cellStyle name="Output 2 2 2 4 5 2" xfId="53075"/>
    <cellStyle name="Output 2 2 2 4 6" xfId="53076"/>
    <cellStyle name="Output 2 2 2 4 7" xfId="53077"/>
    <cellStyle name="Output 2 2 2 4 8" xfId="53078"/>
    <cellStyle name="Output 2 2 2 5" xfId="53079"/>
    <cellStyle name="Output 2 2 2 5 2" xfId="53080"/>
    <cellStyle name="Output 2 2 2 5 2 2" xfId="53081"/>
    <cellStyle name="Output 2 2 2 5 2 2 2" xfId="53082"/>
    <cellStyle name="Output 2 2 2 5 2 3" xfId="53083"/>
    <cellStyle name="Output 2 2 2 5 2 3 2" xfId="53084"/>
    <cellStyle name="Output 2 2 2 5 2 4" xfId="53085"/>
    <cellStyle name="Output 2 2 2 5 2 4 2" xfId="53086"/>
    <cellStyle name="Output 2 2 2 5 2 5" xfId="53087"/>
    <cellStyle name="Output 2 2 2 5 2 5 2" xfId="53088"/>
    <cellStyle name="Output 2 2 2 5 2 6" xfId="53089"/>
    <cellStyle name="Output 2 2 2 5 2 6 2" xfId="53090"/>
    <cellStyle name="Output 2 2 2 5 2 7" xfId="53091"/>
    <cellStyle name="Output 2 2 2 5 3" xfId="53092"/>
    <cellStyle name="Output 2 2 2 5 3 2" xfId="53093"/>
    <cellStyle name="Output 2 2 2 5 3 2 2" xfId="53094"/>
    <cellStyle name="Output 2 2 2 5 3 3" xfId="53095"/>
    <cellStyle name="Output 2 2 2 5 3 3 2" xfId="53096"/>
    <cellStyle name="Output 2 2 2 5 3 4" xfId="53097"/>
    <cellStyle name="Output 2 2 2 5 3 4 2" xfId="53098"/>
    <cellStyle name="Output 2 2 2 5 3 5" xfId="53099"/>
    <cellStyle name="Output 2 2 2 5 3 5 2" xfId="53100"/>
    <cellStyle name="Output 2 2 2 5 3 6" xfId="53101"/>
    <cellStyle name="Output 2 2 2 5 4" xfId="53102"/>
    <cellStyle name="Output 2 2 2 5 4 2" xfId="53103"/>
    <cellStyle name="Output 2 2 2 5 5" xfId="53104"/>
    <cellStyle name="Output 2 2 2 5 5 2" xfId="53105"/>
    <cellStyle name="Output 2 2 2 5 6" xfId="53106"/>
    <cellStyle name="Output 2 2 2 5 6 2" xfId="53107"/>
    <cellStyle name="Output 2 2 2 5 7" xfId="53108"/>
    <cellStyle name="Output 2 2 2 5 8" xfId="53109"/>
    <cellStyle name="Output 2 2 2 6" xfId="53110"/>
    <cellStyle name="Output 2 2 2 6 2" xfId="53111"/>
    <cellStyle name="Output 2 2 2 6 2 2" xfId="53112"/>
    <cellStyle name="Output 2 2 2 6 3" xfId="53113"/>
    <cellStyle name="Output 2 2 2 6 3 2" xfId="53114"/>
    <cellStyle name="Output 2 2 2 6 4" xfId="53115"/>
    <cellStyle name="Output 2 2 2 6 4 2" xfId="53116"/>
    <cellStyle name="Output 2 2 2 6 5" xfId="53117"/>
    <cellStyle name="Output 2 2 2 6 5 2" xfId="53118"/>
    <cellStyle name="Output 2 2 2 6 6" xfId="53119"/>
    <cellStyle name="Output 2 2 2 6 6 2" xfId="53120"/>
    <cellStyle name="Output 2 2 2 6 7" xfId="53121"/>
    <cellStyle name="Output 2 2 2 6 8" xfId="53122"/>
    <cellStyle name="Output 2 2 2 7" xfId="53123"/>
    <cellStyle name="Output 2 2 2 7 2" xfId="53124"/>
    <cellStyle name="Output 2 2 2 7 3" xfId="53125"/>
    <cellStyle name="Output 2 2 2 7 4" xfId="53126"/>
    <cellStyle name="Output 2 2 2 7 5" xfId="53127"/>
    <cellStyle name="Output 2 2 2 7 6" xfId="53128"/>
    <cellStyle name="Output 2 2 2 7 7" xfId="53129"/>
    <cellStyle name="Output 2 2 2 7 8" xfId="53130"/>
    <cellStyle name="Output 2 2 2 8" xfId="53131"/>
    <cellStyle name="Output 2 2 2 8 2" xfId="53132"/>
    <cellStyle name="Output 2 2 2 8 3" xfId="53133"/>
    <cellStyle name="Output 2 2 2 8 4" xfId="53134"/>
    <cellStyle name="Output 2 2 2 8 5" xfId="53135"/>
    <cellStyle name="Output 2 2 2 8 6" xfId="53136"/>
    <cellStyle name="Output 2 2 2 8 7" xfId="53137"/>
    <cellStyle name="Output 2 2 2 8 8" xfId="53138"/>
    <cellStyle name="Output 2 2 2 9" xfId="53139"/>
    <cellStyle name="Output 2 2 3" xfId="53140"/>
    <cellStyle name="Output 2 2 3 10" xfId="53141"/>
    <cellStyle name="Output 2 2 3 11" xfId="53142"/>
    <cellStyle name="Output 2 2 3 12" xfId="53143"/>
    <cellStyle name="Output 2 2 3 13" xfId="53144"/>
    <cellStyle name="Output 2 2 3 2" xfId="53145"/>
    <cellStyle name="Output 2 2 3 2 2" xfId="53146"/>
    <cellStyle name="Output 2 2 3 2 2 2" xfId="53147"/>
    <cellStyle name="Output 2 2 3 2 2 2 2" xfId="53148"/>
    <cellStyle name="Output 2 2 3 2 2 3" xfId="53149"/>
    <cellStyle name="Output 2 2 3 2 2 3 2" xfId="53150"/>
    <cellStyle name="Output 2 2 3 2 2 4" xfId="53151"/>
    <cellStyle name="Output 2 2 3 2 2 4 2" xfId="53152"/>
    <cellStyle name="Output 2 2 3 2 2 5" xfId="53153"/>
    <cellStyle name="Output 2 2 3 2 2 5 2" xfId="53154"/>
    <cellStyle name="Output 2 2 3 2 2 6" xfId="53155"/>
    <cellStyle name="Output 2 2 3 2 3" xfId="53156"/>
    <cellStyle name="Output 2 2 3 2 3 2" xfId="53157"/>
    <cellStyle name="Output 2 2 3 2 3 2 2" xfId="53158"/>
    <cellStyle name="Output 2 2 3 2 3 3" xfId="53159"/>
    <cellStyle name="Output 2 2 3 2 3 3 2" xfId="53160"/>
    <cellStyle name="Output 2 2 3 2 3 4" xfId="53161"/>
    <cellStyle name="Output 2 2 3 2 3 4 2" xfId="53162"/>
    <cellStyle name="Output 2 2 3 2 3 5" xfId="53163"/>
    <cellStyle name="Output 2 2 3 2 3 5 2" xfId="53164"/>
    <cellStyle name="Output 2 2 3 2 3 6" xfId="53165"/>
    <cellStyle name="Output 2 2 3 2 3 6 2" xfId="53166"/>
    <cellStyle name="Output 2 2 3 2 3 7" xfId="53167"/>
    <cellStyle name="Output 2 2 3 2 4" xfId="53168"/>
    <cellStyle name="Output 2 2 3 2 4 2" xfId="53169"/>
    <cellStyle name="Output 2 2 3 2 4 2 2" xfId="53170"/>
    <cellStyle name="Output 2 2 3 2 4 3" xfId="53171"/>
    <cellStyle name="Output 2 2 3 2 4 3 2" xfId="53172"/>
    <cellStyle name="Output 2 2 3 2 4 4" xfId="53173"/>
    <cellStyle name="Output 2 2 3 2 4 4 2" xfId="53174"/>
    <cellStyle name="Output 2 2 3 2 4 5" xfId="53175"/>
    <cellStyle name="Output 2 2 3 2 4 5 2" xfId="53176"/>
    <cellStyle name="Output 2 2 3 2 4 6" xfId="53177"/>
    <cellStyle name="Output 2 2 3 2 4 6 2" xfId="53178"/>
    <cellStyle name="Output 2 2 3 2 4 7" xfId="53179"/>
    <cellStyle name="Output 2 2 3 2 5" xfId="53180"/>
    <cellStyle name="Output 2 2 3 2 5 2" xfId="53181"/>
    <cellStyle name="Output 2 2 3 2 6" xfId="53182"/>
    <cellStyle name="Output 2 2 3 2 6 2" xfId="53183"/>
    <cellStyle name="Output 2 2 3 2 7" xfId="53184"/>
    <cellStyle name="Output 2 2 3 2 8" xfId="53185"/>
    <cellStyle name="Output 2 2 3 3" xfId="53186"/>
    <cellStyle name="Output 2 2 3 3 2" xfId="53187"/>
    <cellStyle name="Output 2 2 3 3 2 2" xfId="53188"/>
    <cellStyle name="Output 2 2 3 3 2 2 2" xfId="53189"/>
    <cellStyle name="Output 2 2 3 3 2 3" xfId="53190"/>
    <cellStyle name="Output 2 2 3 3 2 3 2" xfId="53191"/>
    <cellStyle name="Output 2 2 3 3 2 4" xfId="53192"/>
    <cellStyle name="Output 2 2 3 3 2 4 2" xfId="53193"/>
    <cellStyle name="Output 2 2 3 3 2 5" xfId="53194"/>
    <cellStyle name="Output 2 2 3 3 2 5 2" xfId="53195"/>
    <cellStyle name="Output 2 2 3 3 2 6" xfId="53196"/>
    <cellStyle name="Output 2 2 3 3 2 6 2" xfId="53197"/>
    <cellStyle name="Output 2 2 3 3 2 7" xfId="53198"/>
    <cellStyle name="Output 2 2 3 3 3" xfId="53199"/>
    <cellStyle name="Output 2 2 3 3 3 2" xfId="53200"/>
    <cellStyle name="Output 2 2 3 3 3 2 2" xfId="53201"/>
    <cellStyle name="Output 2 2 3 3 3 3" xfId="53202"/>
    <cellStyle name="Output 2 2 3 3 3 3 2" xfId="53203"/>
    <cellStyle name="Output 2 2 3 3 3 4" xfId="53204"/>
    <cellStyle name="Output 2 2 3 3 3 4 2" xfId="53205"/>
    <cellStyle name="Output 2 2 3 3 3 5" xfId="53206"/>
    <cellStyle name="Output 2 2 3 3 3 5 2" xfId="53207"/>
    <cellStyle name="Output 2 2 3 3 3 6" xfId="53208"/>
    <cellStyle name="Output 2 2 3 3 3 6 2" xfId="53209"/>
    <cellStyle name="Output 2 2 3 3 3 7" xfId="53210"/>
    <cellStyle name="Output 2 2 3 3 4" xfId="53211"/>
    <cellStyle name="Output 2 2 3 3 4 2" xfId="53212"/>
    <cellStyle name="Output 2 2 3 3 4 2 2" xfId="53213"/>
    <cellStyle name="Output 2 2 3 3 4 3" xfId="53214"/>
    <cellStyle name="Output 2 2 3 3 4 3 2" xfId="53215"/>
    <cellStyle name="Output 2 2 3 3 4 4" xfId="53216"/>
    <cellStyle name="Output 2 2 3 3 4 4 2" xfId="53217"/>
    <cellStyle name="Output 2 2 3 3 4 5" xfId="53218"/>
    <cellStyle name="Output 2 2 3 3 4 5 2" xfId="53219"/>
    <cellStyle name="Output 2 2 3 3 4 6" xfId="53220"/>
    <cellStyle name="Output 2 2 3 3 5" xfId="53221"/>
    <cellStyle name="Output 2 2 3 4" xfId="53222"/>
    <cellStyle name="Output 2 2 3 4 2" xfId="53223"/>
    <cellStyle name="Output 2 2 3 4 2 2" xfId="53224"/>
    <cellStyle name="Output 2 2 3 4 2 2 2" xfId="53225"/>
    <cellStyle name="Output 2 2 3 4 2 3" xfId="53226"/>
    <cellStyle name="Output 2 2 3 4 2 3 2" xfId="53227"/>
    <cellStyle name="Output 2 2 3 4 2 4" xfId="53228"/>
    <cellStyle name="Output 2 2 3 4 2 4 2" xfId="53229"/>
    <cellStyle name="Output 2 2 3 4 2 5" xfId="53230"/>
    <cellStyle name="Output 2 2 3 4 2 5 2" xfId="53231"/>
    <cellStyle name="Output 2 2 3 4 2 6" xfId="53232"/>
    <cellStyle name="Output 2 2 3 4 2 6 2" xfId="53233"/>
    <cellStyle name="Output 2 2 3 4 2 7" xfId="53234"/>
    <cellStyle name="Output 2 2 3 4 3" xfId="53235"/>
    <cellStyle name="Output 2 2 3 4 3 2" xfId="53236"/>
    <cellStyle name="Output 2 2 3 4 3 2 2" xfId="53237"/>
    <cellStyle name="Output 2 2 3 4 3 3" xfId="53238"/>
    <cellStyle name="Output 2 2 3 4 3 3 2" xfId="53239"/>
    <cellStyle name="Output 2 2 3 4 3 4" xfId="53240"/>
    <cellStyle name="Output 2 2 3 4 3 4 2" xfId="53241"/>
    <cellStyle name="Output 2 2 3 4 3 5" xfId="53242"/>
    <cellStyle name="Output 2 2 3 4 3 5 2" xfId="53243"/>
    <cellStyle name="Output 2 2 3 4 3 6" xfId="53244"/>
    <cellStyle name="Output 2 2 3 4 4" xfId="53245"/>
    <cellStyle name="Output 2 2 3 5" xfId="53246"/>
    <cellStyle name="Output 2 2 3 5 2" xfId="53247"/>
    <cellStyle name="Output 2 2 3 5 2 2" xfId="53248"/>
    <cellStyle name="Output 2 2 3 5 3" xfId="53249"/>
    <cellStyle name="Output 2 2 3 5 3 2" xfId="53250"/>
    <cellStyle name="Output 2 2 3 5 4" xfId="53251"/>
    <cellStyle name="Output 2 2 3 5 4 2" xfId="53252"/>
    <cellStyle name="Output 2 2 3 5 5" xfId="53253"/>
    <cellStyle name="Output 2 2 3 5 5 2" xfId="53254"/>
    <cellStyle name="Output 2 2 3 5 6" xfId="53255"/>
    <cellStyle name="Output 2 2 3 5 6 2" xfId="53256"/>
    <cellStyle name="Output 2 2 3 5 7" xfId="53257"/>
    <cellStyle name="Output 2 2 3 6" xfId="53258"/>
    <cellStyle name="Output 2 2 3 6 2" xfId="53259"/>
    <cellStyle name="Output 2 2 3 7" xfId="53260"/>
    <cellStyle name="Output 2 2 3 7 2" xfId="53261"/>
    <cellStyle name="Output 2 2 3 8" xfId="53262"/>
    <cellStyle name="Output 2 2 3 9" xfId="53263"/>
    <cellStyle name="Output 2 2 4" xfId="53264"/>
    <cellStyle name="Output 2 2 4 2" xfId="53265"/>
    <cellStyle name="Output 2 2 4 2 2" xfId="53266"/>
    <cellStyle name="Output 2 2 4 2 2 2" xfId="53267"/>
    <cellStyle name="Output 2 2 4 2 3" xfId="53268"/>
    <cellStyle name="Output 2 2 4 2 3 2" xfId="53269"/>
    <cellStyle name="Output 2 2 4 2 4" xfId="53270"/>
    <cellStyle name="Output 2 2 4 2 4 2" xfId="53271"/>
    <cellStyle name="Output 2 2 4 2 5" xfId="53272"/>
    <cellStyle name="Output 2 2 4 2 5 2" xfId="53273"/>
    <cellStyle name="Output 2 2 4 2 6" xfId="53274"/>
    <cellStyle name="Output 2 2 4 3" xfId="53275"/>
    <cellStyle name="Output 2 2 4 3 2" xfId="53276"/>
    <cellStyle name="Output 2 2 4 3 2 2" xfId="53277"/>
    <cellStyle name="Output 2 2 4 3 3" xfId="53278"/>
    <cellStyle name="Output 2 2 4 3 3 2" xfId="53279"/>
    <cellStyle name="Output 2 2 4 3 4" xfId="53280"/>
    <cellStyle name="Output 2 2 4 3 4 2" xfId="53281"/>
    <cellStyle name="Output 2 2 4 3 5" xfId="53282"/>
    <cellStyle name="Output 2 2 4 3 5 2" xfId="53283"/>
    <cellStyle name="Output 2 2 4 3 6" xfId="53284"/>
    <cellStyle name="Output 2 2 4 3 6 2" xfId="53285"/>
    <cellStyle name="Output 2 2 4 3 7" xfId="53286"/>
    <cellStyle name="Output 2 2 4 4" xfId="53287"/>
    <cellStyle name="Output 2 2 4 4 2" xfId="53288"/>
    <cellStyle name="Output 2 2 4 4 2 2" xfId="53289"/>
    <cellStyle name="Output 2 2 4 4 3" xfId="53290"/>
    <cellStyle name="Output 2 2 4 4 3 2" xfId="53291"/>
    <cellStyle name="Output 2 2 4 4 4" xfId="53292"/>
    <cellStyle name="Output 2 2 4 4 4 2" xfId="53293"/>
    <cellStyle name="Output 2 2 4 4 5" xfId="53294"/>
    <cellStyle name="Output 2 2 4 4 5 2" xfId="53295"/>
    <cellStyle name="Output 2 2 4 4 6" xfId="53296"/>
    <cellStyle name="Output 2 2 4 4 6 2" xfId="53297"/>
    <cellStyle name="Output 2 2 4 4 7" xfId="53298"/>
    <cellStyle name="Output 2 2 4 5" xfId="53299"/>
    <cellStyle name="Output 2 2 4 5 2" xfId="53300"/>
    <cellStyle name="Output 2 2 4 6" xfId="53301"/>
    <cellStyle name="Output 2 2 4 6 2" xfId="53302"/>
    <cellStyle name="Output 2 2 4 7" xfId="53303"/>
    <cellStyle name="Output 2 2 4 8" xfId="53304"/>
    <cellStyle name="Output 2 2 5" xfId="53305"/>
    <cellStyle name="Output 2 2 5 2" xfId="53306"/>
    <cellStyle name="Output 2 2 5 2 2" xfId="53307"/>
    <cellStyle name="Output 2 2 5 2 2 2" xfId="53308"/>
    <cellStyle name="Output 2 2 5 2 3" xfId="53309"/>
    <cellStyle name="Output 2 2 5 2 3 2" xfId="53310"/>
    <cellStyle name="Output 2 2 5 2 4" xfId="53311"/>
    <cellStyle name="Output 2 2 5 2 4 2" xfId="53312"/>
    <cellStyle name="Output 2 2 5 2 5" xfId="53313"/>
    <cellStyle name="Output 2 2 5 2 5 2" xfId="53314"/>
    <cellStyle name="Output 2 2 5 2 6" xfId="53315"/>
    <cellStyle name="Output 2 2 5 2 6 2" xfId="53316"/>
    <cellStyle name="Output 2 2 5 2 7" xfId="53317"/>
    <cellStyle name="Output 2 2 5 3" xfId="53318"/>
    <cellStyle name="Output 2 2 5 3 2" xfId="53319"/>
    <cellStyle name="Output 2 2 5 3 2 2" xfId="53320"/>
    <cellStyle name="Output 2 2 5 3 3" xfId="53321"/>
    <cellStyle name="Output 2 2 5 3 3 2" xfId="53322"/>
    <cellStyle name="Output 2 2 5 3 4" xfId="53323"/>
    <cellStyle name="Output 2 2 5 3 4 2" xfId="53324"/>
    <cellStyle name="Output 2 2 5 3 5" xfId="53325"/>
    <cellStyle name="Output 2 2 5 3 5 2" xfId="53326"/>
    <cellStyle name="Output 2 2 5 3 6" xfId="53327"/>
    <cellStyle name="Output 2 2 5 3 6 2" xfId="53328"/>
    <cellStyle name="Output 2 2 5 3 7" xfId="53329"/>
    <cellStyle name="Output 2 2 5 4" xfId="53330"/>
    <cellStyle name="Output 2 2 5 4 2" xfId="53331"/>
    <cellStyle name="Output 2 2 5 4 2 2" xfId="53332"/>
    <cellStyle name="Output 2 2 5 4 3" xfId="53333"/>
    <cellStyle name="Output 2 2 5 4 3 2" xfId="53334"/>
    <cellStyle name="Output 2 2 5 4 4" xfId="53335"/>
    <cellStyle name="Output 2 2 5 4 4 2" xfId="53336"/>
    <cellStyle name="Output 2 2 5 4 5" xfId="53337"/>
    <cellStyle name="Output 2 2 5 4 5 2" xfId="53338"/>
    <cellStyle name="Output 2 2 5 4 6" xfId="53339"/>
    <cellStyle name="Output 2 2 5 5" xfId="53340"/>
    <cellStyle name="Output 2 2 5 5 2" xfId="53341"/>
    <cellStyle name="Output 2 2 5 6" xfId="53342"/>
    <cellStyle name="Output 2 2 5 7" xfId="53343"/>
    <cellStyle name="Output 2 2 5 8" xfId="53344"/>
    <cellStyle name="Output 2 2 6" xfId="53345"/>
    <cellStyle name="Output 2 2 6 2" xfId="53346"/>
    <cellStyle name="Output 2 2 6 2 2" xfId="53347"/>
    <cellStyle name="Output 2 2 6 2 2 2" xfId="53348"/>
    <cellStyle name="Output 2 2 6 2 3" xfId="53349"/>
    <cellStyle name="Output 2 2 6 2 3 2" xfId="53350"/>
    <cellStyle name="Output 2 2 6 2 4" xfId="53351"/>
    <cellStyle name="Output 2 2 6 2 4 2" xfId="53352"/>
    <cellStyle name="Output 2 2 6 2 5" xfId="53353"/>
    <cellStyle name="Output 2 2 6 2 5 2" xfId="53354"/>
    <cellStyle name="Output 2 2 6 2 6" xfId="53355"/>
    <cellStyle name="Output 2 2 6 2 6 2" xfId="53356"/>
    <cellStyle name="Output 2 2 6 2 7" xfId="53357"/>
    <cellStyle name="Output 2 2 6 3" xfId="53358"/>
    <cellStyle name="Output 2 2 6 3 2" xfId="53359"/>
    <cellStyle name="Output 2 2 6 3 2 2" xfId="53360"/>
    <cellStyle name="Output 2 2 6 3 3" xfId="53361"/>
    <cellStyle name="Output 2 2 6 3 3 2" xfId="53362"/>
    <cellStyle name="Output 2 2 6 3 4" xfId="53363"/>
    <cellStyle name="Output 2 2 6 3 4 2" xfId="53364"/>
    <cellStyle name="Output 2 2 6 3 5" xfId="53365"/>
    <cellStyle name="Output 2 2 6 3 5 2" xfId="53366"/>
    <cellStyle name="Output 2 2 6 3 6" xfId="53367"/>
    <cellStyle name="Output 2 2 6 4" xfId="53368"/>
    <cellStyle name="Output 2 2 6 4 2" xfId="53369"/>
    <cellStyle name="Output 2 2 6 5" xfId="53370"/>
    <cellStyle name="Output 2 2 6 5 2" xfId="53371"/>
    <cellStyle name="Output 2 2 6 6" xfId="53372"/>
    <cellStyle name="Output 2 2 6 6 2" xfId="53373"/>
    <cellStyle name="Output 2 2 6 7" xfId="53374"/>
    <cellStyle name="Output 2 2 6 8" xfId="53375"/>
    <cellStyle name="Output 2 2 7" xfId="53376"/>
    <cellStyle name="Output 2 2 7 2" xfId="53377"/>
    <cellStyle name="Output 2 2 7 2 2" xfId="53378"/>
    <cellStyle name="Output 2 2 7 3" xfId="53379"/>
    <cellStyle name="Output 2 2 7 3 2" xfId="53380"/>
    <cellStyle name="Output 2 2 7 4" xfId="53381"/>
    <cellStyle name="Output 2 2 7 4 2" xfId="53382"/>
    <cellStyle name="Output 2 2 7 5" xfId="53383"/>
    <cellStyle name="Output 2 2 7 5 2" xfId="53384"/>
    <cellStyle name="Output 2 2 7 6" xfId="53385"/>
    <cellStyle name="Output 2 2 7 6 2" xfId="53386"/>
    <cellStyle name="Output 2 2 7 7" xfId="53387"/>
    <cellStyle name="Output 2 2 7 8" xfId="53388"/>
    <cellStyle name="Output 2 2 8" xfId="53389"/>
    <cellStyle name="Output 2 2 8 2" xfId="53390"/>
    <cellStyle name="Output 2 2 8 3" xfId="53391"/>
    <cellStyle name="Output 2 2 8 4" xfId="53392"/>
    <cellStyle name="Output 2 2 8 5" xfId="53393"/>
    <cellStyle name="Output 2 2 8 6" xfId="53394"/>
    <cellStyle name="Output 2 2 8 7" xfId="53395"/>
    <cellStyle name="Output 2 2 8 8" xfId="53396"/>
    <cellStyle name="Output 2 2 9" xfId="53397"/>
    <cellStyle name="Output 2 2 9 2" xfId="53398"/>
    <cellStyle name="Output 2 2 9 3" xfId="53399"/>
    <cellStyle name="Output 2 2 9 4" xfId="53400"/>
    <cellStyle name="Output 2 2 9 5" xfId="53401"/>
    <cellStyle name="Output 2 2 9 6" xfId="53402"/>
    <cellStyle name="Output 2 2 9 7" xfId="53403"/>
    <cellStyle name="Output 2 2 9 8" xfId="53404"/>
    <cellStyle name="Output 2 3" xfId="53405"/>
    <cellStyle name="Output 2 3 10" xfId="53406"/>
    <cellStyle name="Output 2 3 11" xfId="53407"/>
    <cellStyle name="Output 2 3 12" xfId="53408"/>
    <cellStyle name="Output 2 3 13" xfId="53409"/>
    <cellStyle name="Output 2 3 2" xfId="53410"/>
    <cellStyle name="Output 2 3 2 10" xfId="53411"/>
    <cellStyle name="Output 2 3 2 11" xfId="53412"/>
    <cellStyle name="Output 2 3 2 12" xfId="53413"/>
    <cellStyle name="Output 2 3 2 2" xfId="53414"/>
    <cellStyle name="Output 2 3 2 2 10" xfId="53415"/>
    <cellStyle name="Output 2 3 2 2 11" xfId="53416"/>
    <cellStyle name="Output 2 3 2 2 2" xfId="53417"/>
    <cellStyle name="Output 2 3 2 2 2 2" xfId="53418"/>
    <cellStyle name="Output 2 3 2 2 2 2 2" xfId="53419"/>
    <cellStyle name="Output 2 3 2 2 2 2 2 2" xfId="53420"/>
    <cellStyle name="Output 2 3 2 2 2 2 3" xfId="53421"/>
    <cellStyle name="Output 2 3 2 2 2 2 3 2" xfId="53422"/>
    <cellStyle name="Output 2 3 2 2 2 2 4" xfId="53423"/>
    <cellStyle name="Output 2 3 2 2 2 2 4 2" xfId="53424"/>
    <cellStyle name="Output 2 3 2 2 2 2 5" xfId="53425"/>
    <cellStyle name="Output 2 3 2 2 2 2 5 2" xfId="53426"/>
    <cellStyle name="Output 2 3 2 2 2 2 6" xfId="53427"/>
    <cellStyle name="Output 2 3 2 2 2 3" xfId="53428"/>
    <cellStyle name="Output 2 3 2 2 2 3 2" xfId="53429"/>
    <cellStyle name="Output 2 3 2 2 2 3 2 2" xfId="53430"/>
    <cellStyle name="Output 2 3 2 2 2 3 3" xfId="53431"/>
    <cellStyle name="Output 2 3 2 2 2 3 3 2" xfId="53432"/>
    <cellStyle name="Output 2 3 2 2 2 3 4" xfId="53433"/>
    <cellStyle name="Output 2 3 2 2 2 3 4 2" xfId="53434"/>
    <cellStyle name="Output 2 3 2 2 2 3 5" xfId="53435"/>
    <cellStyle name="Output 2 3 2 2 2 3 5 2" xfId="53436"/>
    <cellStyle name="Output 2 3 2 2 2 3 6" xfId="53437"/>
    <cellStyle name="Output 2 3 2 2 2 3 6 2" xfId="53438"/>
    <cellStyle name="Output 2 3 2 2 2 3 7" xfId="53439"/>
    <cellStyle name="Output 2 3 2 2 2 4" xfId="53440"/>
    <cellStyle name="Output 2 3 2 2 2 4 2" xfId="53441"/>
    <cellStyle name="Output 2 3 2 2 2 4 2 2" xfId="53442"/>
    <cellStyle name="Output 2 3 2 2 2 4 3" xfId="53443"/>
    <cellStyle name="Output 2 3 2 2 2 4 3 2" xfId="53444"/>
    <cellStyle name="Output 2 3 2 2 2 4 4" xfId="53445"/>
    <cellStyle name="Output 2 3 2 2 2 4 4 2" xfId="53446"/>
    <cellStyle name="Output 2 3 2 2 2 4 5" xfId="53447"/>
    <cellStyle name="Output 2 3 2 2 2 4 5 2" xfId="53448"/>
    <cellStyle name="Output 2 3 2 2 2 4 6" xfId="53449"/>
    <cellStyle name="Output 2 3 2 2 2 4 6 2" xfId="53450"/>
    <cellStyle name="Output 2 3 2 2 2 4 7" xfId="53451"/>
    <cellStyle name="Output 2 3 2 2 2 5" xfId="53452"/>
    <cellStyle name="Output 2 3 2 2 2 5 2" xfId="53453"/>
    <cellStyle name="Output 2 3 2 2 2 6" xfId="53454"/>
    <cellStyle name="Output 2 3 2 2 2 6 2" xfId="53455"/>
    <cellStyle name="Output 2 3 2 2 2 7" xfId="53456"/>
    <cellStyle name="Output 2 3 2 2 2 8" xfId="53457"/>
    <cellStyle name="Output 2 3 2 2 3" xfId="53458"/>
    <cellStyle name="Output 2 3 2 2 3 2" xfId="53459"/>
    <cellStyle name="Output 2 3 2 2 3 2 2" xfId="53460"/>
    <cellStyle name="Output 2 3 2 2 3 2 2 2" xfId="53461"/>
    <cellStyle name="Output 2 3 2 2 3 2 3" xfId="53462"/>
    <cellStyle name="Output 2 3 2 2 3 2 3 2" xfId="53463"/>
    <cellStyle name="Output 2 3 2 2 3 2 4" xfId="53464"/>
    <cellStyle name="Output 2 3 2 2 3 2 4 2" xfId="53465"/>
    <cellStyle name="Output 2 3 2 2 3 2 5" xfId="53466"/>
    <cellStyle name="Output 2 3 2 2 3 2 5 2" xfId="53467"/>
    <cellStyle name="Output 2 3 2 2 3 2 6" xfId="53468"/>
    <cellStyle name="Output 2 3 2 2 3 2 6 2" xfId="53469"/>
    <cellStyle name="Output 2 3 2 2 3 2 7" xfId="53470"/>
    <cellStyle name="Output 2 3 2 2 3 3" xfId="53471"/>
    <cellStyle name="Output 2 3 2 2 3 3 2" xfId="53472"/>
    <cellStyle name="Output 2 3 2 2 3 3 2 2" xfId="53473"/>
    <cellStyle name="Output 2 3 2 2 3 3 3" xfId="53474"/>
    <cellStyle name="Output 2 3 2 2 3 3 3 2" xfId="53475"/>
    <cellStyle name="Output 2 3 2 2 3 3 4" xfId="53476"/>
    <cellStyle name="Output 2 3 2 2 3 3 4 2" xfId="53477"/>
    <cellStyle name="Output 2 3 2 2 3 3 5" xfId="53478"/>
    <cellStyle name="Output 2 3 2 2 3 3 5 2" xfId="53479"/>
    <cellStyle name="Output 2 3 2 2 3 3 6" xfId="53480"/>
    <cellStyle name="Output 2 3 2 2 3 3 6 2" xfId="53481"/>
    <cellStyle name="Output 2 3 2 2 3 3 7" xfId="53482"/>
    <cellStyle name="Output 2 3 2 2 3 4" xfId="53483"/>
    <cellStyle name="Output 2 3 2 2 3 4 2" xfId="53484"/>
    <cellStyle name="Output 2 3 2 2 3 4 2 2" xfId="53485"/>
    <cellStyle name="Output 2 3 2 2 3 4 3" xfId="53486"/>
    <cellStyle name="Output 2 3 2 2 3 4 3 2" xfId="53487"/>
    <cellStyle name="Output 2 3 2 2 3 4 4" xfId="53488"/>
    <cellStyle name="Output 2 3 2 2 3 4 4 2" xfId="53489"/>
    <cellStyle name="Output 2 3 2 2 3 4 5" xfId="53490"/>
    <cellStyle name="Output 2 3 2 2 3 4 5 2" xfId="53491"/>
    <cellStyle name="Output 2 3 2 2 3 4 6" xfId="53492"/>
    <cellStyle name="Output 2 3 2 2 3 5" xfId="53493"/>
    <cellStyle name="Output 2 3 2 2 4" xfId="53494"/>
    <cellStyle name="Output 2 3 2 2 4 2" xfId="53495"/>
    <cellStyle name="Output 2 3 2 2 4 2 2" xfId="53496"/>
    <cellStyle name="Output 2 3 2 2 4 2 2 2" xfId="53497"/>
    <cellStyle name="Output 2 3 2 2 4 2 3" xfId="53498"/>
    <cellStyle name="Output 2 3 2 2 4 2 3 2" xfId="53499"/>
    <cellStyle name="Output 2 3 2 2 4 2 4" xfId="53500"/>
    <cellStyle name="Output 2 3 2 2 4 2 4 2" xfId="53501"/>
    <cellStyle name="Output 2 3 2 2 4 2 5" xfId="53502"/>
    <cellStyle name="Output 2 3 2 2 4 2 5 2" xfId="53503"/>
    <cellStyle name="Output 2 3 2 2 4 2 6" xfId="53504"/>
    <cellStyle name="Output 2 3 2 2 4 2 6 2" xfId="53505"/>
    <cellStyle name="Output 2 3 2 2 4 2 7" xfId="53506"/>
    <cellStyle name="Output 2 3 2 2 4 3" xfId="53507"/>
    <cellStyle name="Output 2 3 2 2 4 3 2" xfId="53508"/>
    <cellStyle name="Output 2 3 2 2 4 3 2 2" xfId="53509"/>
    <cellStyle name="Output 2 3 2 2 4 3 3" xfId="53510"/>
    <cellStyle name="Output 2 3 2 2 4 3 3 2" xfId="53511"/>
    <cellStyle name="Output 2 3 2 2 4 3 4" xfId="53512"/>
    <cellStyle name="Output 2 3 2 2 4 3 4 2" xfId="53513"/>
    <cellStyle name="Output 2 3 2 2 4 3 5" xfId="53514"/>
    <cellStyle name="Output 2 3 2 2 4 3 5 2" xfId="53515"/>
    <cellStyle name="Output 2 3 2 2 4 3 6" xfId="53516"/>
    <cellStyle name="Output 2 3 2 2 4 4" xfId="53517"/>
    <cellStyle name="Output 2 3 2 2 5" xfId="53518"/>
    <cellStyle name="Output 2 3 2 2 5 2" xfId="53519"/>
    <cellStyle name="Output 2 3 2 2 5 2 2" xfId="53520"/>
    <cellStyle name="Output 2 3 2 2 5 3" xfId="53521"/>
    <cellStyle name="Output 2 3 2 2 5 3 2" xfId="53522"/>
    <cellStyle name="Output 2 3 2 2 5 4" xfId="53523"/>
    <cellStyle name="Output 2 3 2 2 5 4 2" xfId="53524"/>
    <cellStyle name="Output 2 3 2 2 5 5" xfId="53525"/>
    <cellStyle name="Output 2 3 2 2 5 5 2" xfId="53526"/>
    <cellStyle name="Output 2 3 2 2 5 6" xfId="53527"/>
    <cellStyle name="Output 2 3 2 2 5 6 2" xfId="53528"/>
    <cellStyle name="Output 2 3 2 2 5 7" xfId="53529"/>
    <cellStyle name="Output 2 3 2 2 6" xfId="53530"/>
    <cellStyle name="Output 2 3 2 2 6 2" xfId="53531"/>
    <cellStyle name="Output 2 3 2 2 7" xfId="53532"/>
    <cellStyle name="Output 2 3 2 2 7 2" xfId="53533"/>
    <cellStyle name="Output 2 3 2 2 8" xfId="53534"/>
    <cellStyle name="Output 2 3 2 2 9" xfId="53535"/>
    <cellStyle name="Output 2 3 2 3" xfId="53536"/>
    <cellStyle name="Output 2 3 2 3 2" xfId="53537"/>
    <cellStyle name="Output 2 3 2 3 2 2" xfId="53538"/>
    <cellStyle name="Output 2 3 2 3 2 2 2" xfId="53539"/>
    <cellStyle name="Output 2 3 2 3 2 3" xfId="53540"/>
    <cellStyle name="Output 2 3 2 3 2 3 2" xfId="53541"/>
    <cellStyle name="Output 2 3 2 3 2 4" xfId="53542"/>
    <cellStyle name="Output 2 3 2 3 2 4 2" xfId="53543"/>
    <cellStyle name="Output 2 3 2 3 2 5" xfId="53544"/>
    <cellStyle name="Output 2 3 2 3 2 5 2" xfId="53545"/>
    <cellStyle name="Output 2 3 2 3 2 6" xfId="53546"/>
    <cellStyle name="Output 2 3 2 3 3" xfId="53547"/>
    <cellStyle name="Output 2 3 2 3 3 2" xfId="53548"/>
    <cellStyle name="Output 2 3 2 3 3 2 2" xfId="53549"/>
    <cellStyle name="Output 2 3 2 3 3 3" xfId="53550"/>
    <cellStyle name="Output 2 3 2 3 3 3 2" xfId="53551"/>
    <cellStyle name="Output 2 3 2 3 3 4" xfId="53552"/>
    <cellStyle name="Output 2 3 2 3 3 4 2" xfId="53553"/>
    <cellStyle name="Output 2 3 2 3 3 5" xfId="53554"/>
    <cellStyle name="Output 2 3 2 3 3 5 2" xfId="53555"/>
    <cellStyle name="Output 2 3 2 3 3 6" xfId="53556"/>
    <cellStyle name="Output 2 3 2 3 3 6 2" xfId="53557"/>
    <cellStyle name="Output 2 3 2 3 3 7" xfId="53558"/>
    <cellStyle name="Output 2 3 2 3 4" xfId="53559"/>
    <cellStyle name="Output 2 3 2 3 4 2" xfId="53560"/>
    <cellStyle name="Output 2 3 2 3 4 2 2" xfId="53561"/>
    <cellStyle name="Output 2 3 2 3 4 3" xfId="53562"/>
    <cellStyle name="Output 2 3 2 3 4 3 2" xfId="53563"/>
    <cellStyle name="Output 2 3 2 3 4 4" xfId="53564"/>
    <cellStyle name="Output 2 3 2 3 4 4 2" xfId="53565"/>
    <cellStyle name="Output 2 3 2 3 4 5" xfId="53566"/>
    <cellStyle name="Output 2 3 2 3 4 5 2" xfId="53567"/>
    <cellStyle name="Output 2 3 2 3 4 6" xfId="53568"/>
    <cellStyle name="Output 2 3 2 3 4 6 2" xfId="53569"/>
    <cellStyle name="Output 2 3 2 3 4 7" xfId="53570"/>
    <cellStyle name="Output 2 3 2 3 5" xfId="53571"/>
    <cellStyle name="Output 2 3 2 3 5 2" xfId="53572"/>
    <cellStyle name="Output 2 3 2 3 6" xfId="53573"/>
    <cellStyle name="Output 2 3 2 3 6 2" xfId="53574"/>
    <cellStyle name="Output 2 3 2 3 7" xfId="53575"/>
    <cellStyle name="Output 2 3 2 3 8" xfId="53576"/>
    <cellStyle name="Output 2 3 2 4" xfId="53577"/>
    <cellStyle name="Output 2 3 2 4 2" xfId="53578"/>
    <cellStyle name="Output 2 3 2 4 2 2" xfId="53579"/>
    <cellStyle name="Output 2 3 2 4 2 2 2" xfId="53580"/>
    <cellStyle name="Output 2 3 2 4 2 3" xfId="53581"/>
    <cellStyle name="Output 2 3 2 4 2 3 2" xfId="53582"/>
    <cellStyle name="Output 2 3 2 4 2 4" xfId="53583"/>
    <cellStyle name="Output 2 3 2 4 2 4 2" xfId="53584"/>
    <cellStyle name="Output 2 3 2 4 2 5" xfId="53585"/>
    <cellStyle name="Output 2 3 2 4 2 5 2" xfId="53586"/>
    <cellStyle name="Output 2 3 2 4 2 6" xfId="53587"/>
    <cellStyle name="Output 2 3 2 4 2 6 2" xfId="53588"/>
    <cellStyle name="Output 2 3 2 4 2 7" xfId="53589"/>
    <cellStyle name="Output 2 3 2 4 3" xfId="53590"/>
    <cellStyle name="Output 2 3 2 4 3 2" xfId="53591"/>
    <cellStyle name="Output 2 3 2 4 3 2 2" xfId="53592"/>
    <cellStyle name="Output 2 3 2 4 3 3" xfId="53593"/>
    <cellStyle name="Output 2 3 2 4 3 3 2" xfId="53594"/>
    <cellStyle name="Output 2 3 2 4 3 4" xfId="53595"/>
    <cellStyle name="Output 2 3 2 4 3 4 2" xfId="53596"/>
    <cellStyle name="Output 2 3 2 4 3 5" xfId="53597"/>
    <cellStyle name="Output 2 3 2 4 3 5 2" xfId="53598"/>
    <cellStyle name="Output 2 3 2 4 3 6" xfId="53599"/>
    <cellStyle name="Output 2 3 2 4 3 6 2" xfId="53600"/>
    <cellStyle name="Output 2 3 2 4 3 7" xfId="53601"/>
    <cellStyle name="Output 2 3 2 4 4" xfId="53602"/>
    <cellStyle name="Output 2 3 2 4 4 2" xfId="53603"/>
    <cellStyle name="Output 2 3 2 4 4 2 2" xfId="53604"/>
    <cellStyle name="Output 2 3 2 4 4 3" xfId="53605"/>
    <cellStyle name="Output 2 3 2 4 4 3 2" xfId="53606"/>
    <cellStyle name="Output 2 3 2 4 4 4" xfId="53607"/>
    <cellStyle name="Output 2 3 2 4 4 4 2" xfId="53608"/>
    <cellStyle name="Output 2 3 2 4 4 5" xfId="53609"/>
    <cellStyle name="Output 2 3 2 4 4 5 2" xfId="53610"/>
    <cellStyle name="Output 2 3 2 4 4 6" xfId="53611"/>
    <cellStyle name="Output 2 3 2 4 5" xfId="53612"/>
    <cellStyle name="Output 2 3 2 4 5 2" xfId="53613"/>
    <cellStyle name="Output 2 3 2 4 6" xfId="53614"/>
    <cellStyle name="Output 2 3 2 4 7" xfId="53615"/>
    <cellStyle name="Output 2 3 2 4 8" xfId="53616"/>
    <cellStyle name="Output 2 3 2 5" xfId="53617"/>
    <cellStyle name="Output 2 3 2 5 2" xfId="53618"/>
    <cellStyle name="Output 2 3 2 5 2 2" xfId="53619"/>
    <cellStyle name="Output 2 3 2 5 2 2 2" xfId="53620"/>
    <cellStyle name="Output 2 3 2 5 2 3" xfId="53621"/>
    <cellStyle name="Output 2 3 2 5 2 3 2" xfId="53622"/>
    <cellStyle name="Output 2 3 2 5 2 4" xfId="53623"/>
    <cellStyle name="Output 2 3 2 5 2 4 2" xfId="53624"/>
    <cellStyle name="Output 2 3 2 5 2 5" xfId="53625"/>
    <cellStyle name="Output 2 3 2 5 2 5 2" xfId="53626"/>
    <cellStyle name="Output 2 3 2 5 2 6" xfId="53627"/>
    <cellStyle name="Output 2 3 2 5 2 6 2" xfId="53628"/>
    <cellStyle name="Output 2 3 2 5 2 7" xfId="53629"/>
    <cellStyle name="Output 2 3 2 5 3" xfId="53630"/>
    <cellStyle name="Output 2 3 2 5 3 2" xfId="53631"/>
    <cellStyle name="Output 2 3 2 5 3 2 2" xfId="53632"/>
    <cellStyle name="Output 2 3 2 5 3 3" xfId="53633"/>
    <cellStyle name="Output 2 3 2 5 3 3 2" xfId="53634"/>
    <cellStyle name="Output 2 3 2 5 3 4" xfId="53635"/>
    <cellStyle name="Output 2 3 2 5 3 4 2" xfId="53636"/>
    <cellStyle name="Output 2 3 2 5 3 5" xfId="53637"/>
    <cellStyle name="Output 2 3 2 5 3 5 2" xfId="53638"/>
    <cellStyle name="Output 2 3 2 5 3 6" xfId="53639"/>
    <cellStyle name="Output 2 3 2 5 4" xfId="53640"/>
    <cellStyle name="Output 2 3 2 5 4 2" xfId="53641"/>
    <cellStyle name="Output 2 3 2 5 5" xfId="53642"/>
    <cellStyle name="Output 2 3 2 5 5 2" xfId="53643"/>
    <cellStyle name="Output 2 3 2 5 6" xfId="53644"/>
    <cellStyle name="Output 2 3 2 5 6 2" xfId="53645"/>
    <cellStyle name="Output 2 3 2 5 7" xfId="53646"/>
    <cellStyle name="Output 2 3 2 5 8" xfId="53647"/>
    <cellStyle name="Output 2 3 2 6" xfId="53648"/>
    <cellStyle name="Output 2 3 2 6 2" xfId="53649"/>
    <cellStyle name="Output 2 3 2 6 2 2" xfId="53650"/>
    <cellStyle name="Output 2 3 2 6 3" xfId="53651"/>
    <cellStyle name="Output 2 3 2 6 3 2" xfId="53652"/>
    <cellStyle name="Output 2 3 2 6 4" xfId="53653"/>
    <cellStyle name="Output 2 3 2 6 4 2" xfId="53654"/>
    <cellStyle name="Output 2 3 2 6 5" xfId="53655"/>
    <cellStyle name="Output 2 3 2 6 5 2" xfId="53656"/>
    <cellStyle name="Output 2 3 2 6 6" xfId="53657"/>
    <cellStyle name="Output 2 3 2 6 6 2" xfId="53658"/>
    <cellStyle name="Output 2 3 2 6 7" xfId="53659"/>
    <cellStyle name="Output 2 3 2 6 8" xfId="53660"/>
    <cellStyle name="Output 2 3 2 7" xfId="53661"/>
    <cellStyle name="Output 2 3 2 7 2" xfId="53662"/>
    <cellStyle name="Output 2 3 2 7 3" xfId="53663"/>
    <cellStyle name="Output 2 3 2 7 4" xfId="53664"/>
    <cellStyle name="Output 2 3 2 7 5" xfId="53665"/>
    <cellStyle name="Output 2 3 2 7 6" xfId="53666"/>
    <cellStyle name="Output 2 3 2 7 7" xfId="53667"/>
    <cellStyle name="Output 2 3 2 7 8" xfId="53668"/>
    <cellStyle name="Output 2 3 2 8" xfId="53669"/>
    <cellStyle name="Output 2 3 2 8 2" xfId="53670"/>
    <cellStyle name="Output 2 3 2 8 3" xfId="53671"/>
    <cellStyle name="Output 2 3 2 8 4" xfId="53672"/>
    <cellStyle name="Output 2 3 2 8 5" xfId="53673"/>
    <cellStyle name="Output 2 3 2 8 6" xfId="53674"/>
    <cellStyle name="Output 2 3 2 8 7" xfId="53675"/>
    <cellStyle name="Output 2 3 2 8 8" xfId="53676"/>
    <cellStyle name="Output 2 3 2 9" xfId="53677"/>
    <cellStyle name="Output 2 3 3" xfId="53678"/>
    <cellStyle name="Output 2 3 3 10" xfId="53679"/>
    <cellStyle name="Output 2 3 3 11" xfId="53680"/>
    <cellStyle name="Output 2 3 3 12" xfId="53681"/>
    <cellStyle name="Output 2 3 3 13" xfId="53682"/>
    <cellStyle name="Output 2 3 3 2" xfId="53683"/>
    <cellStyle name="Output 2 3 3 2 2" xfId="53684"/>
    <cellStyle name="Output 2 3 3 2 2 2" xfId="53685"/>
    <cellStyle name="Output 2 3 3 2 2 2 2" xfId="53686"/>
    <cellStyle name="Output 2 3 3 2 2 3" xfId="53687"/>
    <cellStyle name="Output 2 3 3 2 2 3 2" xfId="53688"/>
    <cellStyle name="Output 2 3 3 2 2 4" xfId="53689"/>
    <cellStyle name="Output 2 3 3 2 2 4 2" xfId="53690"/>
    <cellStyle name="Output 2 3 3 2 2 5" xfId="53691"/>
    <cellStyle name="Output 2 3 3 2 2 5 2" xfId="53692"/>
    <cellStyle name="Output 2 3 3 2 2 6" xfId="53693"/>
    <cellStyle name="Output 2 3 3 2 3" xfId="53694"/>
    <cellStyle name="Output 2 3 3 2 3 2" xfId="53695"/>
    <cellStyle name="Output 2 3 3 2 3 2 2" xfId="53696"/>
    <cellStyle name="Output 2 3 3 2 3 3" xfId="53697"/>
    <cellStyle name="Output 2 3 3 2 3 3 2" xfId="53698"/>
    <cellStyle name="Output 2 3 3 2 3 4" xfId="53699"/>
    <cellStyle name="Output 2 3 3 2 3 4 2" xfId="53700"/>
    <cellStyle name="Output 2 3 3 2 3 5" xfId="53701"/>
    <cellStyle name="Output 2 3 3 2 3 5 2" xfId="53702"/>
    <cellStyle name="Output 2 3 3 2 3 6" xfId="53703"/>
    <cellStyle name="Output 2 3 3 2 3 6 2" xfId="53704"/>
    <cellStyle name="Output 2 3 3 2 3 7" xfId="53705"/>
    <cellStyle name="Output 2 3 3 2 4" xfId="53706"/>
    <cellStyle name="Output 2 3 3 2 4 2" xfId="53707"/>
    <cellStyle name="Output 2 3 3 2 4 2 2" xfId="53708"/>
    <cellStyle name="Output 2 3 3 2 4 3" xfId="53709"/>
    <cellStyle name="Output 2 3 3 2 4 3 2" xfId="53710"/>
    <cellStyle name="Output 2 3 3 2 4 4" xfId="53711"/>
    <cellStyle name="Output 2 3 3 2 4 4 2" xfId="53712"/>
    <cellStyle name="Output 2 3 3 2 4 5" xfId="53713"/>
    <cellStyle name="Output 2 3 3 2 4 5 2" xfId="53714"/>
    <cellStyle name="Output 2 3 3 2 4 6" xfId="53715"/>
    <cellStyle name="Output 2 3 3 2 4 6 2" xfId="53716"/>
    <cellStyle name="Output 2 3 3 2 4 7" xfId="53717"/>
    <cellStyle name="Output 2 3 3 2 5" xfId="53718"/>
    <cellStyle name="Output 2 3 3 2 5 2" xfId="53719"/>
    <cellStyle name="Output 2 3 3 2 6" xfId="53720"/>
    <cellStyle name="Output 2 3 3 2 6 2" xfId="53721"/>
    <cellStyle name="Output 2 3 3 2 7" xfId="53722"/>
    <cellStyle name="Output 2 3 3 2 8" xfId="53723"/>
    <cellStyle name="Output 2 3 3 3" xfId="53724"/>
    <cellStyle name="Output 2 3 3 3 2" xfId="53725"/>
    <cellStyle name="Output 2 3 3 3 2 2" xfId="53726"/>
    <cellStyle name="Output 2 3 3 3 2 2 2" xfId="53727"/>
    <cellStyle name="Output 2 3 3 3 2 3" xfId="53728"/>
    <cellStyle name="Output 2 3 3 3 2 3 2" xfId="53729"/>
    <cellStyle name="Output 2 3 3 3 2 4" xfId="53730"/>
    <cellStyle name="Output 2 3 3 3 2 4 2" xfId="53731"/>
    <cellStyle name="Output 2 3 3 3 2 5" xfId="53732"/>
    <cellStyle name="Output 2 3 3 3 2 5 2" xfId="53733"/>
    <cellStyle name="Output 2 3 3 3 2 6" xfId="53734"/>
    <cellStyle name="Output 2 3 3 3 2 6 2" xfId="53735"/>
    <cellStyle name="Output 2 3 3 3 2 7" xfId="53736"/>
    <cellStyle name="Output 2 3 3 3 3" xfId="53737"/>
    <cellStyle name="Output 2 3 3 3 3 2" xfId="53738"/>
    <cellStyle name="Output 2 3 3 3 3 2 2" xfId="53739"/>
    <cellStyle name="Output 2 3 3 3 3 3" xfId="53740"/>
    <cellStyle name="Output 2 3 3 3 3 3 2" xfId="53741"/>
    <cellStyle name="Output 2 3 3 3 3 4" xfId="53742"/>
    <cellStyle name="Output 2 3 3 3 3 4 2" xfId="53743"/>
    <cellStyle name="Output 2 3 3 3 3 5" xfId="53744"/>
    <cellStyle name="Output 2 3 3 3 3 5 2" xfId="53745"/>
    <cellStyle name="Output 2 3 3 3 3 6" xfId="53746"/>
    <cellStyle name="Output 2 3 3 3 3 6 2" xfId="53747"/>
    <cellStyle name="Output 2 3 3 3 3 7" xfId="53748"/>
    <cellStyle name="Output 2 3 3 3 4" xfId="53749"/>
    <cellStyle name="Output 2 3 3 3 4 2" xfId="53750"/>
    <cellStyle name="Output 2 3 3 3 4 2 2" xfId="53751"/>
    <cellStyle name="Output 2 3 3 3 4 3" xfId="53752"/>
    <cellStyle name="Output 2 3 3 3 4 3 2" xfId="53753"/>
    <cellStyle name="Output 2 3 3 3 4 4" xfId="53754"/>
    <cellStyle name="Output 2 3 3 3 4 4 2" xfId="53755"/>
    <cellStyle name="Output 2 3 3 3 4 5" xfId="53756"/>
    <cellStyle name="Output 2 3 3 3 4 5 2" xfId="53757"/>
    <cellStyle name="Output 2 3 3 3 4 6" xfId="53758"/>
    <cellStyle name="Output 2 3 3 3 5" xfId="53759"/>
    <cellStyle name="Output 2 3 3 4" xfId="53760"/>
    <cellStyle name="Output 2 3 3 4 2" xfId="53761"/>
    <cellStyle name="Output 2 3 3 4 2 2" xfId="53762"/>
    <cellStyle name="Output 2 3 3 4 2 2 2" xfId="53763"/>
    <cellStyle name="Output 2 3 3 4 2 3" xfId="53764"/>
    <cellStyle name="Output 2 3 3 4 2 3 2" xfId="53765"/>
    <cellStyle name="Output 2 3 3 4 2 4" xfId="53766"/>
    <cellStyle name="Output 2 3 3 4 2 4 2" xfId="53767"/>
    <cellStyle name="Output 2 3 3 4 2 5" xfId="53768"/>
    <cellStyle name="Output 2 3 3 4 2 5 2" xfId="53769"/>
    <cellStyle name="Output 2 3 3 4 2 6" xfId="53770"/>
    <cellStyle name="Output 2 3 3 4 2 6 2" xfId="53771"/>
    <cellStyle name="Output 2 3 3 4 2 7" xfId="53772"/>
    <cellStyle name="Output 2 3 3 4 3" xfId="53773"/>
    <cellStyle name="Output 2 3 3 4 3 2" xfId="53774"/>
    <cellStyle name="Output 2 3 3 4 3 2 2" xfId="53775"/>
    <cellStyle name="Output 2 3 3 4 3 3" xfId="53776"/>
    <cellStyle name="Output 2 3 3 4 3 3 2" xfId="53777"/>
    <cellStyle name="Output 2 3 3 4 3 4" xfId="53778"/>
    <cellStyle name="Output 2 3 3 4 3 4 2" xfId="53779"/>
    <cellStyle name="Output 2 3 3 4 3 5" xfId="53780"/>
    <cellStyle name="Output 2 3 3 4 3 5 2" xfId="53781"/>
    <cellStyle name="Output 2 3 3 4 3 6" xfId="53782"/>
    <cellStyle name="Output 2 3 3 4 4" xfId="53783"/>
    <cellStyle name="Output 2 3 3 5" xfId="53784"/>
    <cellStyle name="Output 2 3 3 5 2" xfId="53785"/>
    <cellStyle name="Output 2 3 3 5 2 2" xfId="53786"/>
    <cellStyle name="Output 2 3 3 5 3" xfId="53787"/>
    <cellStyle name="Output 2 3 3 5 3 2" xfId="53788"/>
    <cellStyle name="Output 2 3 3 5 4" xfId="53789"/>
    <cellStyle name="Output 2 3 3 5 4 2" xfId="53790"/>
    <cellStyle name="Output 2 3 3 5 5" xfId="53791"/>
    <cellStyle name="Output 2 3 3 5 5 2" xfId="53792"/>
    <cellStyle name="Output 2 3 3 5 6" xfId="53793"/>
    <cellStyle name="Output 2 3 3 5 6 2" xfId="53794"/>
    <cellStyle name="Output 2 3 3 5 7" xfId="53795"/>
    <cellStyle name="Output 2 3 3 6" xfId="53796"/>
    <cellStyle name="Output 2 3 3 6 2" xfId="53797"/>
    <cellStyle name="Output 2 3 3 7" xfId="53798"/>
    <cellStyle name="Output 2 3 3 7 2" xfId="53799"/>
    <cellStyle name="Output 2 3 3 8" xfId="53800"/>
    <cellStyle name="Output 2 3 3 9" xfId="53801"/>
    <cellStyle name="Output 2 3 4" xfId="53802"/>
    <cellStyle name="Output 2 3 4 2" xfId="53803"/>
    <cellStyle name="Output 2 3 4 2 2" xfId="53804"/>
    <cellStyle name="Output 2 3 4 2 2 2" xfId="53805"/>
    <cellStyle name="Output 2 3 4 2 3" xfId="53806"/>
    <cellStyle name="Output 2 3 4 2 3 2" xfId="53807"/>
    <cellStyle name="Output 2 3 4 2 4" xfId="53808"/>
    <cellStyle name="Output 2 3 4 2 4 2" xfId="53809"/>
    <cellStyle name="Output 2 3 4 2 5" xfId="53810"/>
    <cellStyle name="Output 2 3 4 2 5 2" xfId="53811"/>
    <cellStyle name="Output 2 3 4 2 6" xfId="53812"/>
    <cellStyle name="Output 2 3 4 3" xfId="53813"/>
    <cellStyle name="Output 2 3 4 3 2" xfId="53814"/>
    <cellStyle name="Output 2 3 4 3 2 2" xfId="53815"/>
    <cellStyle name="Output 2 3 4 3 3" xfId="53816"/>
    <cellStyle name="Output 2 3 4 3 3 2" xfId="53817"/>
    <cellStyle name="Output 2 3 4 3 4" xfId="53818"/>
    <cellStyle name="Output 2 3 4 3 4 2" xfId="53819"/>
    <cellStyle name="Output 2 3 4 3 5" xfId="53820"/>
    <cellStyle name="Output 2 3 4 3 5 2" xfId="53821"/>
    <cellStyle name="Output 2 3 4 3 6" xfId="53822"/>
    <cellStyle name="Output 2 3 4 3 6 2" xfId="53823"/>
    <cellStyle name="Output 2 3 4 3 7" xfId="53824"/>
    <cellStyle name="Output 2 3 4 4" xfId="53825"/>
    <cellStyle name="Output 2 3 4 4 2" xfId="53826"/>
    <cellStyle name="Output 2 3 4 4 2 2" xfId="53827"/>
    <cellStyle name="Output 2 3 4 4 3" xfId="53828"/>
    <cellStyle name="Output 2 3 4 4 3 2" xfId="53829"/>
    <cellStyle name="Output 2 3 4 4 4" xfId="53830"/>
    <cellStyle name="Output 2 3 4 4 4 2" xfId="53831"/>
    <cellStyle name="Output 2 3 4 4 5" xfId="53832"/>
    <cellStyle name="Output 2 3 4 4 5 2" xfId="53833"/>
    <cellStyle name="Output 2 3 4 4 6" xfId="53834"/>
    <cellStyle name="Output 2 3 4 4 6 2" xfId="53835"/>
    <cellStyle name="Output 2 3 4 4 7" xfId="53836"/>
    <cellStyle name="Output 2 3 4 5" xfId="53837"/>
    <cellStyle name="Output 2 3 4 5 2" xfId="53838"/>
    <cellStyle name="Output 2 3 4 6" xfId="53839"/>
    <cellStyle name="Output 2 3 4 6 2" xfId="53840"/>
    <cellStyle name="Output 2 3 4 7" xfId="53841"/>
    <cellStyle name="Output 2 3 4 8" xfId="53842"/>
    <cellStyle name="Output 2 3 5" xfId="53843"/>
    <cellStyle name="Output 2 3 5 2" xfId="53844"/>
    <cellStyle name="Output 2 3 5 2 2" xfId="53845"/>
    <cellStyle name="Output 2 3 5 2 2 2" xfId="53846"/>
    <cellStyle name="Output 2 3 5 2 3" xfId="53847"/>
    <cellStyle name="Output 2 3 5 2 3 2" xfId="53848"/>
    <cellStyle name="Output 2 3 5 2 4" xfId="53849"/>
    <cellStyle name="Output 2 3 5 2 4 2" xfId="53850"/>
    <cellStyle name="Output 2 3 5 2 5" xfId="53851"/>
    <cellStyle name="Output 2 3 5 2 5 2" xfId="53852"/>
    <cellStyle name="Output 2 3 5 2 6" xfId="53853"/>
    <cellStyle name="Output 2 3 5 2 6 2" xfId="53854"/>
    <cellStyle name="Output 2 3 5 2 7" xfId="53855"/>
    <cellStyle name="Output 2 3 5 3" xfId="53856"/>
    <cellStyle name="Output 2 3 5 3 2" xfId="53857"/>
    <cellStyle name="Output 2 3 5 3 2 2" xfId="53858"/>
    <cellStyle name="Output 2 3 5 3 3" xfId="53859"/>
    <cellStyle name="Output 2 3 5 3 3 2" xfId="53860"/>
    <cellStyle name="Output 2 3 5 3 4" xfId="53861"/>
    <cellStyle name="Output 2 3 5 3 4 2" xfId="53862"/>
    <cellStyle name="Output 2 3 5 3 5" xfId="53863"/>
    <cellStyle name="Output 2 3 5 3 5 2" xfId="53864"/>
    <cellStyle name="Output 2 3 5 3 6" xfId="53865"/>
    <cellStyle name="Output 2 3 5 3 6 2" xfId="53866"/>
    <cellStyle name="Output 2 3 5 3 7" xfId="53867"/>
    <cellStyle name="Output 2 3 5 4" xfId="53868"/>
    <cellStyle name="Output 2 3 5 4 2" xfId="53869"/>
    <cellStyle name="Output 2 3 5 4 2 2" xfId="53870"/>
    <cellStyle name="Output 2 3 5 4 3" xfId="53871"/>
    <cellStyle name="Output 2 3 5 4 3 2" xfId="53872"/>
    <cellStyle name="Output 2 3 5 4 4" xfId="53873"/>
    <cellStyle name="Output 2 3 5 4 4 2" xfId="53874"/>
    <cellStyle name="Output 2 3 5 4 5" xfId="53875"/>
    <cellStyle name="Output 2 3 5 4 5 2" xfId="53876"/>
    <cellStyle name="Output 2 3 5 4 6" xfId="53877"/>
    <cellStyle name="Output 2 3 5 5" xfId="53878"/>
    <cellStyle name="Output 2 3 5 5 2" xfId="53879"/>
    <cellStyle name="Output 2 3 5 6" xfId="53880"/>
    <cellStyle name="Output 2 3 5 7" xfId="53881"/>
    <cellStyle name="Output 2 3 5 8" xfId="53882"/>
    <cellStyle name="Output 2 3 6" xfId="53883"/>
    <cellStyle name="Output 2 3 6 2" xfId="53884"/>
    <cellStyle name="Output 2 3 6 2 2" xfId="53885"/>
    <cellStyle name="Output 2 3 6 2 2 2" xfId="53886"/>
    <cellStyle name="Output 2 3 6 2 3" xfId="53887"/>
    <cellStyle name="Output 2 3 6 2 3 2" xfId="53888"/>
    <cellStyle name="Output 2 3 6 2 4" xfId="53889"/>
    <cellStyle name="Output 2 3 6 2 4 2" xfId="53890"/>
    <cellStyle name="Output 2 3 6 2 5" xfId="53891"/>
    <cellStyle name="Output 2 3 6 2 5 2" xfId="53892"/>
    <cellStyle name="Output 2 3 6 2 6" xfId="53893"/>
    <cellStyle name="Output 2 3 6 2 6 2" xfId="53894"/>
    <cellStyle name="Output 2 3 6 2 7" xfId="53895"/>
    <cellStyle name="Output 2 3 6 3" xfId="53896"/>
    <cellStyle name="Output 2 3 6 3 2" xfId="53897"/>
    <cellStyle name="Output 2 3 6 3 2 2" xfId="53898"/>
    <cellStyle name="Output 2 3 6 3 3" xfId="53899"/>
    <cellStyle name="Output 2 3 6 3 3 2" xfId="53900"/>
    <cellStyle name="Output 2 3 6 3 4" xfId="53901"/>
    <cellStyle name="Output 2 3 6 3 4 2" xfId="53902"/>
    <cellStyle name="Output 2 3 6 3 5" xfId="53903"/>
    <cellStyle name="Output 2 3 6 3 5 2" xfId="53904"/>
    <cellStyle name="Output 2 3 6 3 6" xfId="53905"/>
    <cellStyle name="Output 2 3 6 4" xfId="53906"/>
    <cellStyle name="Output 2 3 6 4 2" xfId="53907"/>
    <cellStyle name="Output 2 3 6 5" xfId="53908"/>
    <cellStyle name="Output 2 3 6 5 2" xfId="53909"/>
    <cellStyle name="Output 2 3 6 6" xfId="53910"/>
    <cellStyle name="Output 2 3 6 6 2" xfId="53911"/>
    <cellStyle name="Output 2 3 6 7" xfId="53912"/>
    <cellStyle name="Output 2 3 6 8" xfId="53913"/>
    <cellStyle name="Output 2 3 7" xfId="53914"/>
    <cellStyle name="Output 2 3 7 2" xfId="53915"/>
    <cellStyle name="Output 2 3 7 2 2" xfId="53916"/>
    <cellStyle name="Output 2 3 7 3" xfId="53917"/>
    <cellStyle name="Output 2 3 7 3 2" xfId="53918"/>
    <cellStyle name="Output 2 3 7 4" xfId="53919"/>
    <cellStyle name="Output 2 3 7 4 2" xfId="53920"/>
    <cellStyle name="Output 2 3 7 5" xfId="53921"/>
    <cellStyle name="Output 2 3 7 5 2" xfId="53922"/>
    <cellStyle name="Output 2 3 7 6" xfId="53923"/>
    <cellStyle name="Output 2 3 7 6 2" xfId="53924"/>
    <cellStyle name="Output 2 3 7 7" xfId="53925"/>
    <cellStyle name="Output 2 3 7 8" xfId="53926"/>
    <cellStyle name="Output 2 3 8" xfId="53927"/>
    <cellStyle name="Output 2 3 8 2" xfId="53928"/>
    <cellStyle name="Output 2 3 8 3" xfId="53929"/>
    <cellStyle name="Output 2 3 8 4" xfId="53930"/>
    <cellStyle name="Output 2 3 8 5" xfId="53931"/>
    <cellStyle name="Output 2 3 8 6" xfId="53932"/>
    <cellStyle name="Output 2 3 8 7" xfId="53933"/>
    <cellStyle name="Output 2 3 8 8" xfId="53934"/>
    <cellStyle name="Output 2 3 9" xfId="53935"/>
    <cellStyle name="Output 2 3 9 2" xfId="53936"/>
    <cellStyle name="Output 2 3 9 3" xfId="53937"/>
    <cellStyle name="Output 2 3 9 4" xfId="53938"/>
    <cellStyle name="Output 2 3 9 5" xfId="53939"/>
    <cellStyle name="Output 2 3 9 6" xfId="53940"/>
    <cellStyle name="Output 2 3 9 7" xfId="53941"/>
    <cellStyle name="Output 2 3 9 8" xfId="53942"/>
    <cellStyle name="Output 2 4" xfId="53943"/>
    <cellStyle name="Output 2 4 10" xfId="53944"/>
    <cellStyle name="Output 2 4 11" xfId="53945"/>
    <cellStyle name="Output 2 4 12" xfId="53946"/>
    <cellStyle name="Output 2 4 13" xfId="53947"/>
    <cellStyle name="Output 2 4 2" xfId="53948"/>
    <cellStyle name="Output 2 4 2 10" xfId="53949"/>
    <cellStyle name="Output 2 4 2 11" xfId="53950"/>
    <cellStyle name="Output 2 4 2 12" xfId="53951"/>
    <cellStyle name="Output 2 4 2 2" xfId="53952"/>
    <cellStyle name="Output 2 4 2 2 10" xfId="53953"/>
    <cellStyle name="Output 2 4 2 2 11" xfId="53954"/>
    <cellStyle name="Output 2 4 2 2 2" xfId="53955"/>
    <cellStyle name="Output 2 4 2 2 2 2" xfId="53956"/>
    <cellStyle name="Output 2 4 2 2 2 2 2" xfId="53957"/>
    <cellStyle name="Output 2 4 2 2 2 2 2 2" xfId="53958"/>
    <cellStyle name="Output 2 4 2 2 2 2 3" xfId="53959"/>
    <cellStyle name="Output 2 4 2 2 2 2 3 2" xfId="53960"/>
    <cellStyle name="Output 2 4 2 2 2 2 4" xfId="53961"/>
    <cellStyle name="Output 2 4 2 2 2 2 4 2" xfId="53962"/>
    <cellStyle name="Output 2 4 2 2 2 2 5" xfId="53963"/>
    <cellStyle name="Output 2 4 2 2 2 2 5 2" xfId="53964"/>
    <cellStyle name="Output 2 4 2 2 2 2 6" xfId="53965"/>
    <cellStyle name="Output 2 4 2 2 2 3" xfId="53966"/>
    <cellStyle name="Output 2 4 2 2 2 3 2" xfId="53967"/>
    <cellStyle name="Output 2 4 2 2 2 3 2 2" xfId="53968"/>
    <cellStyle name="Output 2 4 2 2 2 3 3" xfId="53969"/>
    <cellStyle name="Output 2 4 2 2 2 3 3 2" xfId="53970"/>
    <cellStyle name="Output 2 4 2 2 2 3 4" xfId="53971"/>
    <cellStyle name="Output 2 4 2 2 2 3 4 2" xfId="53972"/>
    <cellStyle name="Output 2 4 2 2 2 3 5" xfId="53973"/>
    <cellStyle name="Output 2 4 2 2 2 3 5 2" xfId="53974"/>
    <cellStyle name="Output 2 4 2 2 2 3 6" xfId="53975"/>
    <cellStyle name="Output 2 4 2 2 2 3 6 2" xfId="53976"/>
    <cellStyle name="Output 2 4 2 2 2 3 7" xfId="53977"/>
    <cellStyle name="Output 2 4 2 2 2 4" xfId="53978"/>
    <cellStyle name="Output 2 4 2 2 2 4 2" xfId="53979"/>
    <cellStyle name="Output 2 4 2 2 2 4 2 2" xfId="53980"/>
    <cellStyle name="Output 2 4 2 2 2 4 3" xfId="53981"/>
    <cellStyle name="Output 2 4 2 2 2 4 3 2" xfId="53982"/>
    <cellStyle name="Output 2 4 2 2 2 4 4" xfId="53983"/>
    <cellStyle name="Output 2 4 2 2 2 4 4 2" xfId="53984"/>
    <cellStyle name="Output 2 4 2 2 2 4 5" xfId="53985"/>
    <cellStyle name="Output 2 4 2 2 2 4 5 2" xfId="53986"/>
    <cellStyle name="Output 2 4 2 2 2 4 6" xfId="53987"/>
    <cellStyle name="Output 2 4 2 2 2 4 6 2" xfId="53988"/>
    <cellStyle name="Output 2 4 2 2 2 4 7" xfId="53989"/>
    <cellStyle name="Output 2 4 2 2 2 5" xfId="53990"/>
    <cellStyle name="Output 2 4 2 2 2 5 2" xfId="53991"/>
    <cellStyle name="Output 2 4 2 2 2 6" xfId="53992"/>
    <cellStyle name="Output 2 4 2 2 2 6 2" xfId="53993"/>
    <cellStyle name="Output 2 4 2 2 2 7" xfId="53994"/>
    <cellStyle name="Output 2 4 2 2 2 8" xfId="53995"/>
    <cellStyle name="Output 2 4 2 2 3" xfId="53996"/>
    <cellStyle name="Output 2 4 2 2 3 2" xfId="53997"/>
    <cellStyle name="Output 2 4 2 2 3 2 2" xfId="53998"/>
    <cellStyle name="Output 2 4 2 2 3 2 2 2" xfId="53999"/>
    <cellStyle name="Output 2 4 2 2 3 2 3" xfId="54000"/>
    <cellStyle name="Output 2 4 2 2 3 2 3 2" xfId="54001"/>
    <cellStyle name="Output 2 4 2 2 3 2 4" xfId="54002"/>
    <cellStyle name="Output 2 4 2 2 3 2 4 2" xfId="54003"/>
    <cellStyle name="Output 2 4 2 2 3 2 5" xfId="54004"/>
    <cellStyle name="Output 2 4 2 2 3 2 5 2" xfId="54005"/>
    <cellStyle name="Output 2 4 2 2 3 2 6" xfId="54006"/>
    <cellStyle name="Output 2 4 2 2 3 2 6 2" xfId="54007"/>
    <cellStyle name="Output 2 4 2 2 3 2 7" xfId="54008"/>
    <cellStyle name="Output 2 4 2 2 3 3" xfId="54009"/>
    <cellStyle name="Output 2 4 2 2 3 3 2" xfId="54010"/>
    <cellStyle name="Output 2 4 2 2 3 3 2 2" xfId="54011"/>
    <cellStyle name="Output 2 4 2 2 3 3 3" xfId="54012"/>
    <cellStyle name="Output 2 4 2 2 3 3 3 2" xfId="54013"/>
    <cellStyle name="Output 2 4 2 2 3 3 4" xfId="54014"/>
    <cellStyle name="Output 2 4 2 2 3 3 4 2" xfId="54015"/>
    <cellStyle name="Output 2 4 2 2 3 3 5" xfId="54016"/>
    <cellStyle name="Output 2 4 2 2 3 3 5 2" xfId="54017"/>
    <cellStyle name="Output 2 4 2 2 3 3 6" xfId="54018"/>
    <cellStyle name="Output 2 4 2 2 3 3 6 2" xfId="54019"/>
    <cellStyle name="Output 2 4 2 2 3 3 7" xfId="54020"/>
    <cellStyle name="Output 2 4 2 2 3 4" xfId="54021"/>
    <cellStyle name="Output 2 4 2 2 3 4 2" xfId="54022"/>
    <cellStyle name="Output 2 4 2 2 3 4 2 2" xfId="54023"/>
    <cellStyle name="Output 2 4 2 2 3 4 3" xfId="54024"/>
    <cellStyle name="Output 2 4 2 2 3 4 3 2" xfId="54025"/>
    <cellStyle name="Output 2 4 2 2 3 4 4" xfId="54026"/>
    <cellStyle name="Output 2 4 2 2 3 4 4 2" xfId="54027"/>
    <cellStyle name="Output 2 4 2 2 3 4 5" xfId="54028"/>
    <cellStyle name="Output 2 4 2 2 3 4 5 2" xfId="54029"/>
    <cellStyle name="Output 2 4 2 2 3 4 6" xfId="54030"/>
    <cellStyle name="Output 2 4 2 2 3 5" xfId="54031"/>
    <cellStyle name="Output 2 4 2 2 4" xfId="54032"/>
    <cellStyle name="Output 2 4 2 2 4 2" xfId="54033"/>
    <cellStyle name="Output 2 4 2 2 4 2 2" xfId="54034"/>
    <cellStyle name="Output 2 4 2 2 4 2 2 2" xfId="54035"/>
    <cellStyle name="Output 2 4 2 2 4 2 3" xfId="54036"/>
    <cellStyle name="Output 2 4 2 2 4 2 3 2" xfId="54037"/>
    <cellStyle name="Output 2 4 2 2 4 2 4" xfId="54038"/>
    <cellStyle name="Output 2 4 2 2 4 2 4 2" xfId="54039"/>
    <cellStyle name="Output 2 4 2 2 4 2 5" xfId="54040"/>
    <cellStyle name="Output 2 4 2 2 4 2 5 2" xfId="54041"/>
    <cellStyle name="Output 2 4 2 2 4 2 6" xfId="54042"/>
    <cellStyle name="Output 2 4 2 2 4 2 6 2" xfId="54043"/>
    <cellStyle name="Output 2 4 2 2 4 2 7" xfId="54044"/>
    <cellStyle name="Output 2 4 2 2 4 3" xfId="54045"/>
    <cellStyle name="Output 2 4 2 2 4 3 2" xfId="54046"/>
    <cellStyle name="Output 2 4 2 2 4 3 2 2" xfId="54047"/>
    <cellStyle name="Output 2 4 2 2 4 3 3" xfId="54048"/>
    <cellStyle name="Output 2 4 2 2 4 3 3 2" xfId="54049"/>
    <cellStyle name="Output 2 4 2 2 4 3 4" xfId="54050"/>
    <cellStyle name="Output 2 4 2 2 4 3 4 2" xfId="54051"/>
    <cellStyle name="Output 2 4 2 2 4 3 5" xfId="54052"/>
    <cellStyle name="Output 2 4 2 2 4 3 5 2" xfId="54053"/>
    <cellStyle name="Output 2 4 2 2 4 3 6" xfId="54054"/>
    <cellStyle name="Output 2 4 2 2 4 4" xfId="54055"/>
    <cellStyle name="Output 2 4 2 2 5" xfId="54056"/>
    <cellStyle name="Output 2 4 2 2 5 2" xfId="54057"/>
    <cellStyle name="Output 2 4 2 2 5 2 2" xfId="54058"/>
    <cellStyle name="Output 2 4 2 2 5 3" xfId="54059"/>
    <cellStyle name="Output 2 4 2 2 5 3 2" xfId="54060"/>
    <cellStyle name="Output 2 4 2 2 5 4" xfId="54061"/>
    <cellStyle name="Output 2 4 2 2 5 4 2" xfId="54062"/>
    <cellStyle name="Output 2 4 2 2 5 5" xfId="54063"/>
    <cellStyle name="Output 2 4 2 2 5 5 2" xfId="54064"/>
    <cellStyle name="Output 2 4 2 2 5 6" xfId="54065"/>
    <cellStyle name="Output 2 4 2 2 5 6 2" xfId="54066"/>
    <cellStyle name="Output 2 4 2 2 5 7" xfId="54067"/>
    <cellStyle name="Output 2 4 2 2 6" xfId="54068"/>
    <cellStyle name="Output 2 4 2 2 6 2" xfId="54069"/>
    <cellStyle name="Output 2 4 2 2 7" xfId="54070"/>
    <cellStyle name="Output 2 4 2 2 7 2" xfId="54071"/>
    <cellStyle name="Output 2 4 2 2 8" xfId="54072"/>
    <cellStyle name="Output 2 4 2 2 9" xfId="54073"/>
    <cellStyle name="Output 2 4 2 3" xfId="54074"/>
    <cellStyle name="Output 2 4 2 3 2" xfId="54075"/>
    <cellStyle name="Output 2 4 2 3 2 2" xfId="54076"/>
    <cellStyle name="Output 2 4 2 3 2 2 2" xfId="54077"/>
    <cellStyle name="Output 2 4 2 3 2 3" xfId="54078"/>
    <cellStyle name="Output 2 4 2 3 2 3 2" xfId="54079"/>
    <cellStyle name="Output 2 4 2 3 2 4" xfId="54080"/>
    <cellStyle name="Output 2 4 2 3 2 4 2" xfId="54081"/>
    <cellStyle name="Output 2 4 2 3 2 5" xfId="54082"/>
    <cellStyle name="Output 2 4 2 3 2 5 2" xfId="54083"/>
    <cellStyle name="Output 2 4 2 3 2 6" xfId="54084"/>
    <cellStyle name="Output 2 4 2 3 3" xfId="54085"/>
    <cellStyle name="Output 2 4 2 3 3 2" xfId="54086"/>
    <cellStyle name="Output 2 4 2 3 3 2 2" xfId="54087"/>
    <cellStyle name="Output 2 4 2 3 3 3" xfId="54088"/>
    <cellStyle name="Output 2 4 2 3 3 3 2" xfId="54089"/>
    <cellStyle name="Output 2 4 2 3 3 4" xfId="54090"/>
    <cellStyle name="Output 2 4 2 3 3 4 2" xfId="54091"/>
    <cellStyle name="Output 2 4 2 3 3 5" xfId="54092"/>
    <cellStyle name="Output 2 4 2 3 3 5 2" xfId="54093"/>
    <cellStyle name="Output 2 4 2 3 3 6" xfId="54094"/>
    <cellStyle name="Output 2 4 2 3 3 6 2" xfId="54095"/>
    <cellStyle name="Output 2 4 2 3 3 7" xfId="54096"/>
    <cellStyle name="Output 2 4 2 3 4" xfId="54097"/>
    <cellStyle name="Output 2 4 2 3 4 2" xfId="54098"/>
    <cellStyle name="Output 2 4 2 3 4 2 2" xfId="54099"/>
    <cellStyle name="Output 2 4 2 3 4 3" xfId="54100"/>
    <cellStyle name="Output 2 4 2 3 4 3 2" xfId="54101"/>
    <cellStyle name="Output 2 4 2 3 4 4" xfId="54102"/>
    <cellStyle name="Output 2 4 2 3 4 4 2" xfId="54103"/>
    <cellStyle name="Output 2 4 2 3 4 5" xfId="54104"/>
    <cellStyle name="Output 2 4 2 3 4 5 2" xfId="54105"/>
    <cellStyle name="Output 2 4 2 3 4 6" xfId="54106"/>
    <cellStyle name="Output 2 4 2 3 4 6 2" xfId="54107"/>
    <cellStyle name="Output 2 4 2 3 4 7" xfId="54108"/>
    <cellStyle name="Output 2 4 2 3 5" xfId="54109"/>
    <cellStyle name="Output 2 4 2 3 5 2" xfId="54110"/>
    <cellStyle name="Output 2 4 2 3 6" xfId="54111"/>
    <cellStyle name="Output 2 4 2 3 6 2" xfId="54112"/>
    <cellStyle name="Output 2 4 2 3 7" xfId="54113"/>
    <cellStyle name="Output 2 4 2 3 8" xfId="54114"/>
    <cellStyle name="Output 2 4 2 4" xfId="54115"/>
    <cellStyle name="Output 2 4 2 4 2" xfId="54116"/>
    <cellStyle name="Output 2 4 2 4 2 2" xfId="54117"/>
    <cellStyle name="Output 2 4 2 4 2 2 2" xfId="54118"/>
    <cellStyle name="Output 2 4 2 4 2 3" xfId="54119"/>
    <cellStyle name="Output 2 4 2 4 2 3 2" xfId="54120"/>
    <cellStyle name="Output 2 4 2 4 2 4" xfId="54121"/>
    <cellStyle name="Output 2 4 2 4 2 4 2" xfId="54122"/>
    <cellStyle name="Output 2 4 2 4 2 5" xfId="54123"/>
    <cellStyle name="Output 2 4 2 4 2 5 2" xfId="54124"/>
    <cellStyle name="Output 2 4 2 4 2 6" xfId="54125"/>
    <cellStyle name="Output 2 4 2 4 2 6 2" xfId="54126"/>
    <cellStyle name="Output 2 4 2 4 2 7" xfId="54127"/>
    <cellStyle name="Output 2 4 2 4 3" xfId="54128"/>
    <cellStyle name="Output 2 4 2 4 3 2" xfId="54129"/>
    <cellStyle name="Output 2 4 2 4 3 2 2" xfId="54130"/>
    <cellStyle name="Output 2 4 2 4 3 3" xfId="54131"/>
    <cellStyle name="Output 2 4 2 4 3 3 2" xfId="54132"/>
    <cellStyle name="Output 2 4 2 4 3 4" xfId="54133"/>
    <cellStyle name="Output 2 4 2 4 3 4 2" xfId="54134"/>
    <cellStyle name="Output 2 4 2 4 3 5" xfId="54135"/>
    <cellStyle name="Output 2 4 2 4 3 5 2" xfId="54136"/>
    <cellStyle name="Output 2 4 2 4 3 6" xfId="54137"/>
    <cellStyle name="Output 2 4 2 4 3 6 2" xfId="54138"/>
    <cellStyle name="Output 2 4 2 4 3 7" xfId="54139"/>
    <cellStyle name="Output 2 4 2 4 4" xfId="54140"/>
    <cellStyle name="Output 2 4 2 4 4 2" xfId="54141"/>
    <cellStyle name="Output 2 4 2 4 4 2 2" xfId="54142"/>
    <cellStyle name="Output 2 4 2 4 4 3" xfId="54143"/>
    <cellStyle name="Output 2 4 2 4 4 3 2" xfId="54144"/>
    <cellStyle name="Output 2 4 2 4 4 4" xfId="54145"/>
    <cellStyle name="Output 2 4 2 4 4 4 2" xfId="54146"/>
    <cellStyle name="Output 2 4 2 4 4 5" xfId="54147"/>
    <cellStyle name="Output 2 4 2 4 4 5 2" xfId="54148"/>
    <cellStyle name="Output 2 4 2 4 4 6" xfId="54149"/>
    <cellStyle name="Output 2 4 2 4 5" xfId="54150"/>
    <cellStyle name="Output 2 4 2 4 5 2" xfId="54151"/>
    <cellStyle name="Output 2 4 2 4 6" xfId="54152"/>
    <cellStyle name="Output 2 4 2 4 7" xfId="54153"/>
    <cellStyle name="Output 2 4 2 4 8" xfId="54154"/>
    <cellStyle name="Output 2 4 2 5" xfId="54155"/>
    <cellStyle name="Output 2 4 2 5 2" xfId="54156"/>
    <cellStyle name="Output 2 4 2 5 2 2" xfId="54157"/>
    <cellStyle name="Output 2 4 2 5 2 2 2" xfId="54158"/>
    <cellStyle name="Output 2 4 2 5 2 3" xfId="54159"/>
    <cellStyle name="Output 2 4 2 5 2 3 2" xfId="54160"/>
    <cellStyle name="Output 2 4 2 5 2 4" xfId="54161"/>
    <cellStyle name="Output 2 4 2 5 2 4 2" xfId="54162"/>
    <cellStyle name="Output 2 4 2 5 2 5" xfId="54163"/>
    <cellStyle name="Output 2 4 2 5 2 5 2" xfId="54164"/>
    <cellStyle name="Output 2 4 2 5 2 6" xfId="54165"/>
    <cellStyle name="Output 2 4 2 5 2 6 2" xfId="54166"/>
    <cellStyle name="Output 2 4 2 5 2 7" xfId="54167"/>
    <cellStyle name="Output 2 4 2 5 3" xfId="54168"/>
    <cellStyle name="Output 2 4 2 5 3 2" xfId="54169"/>
    <cellStyle name="Output 2 4 2 5 3 2 2" xfId="54170"/>
    <cellStyle name="Output 2 4 2 5 3 3" xfId="54171"/>
    <cellStyle name="Output 2 4 2 5 3 3 2" xfId="54172"/>
    <cellStyle name="Output 2 4 2 5 3 4" xfId="54173"/>
    <cellStyle name="Output 2 4 2 5 3 4 2" xfId="54174"/>
    <cellStyle name="Output 2 4 2 5 3 5" xfId="54175"/>
    <cellStyle name="Output 2 4 2 5 3 5 2" xfId="54176"/>
    <cellStyle name="Output 2 4 2 5 3 6" xfId="54177"/>
    <cellStyle name="Output 2 4 2 5 4" xfId="54178"/>
    <cellStyle name="Output 2 4 2 5 4 2" xfId="54179"/>
    <cellStyle name="Output 2 4 2 5 5" xfId="54180"/>
    <cellStyle name="Output 2 4 2 5 5 2" xfId="54181"/>
    <cellStyle name="Output 2 4 2 5 6" xfId="54182"/>
    <cellStyle name="Output 2 4 2 5 6 2" xfId="54183"/>
    <cellStyle name="Output 2 4 2 5 7" xfId="54184"/>
    <cellStyle name="Output 2 4 2 5 8" xfId="54185"/>
    <cellStyle name="Output 2 4 2 6" xfId="54186"/>
    <cellStyle name="Output 2 4 2 6 2" xfId="54187"/>
    <cellStyle name="Output 2 4 2 6 2 2" xfId="54188"/>
    <cellStyle name="Output 2 4 2 6 3" xfId="54189"/>
    <cellStyle name="Output 2 4 2 6 3 2" xfId="54190"/>
    <cellStyle name="Output 2 4 2 6 4" xfId="54191"/>
    <cellStyle name="Output 2 4 2 6 4 2" xfId="54192"/>
    <cellStyle name="Output 2 4 2 6 5" xfId="54193"/>
    <cellStyle name="Output 2 4 2 6 5 2" xfId="54194"/>
    <cellStyle name="Output 2 4 2 6 6" xfId="54195"/>
    <cellStyle name="Output 2 4 2 6 6 2" xfId="54196"/>
    <cellStyle name="Output 2 4 2 6 7" xfId="54197"/>
    <cellStyle name="Output 2 4 2 6 8" xfId="54198"/>
    <cellStyle name="Output 2 4 2 7" xfId="54199"/>
    <cellStyle name="Output 2 4 2 7 2" xfId="54200"/>
    <cellStyle name="Output 2 4 2 7 3" xfId="54201"/>
    <cellStyle name="Output 2 4 2 7 4" xfId="54202"/>
    <cellStyle name="Output 2 4 2 7 5" xfId="54203"/>
    <cellStyle name="Output 2 4 2 7 6" xfId="54204"/>
    <cellStyle name="Output 2 4 2 7 7" xfId="54205"/>
    <cellStyle name="Output 2 4 2 7 8" xfId="54206"/>
    <cellStyle name="Output 2 4 2 8" xfId="54207"/>
    <cellStyle name="Output 2 4 2 8 2" xfId="54208"/>
    <cellStyle name="Output 2 4 2 8 3" xfId="54209"/>
    <cellStyle name="Output 2 4 2 8 4" xfId="54210"/>
    <cellStyle name="Output 2 4 2 8 5" xfId="54211"/>
    <cellStyle name="Output 2 4 2 8 6" xfId="54212"/>
    <cellStyle name="Output 2 4 2 8 7" xfId="54213"/>
    <cellStyle name="Output 2 4 2 8 8" xfId="54214"/>
    <cellStyle name="Output 2 4 2 9" xfId="54215"/>
    <cellStyle name="Output 2 4 3" xfId="54216"/>
    <cellStyle name="Output 2 4 3 10" xfId="54217"/>
    <cellStyle name="Output 2 4 3 11" xfId="54218"/>
    <cellStyle name="Output 2 4 3 12" xfId="54219"/>
    <cellStyle name="Output 2 4 3 13" xfId="54220"/>
    <cellStyle name="Output 2 4 3 2" xfId="54221"/>
    <cellStyle name="Output 2 4 3 2 2" xfId="54222"/>
    <cellStyle name="Output 2 4 3 2 2 2" xfId="54223"/>
    <cellStyle name="Output 2 4 3 2 2 2 2" xfId="54224"/>
    <cellStyle name="Output 2 4 3 2 2 3" xfId="54225"/>
    <cellStyle name="Output 2 4 3 2 2 3 2" xfId="54226"/>
    <cellStyle name="Output 2 4 3 2 2 4" xfId="54227"/>
    <cellStyle name="Output 2 4 3 2 2 4 2" xfId="54228"/>
    <cellStyle name="Output 2 4 3 2 2 5" xfId="54229"/>
    <cellStyle name="Output 2 4 3 2 2 5 2" xfId="54230"/>
    <cellStyle name="Output 2 4 3 2 2 6" xfId="54231"/>
    <cellStyle name="Output 2 4 3 2 3" xfId="54232"/>
    <cellStyle name="Output 2 4 3 2 3 2" xfId="54233"/>
    <cellStyle name="Output 2 4 3 2 3 2 2" xfId="54234"/>
    <cellStyle name="Output 2 4 3 2 3 3" xfId="54235"/>
    <cellStyle name="Output 2 4 3 2 3 3 2" xfId="54236"/>
    <cellStyle name="Output 2 4 3 2 3 4" xfId="54237"/>
    <cellStyle name="Output 2 4 3 2 3 4 2" xfId="54238"/>
    <cellStyle name="Output 2 4 3 2 3 5" xfId="54239"/>
    <cellStyle name="Output 2 4 3 2 3 5 2" xfId="54240"/>
    <cellStyle name="Output 2 4 3 2 3 6" xfId="54241"/>
    <cellStyle name="Output 2 4 3 2 3 6 2" xfId="54242"/>
    <cellStyle name="Output 2 4 3 2 3 7" xfId="54243"/>
    <cellStyle name="Output 2 4 3 2 4" xfId="54244"/>
    <cellStyle name="Output 2 4 3 2 4 2" xfId="54245"/>
    <cellStyle name="Output 2 4 3 2 4 2 2" xfId="54246"/>
    <cellStyle name="Output 2 4 3 2 4 3" xfId="54247"/>
    <cellStyle name="Output 2 4 3 2 4 3 2" xfId="54248"/>
    <cellStyle name="Output 2 4 3 2 4 4" xfId="54249"/>
    <cellStyle name="Output 2 4 3 2 4 4 2" xfId="54250"/>
    <cellStyle name="Output 2 4 3 2 4 5" xfId="54251"/>
    <cellStyle name="Output 2 4 3 2 4 5 2" xfId="54252"/>
    <cellStyle name="Output 2 4 3 2 4 6" xfId="54253"/>
    <cellStyle name="Output 2 4 3 2 4 6 2" xfId="54254"/>
    <cellStyle name="Output 2 4 3 2 4 7" xfId="54255"/>
    <cellStyle name="Output 2 4 3 2 5" xfId="54256"/>
    <cellStyle name="Output 2 4 3 2 5 2" xfId="54257"/>
    <cellStyle name="Output 2 4 3 2 6" xfId="54258"/>
    <cellStyle name="Output 2 4 3 2 6 2" xfId="54259"/>
    <cellStyle name="Output 2 4 3 2 7" xfId="54260"/>
    <cellStyle name="Output 2 4 3 2 8" xfId="54261"/>
    <cellStyle name="Output 2 4 3 3" xfId="54262"/>
    <cellStyle name="Output 2 4 3 3 2" xfId="54263"/>
    <cellStyle name="Output 2 4 3 3 2 2" xfId="54264"/>
    <cellStyle name="Output 2 4 3 3 2 2 2" xfId="54265"/>
    <cellStyle name="Output 2 4 3 3 2 3" xfId="54266"/>
    <cellStyle name="Output 2 4 3 3 2 3 2" xfId="54267"/>
    <cellStyle name="Output 2 4 3 3 2 4" xfId="54268"/>
    <cellStyle name="Output 2 4 3 3 2 4 2" xfId="54269"/>
    <cellStyle name="Output 2 4 3 3 2 5" xfId="54270"/>
    <cellStyle name="Output 2 4 3 3 2 5 2" xfId="54271"/>
    <cellStyle name="Output 2 4 3 3 2 6" xfId="54272"/>
    <cellStyle name="Output 2 4 3 3 2 6 2" xfId="54273"/>
    <cellStyle name="Output 2 4 3 3 2 7" xfId="54274"/>
    <cellStyle name="Output 2 4 3 3 3" xfId="54275"/>
    <cellStyle name="Output 2 4 3 3 3 2" xfId="54276"/>
    <cellStyle name="Output 2 4 3 3 3 2 2" xfId="54277"/>
    <cellStyle name="Output 2 4 3 3 3 3" xfId="54278"/>
    <cellStyle name="Output 2 4 3 3 3 3 2" xfId="54279"/>
    <cellStyle name="Output 2 4 3 3 3 4" xfId="54280"/>
    <cellStyle name="Output 2 4 3 3 3 4 2" xfId="54281"/>
    <cellStyle name="Output 2 4 3 3 3 5" xfId="54282"/>
    <cellStyle name="Output 2 4 3 3 3 5 2" xfId="54283"/>
    <cellStyle name="Output 2 4 3 3 3 6" xfId="54284"/>
    <cellStyle name="Output 2 4 3 3 3 6 2" xfId="54285"/>
    <cellStyle name="Output 2 4 3 3 3 7" xfId="54286"/>
    <cellStyle name="Output 2 4 3 3 4" xfId="54287"/>
    <cellStyle name="Output 2 4 3 3 4 2" xfId="54288"/>
    <cellStyle name="Output 2 4 3 3 4 2 2" xfId="54289"/>
    <cellStyle name="Output 2 4 3 3 4 3" xfId="54290"/>
    <cellStyle name="Output 2 4 3 3 4 3 2" xfId="54291"/>
    <cellStyle name="Output 2 4 3 3 4 4" xfId="54292"/>
    <cellStyle name="Output 2 4 3 3 4 4 2" xfId="54293"/>
    <cellStyle name="Output 2 4 3 3 4 5" xfId="54294"/>
    <cellStyle name="Output 2 4 3 3 4 5 2" xfId="54295"/>
    <cellStyle name="Output 2 4 3 3 4 6" xfId="54296"/>
    <cellStyle name="Output 2 4 3 3 5" xfId="54297"/>
    <cellStyle name="Output 2 4 3 4" xfId="54298"/>
    <cellStyle name="Output 2 4 3 4 2" xfId="54299"/>
    <cellStyle name="Output 2 4 3 4 2 2" xfId="54300"/>
    <cellStyle name="Output 2 4 3 4 2 2 2" xfId="54301"/>
    <cellStyle name="Output 2 4 3 4 2 3" xfId="54302"/>
    <cellStyle name="Output 2 4 3 4 2 3 2" xfId="54303"/>
    <cellStyle name="Output 2 4 3 4 2 4" xfId="54304"/>
    <cellStyle name="Output 2 4 3 4 2 4 2" xfId="54305"/>
    <cellStyle name="Output 2 4 3 4 2 5" xfId="54306"/>
    <cellStyle name="Output 2 4 3 4 2 5 2" xfId="54307"/>
    <cellStyle name="Output 2 4 3 4 2 6" xfId="54308"/>
    <cellStyle name="Output 2 4 3 4 2 6 2" xfId="54309"/>
    <cellStyle name="Output 2 4 3 4 2 7" xfId="54310"/>
    <cellStyle name="Output 2 4 3 4 3" xfId="54311"/>
    <cellStyle name="Output 2 4 3 4 3 2" xfId="54312"/>
    <cellStyle name="Output 2 4 3 4 3 2 2" xfId="54313"/>
    <cellStyle name="Output 2 4 3 4 3 3" xfId="54314"/>
    <cellStyle name="Output 2 4 3 4 3 3 2" xfId="54315"/>
    <cellStyle name="Output 2 4 3 4 3 4" xfId="54316"/>
    <cellStyle name="Output 2 4 3 4 3 4 2" xfId="54317"/>
    <cellStyle name="Output 2 4 3 4 3 5" xfId="54318"/>
    <cellStyle name="Output 2 4 3 4 3 5 2" xfId="54319"/>
    <cellStyle name="Output 2 4 3 4 3 6" xfId="54320"/>
    <cellStyle name="Output 2 4 3 4 4" xfId="54321"/>
    <cellStyle name="Output 2 4 3 5" xfId="54322"/>
    <cellStyle name="Output 2 4 3 5 2" xfId="54323"/>
    <cellStyle name="Output 2 4 3 5 2 2" xfId="54324"/>
    <cellStyle name="Output 2 4 3 5 3" xfId="54325"/>
    <cellStyle name="Output 2 4 3 5 3 2" xfId="54326"/>
    <cellStyle name="Output 2 4 3 5 4" xfId="54327"/>
    <cellStyle name="Output 2 4 3 5 4 2" xfId="54328"/>
    <cellStyle name="Output 2 4 3 5 5" xfId="54329"/>
    <cellStyle name="Output 2 4 3 5 5 2" xfId="54330"/>
    <cellStyle name="Output 2 4 3 5 6" xfId="54331"/>
    <cellStyle name="Output 2 4 3 5 6 2" xfId="54332"/>
    <cellStyle name="Output 2 4 3 5 7" xfId="54333"/>
    <cellStyle name="Output 2 4 3 6" xfId="54334"/>
    <cellStyle name="Output 2 4 3 6 2" xfId="54335"/>
    <cellStyle name="Output 2 4 3 7" xfId="54336"/>
    <cellStyle name="Output 2 4 3 7 2" xfId="54337"/>
    <cellStyle name="Output 2 4 3 8" xfId="54338"/>
    <cellStyle name="Output 2 4 3 9" xfId="54339"/>
    <cellStyle name="Output 2 4 4" xfId="54340"/>
    <cellStyle name="Output 2 4 4 2" xfId="54341"/>
    <cellStyle name="Output 2 4 4 2 2" xfId="54342"/>
    <cellStyle name="Output 2 4 4 2 2 2" xfId="54343"/>
    <cellStyle name="Output 2 4 4 2 3" xfId="54344"/>
    <cellStyle name="Output 2 4 4 2 3 2" xfId="54345"/>
    <cellStyle name="Output 2 4 4 2 4" xfId="54346"/>
    <cellStyle name="Output 2 4 4 2 4 2" xfId="54347"/>
    <cellStyle name="Output 2 4 4 2 5" xfId="54348"/>
    <cellStyle name="Output 2 4 4 2 5 2" xfId="54349"/>
    <cellStyle name="Output 2 4 4 2 6" xfId="54350"/>
    <cellStyle name="Output 2 4 4 3" xfId="54351"/>
    <cellStyle name="Output 2 4 4 3 2" xfId="54352"/>
    <cellStyle name="Output 2 4 4 3 2 2" xfId="54353"/>
    <cellStyle name="Output 2 4 4 3 3" xfId="54354"/>
    <cellStyle name="Output 2 4 4 3 3 2" xfId="54355"/>
    <cellStyle name="Output 2 4 4 3 4" xfId="54356"/>
    <cellStyle name="Output 2 4 4 3 4 2" xfId="54357"/>
    <cellStyle name="Output 2 4 4 3 5" xfId="54358"/>
    <cellStyle name="Output 2 4 4 3 5 2" xfId="54359"/>
    <cellStyle name="Output 2 4 4 3 6" xfId="54360"/>
    <cellStyle name="Output 2 4 4 3 6 2" xfId="54361"/>
    <cellStyle name="Output 2 4 4 3 7" xfId="54362"/>
    <cellStyle name="Output 2 4 4 4" xfId="54363"/>
    <cellStyle name="Output 2 4 4 4 2" xfId="54364"/>
    <cellStyle name="Output 2 4 4 4 2 2" xfId="54365"/>
    <cellStyle name="Output 2 4 4 4 3" xfId="54366"/>
    <cellStyle name="Output 2 4 4 4 3 2" xfId="54367"/>
    <cellStyle name="Output 2 4 4 4 4" xfId="54368"/>
    <cellStyle name="Output 2 4 4 4 4 2" xfId="54369"/>
    <cellStyle name="Output 2 4 4 4 5" xfId="54370"/>
    <cellStyle name="Output 2 4 4 4 5 2" xfId="54371"/>
    <cellStyle name="Output 2 4 4 4 6" xfId="54372"/>
    <cellStyle name="Output 2 4 4 4 6 2" xfId="54373"/>
    <cellStyle name="Output 2 4 4 4 7" xfId="54374"/>
    <cellStyle name="Output 2 4 4 5" xfId="54375"/>
    <cellStyle name="Output 2 4 4 5 2" xfId="54376"/>
    <cellStyle name="Output 2 4 4 6" xfId="54377"/>
    <cellStyle name="Output 2 4 4 6 2" xfId="54378"/>
    <cellStyle name="Output 2 4 4 7" xfId="54379"/>
    <cellStyle name="Output 2 4 4 8" xfId="54380"/>
    <cellStyle name="Output 2 4 5" xfId="54381"/>
    <cellStyle name="Output 2 4 5 2" xfId="54382"/>
    <cellStyle name="Output 2 4 5 2 2" xfId="54383"/>
    <cellStyle name="Output 2 4 5 2 2 2" xfId="54384"/>
    <cellStyle name="Output 2 4 5 2 3" xfId="54385"/>
    <cellStyle name="Output 2 4 5 2 3 2" xfId="54386"/>
    <cellStyle name="Output 2 4 5 2 4" xfId="54387"/>
    <cellStyle name="Output 2 4 5 2 4 2" xfId="54388"/>
    <cellStyle name="Output 2 4 5 2 5" xfId="54389"/>
    <cellStyle name="Output 2 4 5 2 5 2" xfId="54390"/>
    <cellStyle name="Output 2 4 5 2 6" xfId="54391"/>
    <cellStyle name="Output 2 4 5 2 6 2" xfId="54392"/>
    <cellStyle name="Output 2 4 5 2 7" xfId="54393"/>
    <cellStyle name="Output 2 4 5 3" xfId="54394"/>
    <cellStyle name="Output 2 4 5 3 2" xfId="54395"/>
    <cellStyle name="Output 2 4 5 3 2 2" xfId="54396"/>
    <cellStyle name="Output 2 4 5 3 3" xfId="54397"/>
    <cellStyle name="Output 2 4 5 3 3 2" xfId="54398"/>
    <cellStyle name="Output 2 4 5 3 4" xfId="54399"/>
    <cellStyle name="Output 2 4 5 3 4 2" xfId="54400"/>
    <cellStyle name="Output 2 4 5 3 5" xfId="54401"/>
    <cellStyle name="Output 2 4 5 3 5 2" xfId="54402"/>
    <cellStyle name="Output 2 4 5 3 6" xfId="54403"/>
    <cellStyle name="Output 2 4 5 3 6 2" xfId="54404"/>
    <cellStyle name="Output 2 4 5 3 7" xfId="54405"/>
    <cellStyle name="Output 2 4 5 4" xfId="54406"/>
    <cellStyle name="Output 2 4 5 4 2" xfId="54407"/>
    <cellStyle name="Output 2 4 5 4 2 2" xfId="54408"/>
    <cellStyle name="Output 2 4 5 4 3" xfId="54409"/>
    <cellStyle name="Output 2 4 5 4 3 2" xfId="54410"/>
    <cellStyle name="Output 2 4 5 4 4" xfId="54411"/>
    <cellStyle name="Output 2 4 5 4 4 2" xfId="54412"/>
    <cellStyle name="Output 2 4 5 4 5" xfId="54413"/>
    <cellStyle name="Output 2 4 5 4 5 2" xfId="54414"/>
    <cellStyle name="Output 2 4 5 4 6" xfId="54415"/>
    <cellStyle name="Output 2 4 5 5" xfId="54416"/>
    <cellStyle name="Output 2 4 5 5 2" xfId="54417"/>
    <cellStyle name="Output 2 4 5 6" xfId="54418"/>
    <cellStyle name="Output 2 4 5 7" xfId="54419"/>
    <cellStyle name="Output 2 4 5 8" xfId="54420"/>
    <cellStyle name="Output 2 4 6" xfId="54421"/>
    <cellStyle name="Output 2 4 6 2" xfId="54422"/>
    <cellStyle name="Output 2 4 6 2 2" xfId="54423"/>
    <cellStyle name="Output 2 4 6 2 2 2" xfId="54424"/>
    <cellStyle name="Output 2 4 6 2 3" xfId="54425"/>
    <cellStyle name="Output 2 4 6 2 3 2" xfId="54426"/>
    <cellStyle name="Output 2 4 6 2 4" xfId="54427"/>
    <cellStyle name="Output 2 4 6 2 4 2" xfId="54428"/>
    <cellStyle name="Output 2 4 6 2 5" xfId="54429"/>
    <cellStyle name="Output 2 4 6 2 5 2" xfId="54430"/>
    <cellStyle name="Output 2 4 6 2 6" xfId="54431"/>
    <cellStyle name="Output 2 4 6 2 6 2" xfId="54432"/>
    <cellStyle name="Output 2 4 6 2 7" xfId="54433"/>
    <cellStyle name="Output 2 4 6 3" xfId="54434"/>
    <cellStyle name="Output 2 4 6 3 2" xfId="54435"/>
    <cellStyle name="Output 2 4 6 3 2 2" xfId="54436"/>
    <cellStyle name="Output 2 4 6 3 3" xfId="54437"/>
    <cellStyle name="Output 2 4 6 3 3 2" xfId="54438"/>
    <cellStyle name="Output 2 4 6 3 4" xfId="54439"/>
    <cellStyle name="Output 2 4 6 3 4 2" xfId="54440"/>
    <cellStyle name="Output 2 4 6 3 5" xfId="54441"/>
    <cellStyle name="Output 2 4 6 3 5 2" xfId="54442"/>
    <cellStyle name="Output 2 4 6 3 6" xfId="54443"/>
    <cellStyle name="Output 2 4 6 4" xfId="54444"/>
    <cellStyle name="Output 2 4 6 4 2" xfId="54445"/>
    <cellStyle name="Output 2 4 6 5" xfId="54446"/>
    <cellStyle name="Output 2 4 6 5 2" xfId="54447"/>
    <cellStyle name="Output 2 4 6 6" xfId="54448"/>
    <cellStyle name="Output 2 4 6 6 2" xfId="54449"/>
    <cellStyle name="Output 2 4 6 7" xfId="54450"/>
    <cellStyle name="Output 2 4 6 8" xfId="54451"/>
    <cellStyle name="Output 2 4 7" xfId="54452"/>
    <cellStyle name="Output 2 4 7 2" xfId="54453"/>
    <cellStyle name="Output 2 4 7 2 2" xfId="54454"/>
    <cellStyle name="Output 2 4 7 3" xfId="54455"/>
    <cellStyle name="Output 2 4 7 3 2" xfId="54456"/>
    <cellStyle name="Output 2 4 7 4" xfId="54457"/>
    <cellStyle name="Output 2 4 7 4 2" xfId="54458"/>
    <cellStyle name="Output 2 4 7 5" xfId="54459"/>
    <cellStyle name="Output 2 4 7 5 2" xfId="54460"/>
    <cellStyle name="Output 2 4 7 6" xfId="54461"/>
    <cellStyle name="Output 2 4 7 6 2" xfId="54462"/>
    <cellStyle name="Output 2 4 7 7" xfId="54463"/>
    <cellStyle name="Output 2 4 7 8" xfId="54464"/>
    <cellStyle name="Output 2 4 8" xfId="54465"/>
    <cellStyle name="Output 2 4 8 2" xfId="54466"/>
    <cellStyle name="Output 2 4 8 3" xfId="54467"/>
    <cellStyle name="Output 2 4 8 4" xfId="54468"/>
    <cellStyle name="Output 2 4 8 5" xfId="54469"/>
    <cellStyle name="Output 2 4 8 6" xfId="54470"/>
    <cellStyle name="Output 2 4 8 7" xfId="54471"/>
    <cellStyle name="Output 2 4 8 8" xfId="54472"/>
    <cellStyle name="Output 2 4 9" xfId="54473"/>
    <cellStyle name="Output 2 4 9 2" xfId="54474"/>
    <cellStyle name="Output 2 4 9 3" xfId="54475"/>
    <cellStyle name="Output 2 4 9 4" xfId="54476"/>
    <cellStyle name="Output 2 4 9 5" xfId="54477"/>
    <cellStyle name="Output 2 4 9 6" xfId="54478"/>
    <cellStyle name="Output 2 4 9 7" xfId="54479"/>
    <cellStyle name="Output 2 4 9 8" xfId="54480"/>
    <cellStyle name="Output 2 5" xfId="54481"/>
    <cellStyle name="Output 2 5 10" xfId="54482"/>
    <cellStyle name="Output 2 5 11" xfId="54483"/>
    <cellStyle name="Output 2 5 12" xfId="54484"/>
    <cellStyle name="Output 2 5 2" xfId="54485"/>
    <cellStyle name="Output 2 5 2 10" xfId="54486"/>
    <cellStyle name="Output 2 5 2 11" xfId="54487"/>
    <cellStyle name="Output 2 5 2 2" xfId="54488"/>
    <cellStyle name="Output 2 5 2 2 2" xfId="54489"/>
    <cellStyle name="Output 2 5 2 2 2 2" xfId="54490"/>
    <cellStyle name="Output 2 5 2 2 2 2 2" xfId="54491"/>
    <cellStyle name="Output 2 5 2 2 2 3" xfId="54492"/>
    <cellStyle name="Output 2 5 2 2 2 3 2" xfId="54493"/>
    <cellStyle name="Output 2 5 2 2 2 4" xfId="54494"/>
    <cellStyle name="Output 2 5 2 2 2 4 2" xfId="54495"/>
    <cellStyle name="Output 2 5 2 2 2 5" xfId="54496"/>
    <cellStyle name="Output 2 5 2 2 2 5 2" xfId="54497"/>
    <cellStyle name="Output 2 5 2 2 2 6" xfId="54498"/>
    <cellStyle name="Output 2 5 2 2 3" xfId="54499"/>
    <cellStyle name="Output 2 5 2 2 3 2" xfId="54500"/>
    <cellStyle name="Output 2 5 2 2 3 2 2" xfId="54501"/>
    <cellStyle name="Output 2 5 2 2 3 3" xfId="54502"/>
    <cellStyle name="Output 2 5 2 2 3 3 2" xfId="54503"/>
    <cellStyle name="Output 2 5 2 2 3 4" xfId="54504"/>
    <cellStyle name="Output 2 5 2 2 3 4 2" xfId="54505"/>
    <cellStyle name="Output 2 5 2 2 3 5" xfId="54506"/>
    <cellStyle name="Output 2 5 2 2 3 5 2" xfId="54507"/>
    <cellStyle name="Output 2 5 2 2 3 6" xfId="54508"/>
    <cellStyle name="Output 2 5 2 2 3 6 2" xfId="54509"/>
    <cellStyle name="Output 2 5 2 2 3 7" xfId="54510"/>
    <cellStyle name="Output 2 5 2 2 4" xfId="54511"/>
    <cellStyle name="Output 2 5 2 2 4 2" xfId="54512"/>
    <cellStyle name="Output 2 5 2 2 4 2 2" xfId="54513"/>
    <cellStyle name="Output 2 5 2 2 4 3" xfId="54514"/>
    <cellStyle name="Output 2 5 2 2 4 3 2" xfId="54515"/>
    <cellStyle name="Output 2 5 2 2 4 4" xfId="54516"/>
    <cellStyle name="Output 2 5 2 2 4 4 2" xfId="54517"/>
    <cellStyle name="Output 2 5 2 2 4 5" xfId="54518"/>
    <cellStyle name="Output 2 5 2 2 4 5 2" xfId="54519"/>
    <cellStyle name="Output 2 5 2 2 4 6" xfId="54520"/>
    <cellStyle name="Output 2 5 2 2 4 6 2" xfId="54521"/>
    <cellStyle name="Output 2 5 2 2 4 7" xfId="54522"/>
    <cellStyle name="Output 2 5 2 2 5" xfId="54523"/>
    <cellStyle name="Output 2 5 2 2 5 2" xfId="54524"/>
    <cellStyle name="Output 2 5 2 2 6" xfId="54525"/>
    <cellStyle name="Output 2 5 2 2 6 2" xfId="54526"/>
    <cellStyle name="Output 2 5 2 2 7" xfId="54527"/>
    <cellStyle name="Output 2 5 2 2 8" xfId="54528"/>
    <cellStyle name="Output 2 5 2 3" xfId="54529"/>
    <cellStyle name="Output 2 5 2 3 2" xfId="54530"/>
    <cellStyle name="Output 2 5 2 3 2 2" xfId="54531"/>
    <cellStyle name="Output 2 5 2 3 2 2 2" xfId="54532"/>
    <cellStyle name="Output 2 5 2 3 2 3" xfId="54533"/>
    <cellStyle name="Output 2 5 2 3 2 3 2" xfId="54534"/>
    <cellStyle name="Output 2 5 2 3 2 4" xfId="54535"/>
    <cellStyle name="Output 2 5 2 3 2 4 2" xfId="54536"/>
    <cellStyle name="Output 2 5 2 3 2 5" xfId="54537"/>
    <cellStyle name="Output 2 5 2 3 2 5 2" xfId="54538"/>
    <cellStyle name="Output 2 5 2 3 2 6" xfId="54539"/>
    <cellStyle name="Output 2 5 2 3 2 6 2" xfId="54540"/>
    <cellStyle name="Output 2 5 2 3 2 7" xfId="54541"/>
    <cellStyle name="Output 2 5 2 3 3" xfId="54542"/>
    <cellStyle name="Output 2 5 2 3 3 2" xfId="54543"/>
    <cellStyle name="Output 2 5 2 3 3 2 2" xfId="54544"/>
    <cellStyle name="Output 2 5 2 3 3 3" xfId="54545"/>
    <cellStyle name="Output 2 5 2 3 3 3 2" xfId="54546"/>
    <cellStyle name="Output 2 5 2 3 3 4" xfId="54547"/>
    <cellStyle name="Output 2 5 2 3 3 4 2" xfId="54548"/>
    <cellStyle name="Output 2 5 2 3 3 5" xfId="54549"/>
    <cellStyle name="Output 2 5 2 3 3 5 2" xfId="54550"/>
    <cellStyle name="Output 2 5 2 3 3 6" xfId="54551"/>
    <cellStyle name="Output 2 5 2 3 3 6 2" xfId="54552"/>
    <cellStyle name="Output 2 5 2 3 3 7" xfId="54553"/>
    <cellStyle name="Output 2 5 2 3 4" xfId="54554"/>
    <cellStyle name="Output 2 5 2 3 4 2" xfId="54555"/>
    <cellStyle name="Output 2 5 2 3 4 2 2" xfId="54556"/>
    <cellStyle name="Output 2 5 2 3 4 3" xfId="54557"/>
    <cellStyle name="Output 2 5 2 3 4 3 2" xfId="54558"/>
    <cellStyle name="Output 2 5 2 3 4 4" xfId="54559"/>
    <cellStyle name="Output 2 5 2 3 4 4 2" xfId="54560"/>
    <cellStyle name="Output 2 5 2 3 4 5" xfId="54561"/>
    <cellStyle name="Output 2 5 2 3 4 5 2" xfId="54562"/>
    <cellStyle name="Output 2 5 2 3 4 6" xfId="54563"/>
    <cellStyle name="Output 2 5 2 3 5" xfId="54564"/>
    <cellStyle name="Output 2 5 2 4" xfId="54565"/>
    <cellStyle name="Output 2 5 2 4 2" xfId="54566"/>
    <cellStyle name="Output 2 5 2 4 2 2" xfId="54567"/>
    <cellStyle name="Output 2 5 2 4 2 2 2" xfId="54568"/>
    <cellStyle name="Output 2 5 2 4 2 3" xfId="54569"/>
    <cellStyle name="Output 2 5 2 4 2 3 2" xfId="54570"/>
    <cellStyle name="Output 2 5 2 4 2 4" xfId="54571"/>
    <cellStyle name="Output 2 5 2 4 2 4 2" xfId="54572"/>
    <cellStyle name="Output 2 5 2 4 2 5" xfId="54573"/>
    <cellStyle name="Output 2 5 2 4 2 5 2" xfId="54574"/>
    <cellStyle name="Output 2 5 2 4 2 6" xfId="54575"/>
    <cellStyle name="Output 2 5 2 4 2 6 2" xfId="54576"/>
    <cellStyle name="Output 2 5 2 4 2 7" xfId="54577"/>
    <cellStyle name="Output 2 5 2 4 3" xfId="54578"/>
    <cellStyle name="Output 2 5 2 4 3 2" xfId="54579"/>
    <cellStyle name="Output 2 5 2 4 3 2 2" xfId="54580"/>
    <cellStyle name="Output 2 5 2 4 3 3" xfId="54581"/>
    <cellStyle name="Output 2 5 2 4 3 3 2" xfId="54582"/>
    <cellStyle name="Output 2 5 2 4 3 4" xfId="54583"/>
    <cellStyle name="Output 2 5 2 4 3 4 2" xfId="54584"/>
    <cellStyle name="Output 2 5 2 4 3 5" xfId="54585"/>
    <cellStyle name="Output 2 5 2 4 3 5 2" xfId="54586"/>
    <cellStyle name="Output 2 5 2 4 3 6" xfId="54587"/>
    <cellStyle name="Output 2 5 2 4 4" xfId="54588"/>
    <cellStyle name="Output 2 5 2 5" xfId="54589"/>
    <cellStyle name="Output 2 5 2 5 2" xfId="54590"/>
    <cellStyle name="Output 2 5 2 5 2 2" xfId="54591"/>
    <cellStyle name="Output 2 5 2 5 3" xfId="54592"/>
    <cellStyle name="Output 2 5 2 5 3 2" xfId="54593"/>
    <cellStyle name="Output 2 5 2 5 4" xfId="54594"/>
    <cellStyle name="Output 2 5 2 5 4 2" xfId="54595"/>
    <cellStyle name="Output 2 5 2 5 5" xfId="54596"/>
    <cellStyle name="Output 2 5 2 5 5 2" xfId="54597"/>
    <cellStyle name="Output 2 5 2 5 6" xfId="54598"/>
    <cellStyle name="Output 2 5 2 5 6 2" xfId="54599"/>
    <cellStyle name="Output 2 5 2 5 7" xfId="54600"/>
    <cellStyle name="Output 2 5 2 6" xfId="54601"/>
    <cellStyle name="Output 2 5 2 6 2" xfId="54602"/>
    <cellStyle name="Output 2 5 2 7" xfId="54603"/>
    <cellStyle name="Output 2 5 2 7 2" xfId="54604"/>
    <cellStyle name="Output 2 5 2 8" xfId="54605"/>
    <cellStyle name="Output 2 5 2 9" xfId="54606"/>
    <cellStyle name="Output 2 5 3" xfId="54607"/>
    <cellStyle name="Output 2 5 3 2" xfId="54608"/>
    <cellStyle name="Output 2 5 3 2 2" xfId="54609"/>
    <cellStyle name="Output 2 5 3 2 2 2" xfId="54610"/>
    <cellStyle name="Output 2 5 3 2 3" xfId="54611"/>
    <cellStyle name="Output 2 5 3 2 3 2" xfId="54612"/>
    <cellStyle name="Output 2 5 3 2 4" xfId="54613"/>
    <cellStyle name="Output 2 5 3 2 4 2" xfId="54614"/>
    <cellStyle name="Output 2 5 3 2 5" xfId="54615"/>
    <cellStyle name="Output 2 5 3 2 5 2" xfId="54616"/>
    <cellStyle name="Output 2 5 3 2 6" xfId="54617"/>
    <cellStyle name="Output 2 5 3 3" xfId="54618"/>
    <cellStyle name="Output 2 5 3 3 2" xfId="54619"/>
    <cellStyle name="Output 2 5 3 3 2 2" xfId="54620"/>
    <cellStyle name="Output 2 5 3 3 3" xfId="54621"/>
    <cellStyle name="Output 2 5 3 3 3 2" xfId="54622"/>
    <cellStyle name="Output 2 5 3 3 4" xfId="54623"/>
    <cellStyle name="Output 2 5 3 3 4 2" xfId="54624"/>
    <cellStyle name="Output 2 5 3 3 5" xfId="54625"/>
    <cellStyle name="Output 2 5 3 3 5 2" xfId="54626"/>
    <cellStyle name="Output 2 5 3 3 6" xfId="54627"/>
    <cellStyle name="Output 2 5 3 3 6 2" xfId="54628"/>
    <cellStyle name="Output 2 5 3 3 7" xfId="54629"/>
    <cellStyle name="Output 2 5 3 4" xfId="54630"/>
    <cellStyle name="Output 2 5 3 4 2" xfId="54631"/>
    <cellStyle name="Output 2 5 3 4 2 2" xfId="54632"/>
    <cellStyle name="Output 2 5 3 4 3" xfId="54633"/>
    <cellStyle name="Output 2 5 3 4 3 2" xfId="54634"/>
    <cellStyle name="Output 2 5 3 4 4" xfId="54635"/>
    <cellStyle name="Output 2 5 3 4 4 2" xfId="54636"/>
    <cellStyle name="Output 2 5 3 4 5" xfId="54637"/>
    <cellStyle name="Output 2 5 3 4 5 2" xfId="54638"/>
    <cellStyle name="Output 2 5 3 4 6" xfId="54639"/>
    <cellStyle name="Output 2 5 3 4 6 2" xfId="54640"/>
    <cellStyle name="Output 2 5 3 4 7" xfId="54641"/>
    <cellStyle name="Output 2 5 3 5" xfId="54642"/>
    <cellStyle name="Output 2 5 3 5 2" xfId="54643"/>
    <cellStyle name="Output 2 5 3 6" xfId="54644"/>
    <cellStyle name="Output 2 5 3 6 2" xfId="54645"/>
    <cellStyle name="Output 2 5 3 7" xfId="54646"/>
    <cellStyle name="Output 2 5 3 8" xfId="54647"/>
    <cellStyle name="Output 2 5 4" xfId="54648"/>
    <cellStyle name="Output 2 5 4 2" xfId="54649"/>
    <cellStyle name="Output 2 5 4 2 2" xfId="54650"/>
    <cellStyle name="Output 2 5 4 2 2 2" xfId="54651"/>
    <cellStyle name="Output 2 5 4 2 3" xfId="54652"/>
    <cellStyle name="Output 2 5 4 2 3 2" xfId="54653"/>
    <cellStyle name="Output 2 5 4 2 4" xfId="54654"/>
    <cellStyle name="Output 2 5 4 2 4 2" xfId="54655"/>
    <cellStyle name="Output 2 5 4 2 5" xfId="54656"/>
    <cellStyle name="Output 2 5 4 2 5 2" xfId="54657"/>
    <cellStyle name="Output 2 5 4 2 6" xfId="54658"/>
    <cellStyle name="Output 2 5 4 2 6 2" xfId="54659"/>
    <cellStyle name="Output 2 5 4 2 7" xfId="54660"/>
    <cellStyle name="Output 2 5 4 3" xfId="54661"/>
    <cellStyle name="Output 2 5 4 3 2" xfId="54662"/>
    <cellStyle name="Output 2 5 4 3 2 2" xfId="54663"/>
    <cellStyle name="Output 2 5 4 3 3" xfId="54664"/>
    <cellStyle name="Output 2 5 4 3 3 2" xfId="54665"/>
    <cellStyle name="Output 2 5 4 3 4" xfId="54666"/>
    <cellStyle name="Output 2 5 4 3 4 2" xfId="54667"/>
    <cellStyle name="Output 2 5 4 3 5" xfId="54668"/>
    <cellStyle name="Output 2 5 4 3 5 2" xfId="54669"/>
    <cellStyle name="Output 2 5 4 3 6" xfId="54670"/>
    <cellStyle name="Output 2 5 4 3 6 2" xfId="54671"/>
    <cellStyle name="Output 2 5 4 3 7" xfId="54672"/>
    <cellStyle name="Output 2 5 4 4" xfId="54673"/>
    <cellStyle name="Output 2 5 4 4 2" xfId="54674"/>
    <cellStyle name="Output 2 5 4 4 2 2" xfId="54675"/>
    <cellStyle name="Output 2 5 4 4 3" xfId="54676"/>
    <cellStyle name="Output 2 5 4 4 3 2" xfId="54677"/>
    <cellStyle name="Output 2 5 4 4 4" xfId="54678"/>
    <cellStyle name="Output 2 5 4 4 4 2" xfId="54679"/>
    <cellStyle name="Output 2 5 4 4 5" xfId="54680"/>
    <cellStyle name="Output 2 5 4 4 5 2" xfId="54681"/>
    <cellStyle name="Output 2 5 4 4 6" xfId="54682"/>
    <cellStyle name="Output 2 5 4 5" xfId="54683"/>
    <cellStyle name="Output 2 5 4 5 2" xfId="54684"/>
    <cellStyle name="Output 2 5 4 6" xfId="54685"/>
    <cellStyle name="Output 2 5 4 7" xfId="54686"/>
    <cellStyle name="Output 2 5 4 8" xfId="54687"/>
    <cellStyle name="Output 2 5 5" xfId="54688"/>
    <cellStyle name="Output 2 5 5 2" xfId="54689"/>
    <cellStyle name="Output 2 5 5 2 2" xfId="54690"/>
    <cellStyle name="Output 2 5 5 2 2 2" xfId="54691"/>
    <cellStyle name="Output 2 5 5 2 3" xfId="54692"/>
    <cellStyle name="Output 2 5 5 2 3 2" xfId="54693"/>
    <cellStyle name="Output 2 5 5 2 4" xfId="54694"/>
    <cellStyle name="Output 2 5 5 2 4 2" xfId="54695"/>
    <cellStyle name="Output 2 5 5 2 5" xfId="54696"/>
    <cellStyle name="Output 2 5 5 2 5 2" xfId="54697"/>
    <cellStyle name="Output 2 5 5 2 6" xfId="54698"/>
    <cellStyle name="Output 2 5 5 2 6 2" xfId="54699"/>
    <cellStyle name="Output 2 5 5 2 7" xfId="54700"/>
    <cellStyle name="Output 2 5 5 3" xfId="54701"/>
    <cellStyle name="Output 2 5 5 3 2" xfId="54702"/>
    <cellStyle name="Output 2 5 5 3 2 2" xfId="54703"/>
    <cellStyle name="Output 2 5 5 3 3" xfId="54704"/>
    <cellStyle name="Output 2 5 5 3 3 2" xfId="54705"/>
    <cellStyle name="Output 2 5 5 3 4" xfId="54706"/>
    <cellStyle name="Output 2 5 5 3 4 2" xfId="54707"/>
    <cellStyle name="Output 2 5 5 3 5" xfId="54708"/>
    <cellStyle name="Output 2 5 5 3 5 2" xfId="54709"/>
    <cellStyle name="Output 2 5 5 3 6" xfId="54710"/>
    <cellStyle name="Output 2 5 5 4" xfId="54711"/>
    <cellStyle name="Output 2 5 5 4 2" xfId="54712"/>
    <cellStyle name="Output 2 5 5 5" xfId="54713"/>
    <cellStyle name="Output 2 5 5 5 2" xfId="54714"/>
    <cellStyle name="Output 2 5 5 6" xfId="54715"/>
    <cellStyle name="Output 2 5 5 6 2" xfId="54716"/>
    <cellStyle name="Output 2 5 5 7" xfId="54717"/>
    <cellStyle name="Output 2 5 5 8" xfId="54718"/>
    <cellStyle name="Output 2 5 6" xfId="54719"/>
    <cellStyle name="Output 2 5 6 2" xfId="54720"/>
    <cellStyle name="Output 2 5 6 2 2" xfId="54721"/>
    <cellStyle name="Output 2 5 6 3" xfId="54722"/>
    <cellStyle name="Output 2 5 6 3 2" xfId="54723"/>
    <cellStyle name="Output 2 5 6 4" xfId="54724"/>
    <cellStyle name="Output 2 5 6 4 2" xfId="54725"/>
    <cellStyle name="Output 2 5 6 5" xfId="54726"/>
    <cellStyle name="Output 2 5 6 5 2" xfId="54727"/>
    <cellStyle name="Output 2 5 6 6" xfId="54728"/>
    <cellStyle name="Output 2 5 6 6 2" xfId="54729"/>
    <cellStyle name="Output 2 5 6 7" xfId="54730"/>
    <cellStyle name="Output 2 5 6 8" xfId="54731"/>
    <cellStyle name="Output 2 5 7" xfId="54732"/>
    <cellStyle name="Output 2 5 7 2" xfId="54733"/>
    <cellStyle name="Output 2 5 7 3" xfId="54734"/>
    <cellStyle name="Output 2 5 7 4" xfId="54735"/>
    <cellStyle name="Output 2 5 7 5" xfId="54736"/>
    <cellStyle name="Output 2 5 7 6" xfId="54737"/>
    <cellStyle name="Output 2 5 7 7" xfId="54738"/>
    <cellStyle name="Output 2 5 7 8" xfId="54739"/>
    <cellStyle name="Output 2 5 8" xfId="54740"/>
    <cellStyle name="Output 2 5 8 2" xfId="54741"/>
    <cellStyle name="Output 2 5 8 3" xfId="54742"/>
    <cellStyle name="Output 2 5 8 4" xfId="54743"/>
    <cellStyle name="Output 2 5 8 5" xfId="54744"/>
    <cellStyle name="Output 2 5 8 6" xfId="54745"/>
    <cellStyle name="Output 2 5 8 7" xfId="54746"/>
    <cellStyle name="Output 2 5 8 8" xfId="54747"/>
    <cellStyle name="Output 2 5 9" xfId="54748"/>
    <cellStyle name="Output 2 6" xfId="54749"/>
    <cellStyle name="Output 2 6 10" xfId="54750"/>
    <cellStyle name="Output 2 6 11" xfId="54751"/>
    <cellStyle name="Output 2 6 12" xfId="54752"/>
    <cellStyle name="Output 2 6 13" xfId="54753"/>
    <cellStyle name="Output 2 6 2" xfId="54754"/>
    <cellStyle name="Output 2 6 2 2" xfId="54755"/>
    <cellStyle name="Output 2 6 2 2 2" xfId="54756"/>
    <cellStyle name="Output 2 6 2 2 2 2" xfId="54757"/>
    <cellStyle name="Output 2 6 2 2 3" xfId="54758"/>
    <cellStyle name="Output 2 6 2 2 3 2" xfId="54759"/>
    <cellStyle name="Output 2 6 2 2 4" xfId="54760"/>
    <cellStyle name="Output 2 6 2 2 4 2" xfId="54761"/>
    <cellStyle name="Output 2 6 2 2 5" xfId="54762"/>
    <cellStyle name="Output 2 6 2 2 5 2" xfId="54763"/>
    <cellStyle name="Output 2 6 2 2 6" xfId="54764"/>
    <cellStyle name="Output 2 6 2 3" xfId="54765"/>
    <cellStyle name="Output 2 6 2 3 2" xfId="54766"/>
    <cellStyle name="Output 2 6 2 3 2 2" xfId="54767"/>
    <cellStyle name="Output 2 6 2 3 3" xfId="54768"/>
    <cellStyle name="Output 2 6 2 3 3 2" xfId="54769"/>
    <cellStyle name="Output 2 6 2 3 4" xfId="54770"/>
    <cellStyle name="Output 2 6 2 3 4 2" xfId="54771"/>
    <cellStyle name="Output 2 6 2 3 5" xfId="54772"/>
    <cellStyle name="Output 2 6 2 3 5 2" xfId="54773"/>
    <cellStyle name="Output 2 6 2 3 6" xfId="54774"/>
    <cellStyle name="Output 2 6 2 3 6 2" xfId="54775"/>
    <cellStyle name="Output 2 6 2 3 7" xfId="54776"/>
    <cellStyle name="Output 2 6 2 4" xfId="54777"/>
    <cellStyle name="Output 2 6 2 4 2" xfId="54778"/>
    <cellStyle name="Output 2 6 2 4 2 2" xfId="54779"/>
    <cellStyle name="Output 2 6 2 4 3" xfId="54780"/>
    <cellStyle name="Output 2 6 2 4 3 2" xfId="54781"/>
    <cellStyle name="Output 2 6 2 4 4" xfId="54782"/>
    <cellStyle name="Output 2 6 2 4 4 2" xfId="54783"/>
    <cellStyle name="Output 2 6 2 4 5" xfId="54784"/>
    <cellStyle name="Output 2 6 2 4 5 2" xfId="54785"/>
    <cellStyle name="Output 2 6 2 4 6" xfId="54786"/>
    <cellStyle name="Output 2 6 2 4 6 2" xfId="54787"/>
    <cellStyle name="Output 2 6 2 4 7" xfId="54788"/>
    <cellStyle name="Output 2 6 2 5" xfId="54789"/>
    <cellStyle name="Output 2 6 2 5 2" xfId="54790"/>
    <cellStyle name="Output 2 6 2 6" xfId="54791"/>
    <cellStyle name="Output 2 6 2 6 2" xfId="54792"/>
    <cellStyle name="Output 2 6 2 7" xfId="54793"/>
    <cellStyle name="Output 2 6 2 8" xfId="54794"/>
    <cellStyle name="Output 2 6 3" xfId="54795"/>
    <cellStyle name="Output 2 6 3 2" xfId="54796"/>
    <cellStyle name="Output 2 6 3 2 2" xfId="54797"/>
    <cellStyle name="Output 2 6 3 2 2 2" xfId="54798"/>
    <cellStyle name="Output 2 6 3 2 3" xfId="54799"/>
    <cellStyle name="Output 2 6 3 2 3 2" xfId="54800"/>
    <cellStyle name="Output 2 6 3 2 4" xfId="54801"/>
    <cellStyle name="Output 2 6 3 2 4 2" xfId="54802"/>
    <cellStyle name="Output 2 6 3 2 5" xfId="54803"/>
    <cellStyle name="Output 2 6 3 2 5 2" xfId="54804"/>
    <cellStyle name="Output 2 6 3 2 6" xfId="54805"/>
    <cellStyle name="Output 2 6 3 2 6 2" xfId="54806"/>
    <cellStyle name="Output 2 6 3 2 7" xfId="54807"/>
    <cellStyle name="Output 2 6 3 3" xfId="54808"/>
    <cellStyle name="Output 2 6 3 3 2" xfId="54809"/>
    <cellStyle name="Output 2 6 3 3 2 2" xfId="54810"/>
    <cellStyle name="Output 2 6 3 3 3" xfId="54811"/>
    <cellStyle name="Output 2 6 3 3 3 2" xfId="54812"/>
    <cellStyle name="Output 2 6 3 3 4" xfId="54813"/>
    <cellStyle name="Output 2 6 3 3 4 2" xfId="54814"/>
    <cellStyle name="Output 2 6 3 3 5" xfId="54815"/>
    <cellStyle name="Output 2 6 3 3 5 2" xfId="54816"/>
    <cellStyle name="Output 2 6 3 3 6" xfId="54817"/>
    <cellStyle name="Output 2 6 3 3 6 2" xfId="54818"/>
    <cellStyle name="Output 2 6 3 3 7" xfId="54819"/>
    <cellStyle name="Output 2 6 3 4" xfId="54820"/>
    <cellStyle name="Output 2 6 3 4 2" xfId="54821"/>
    <cellStyle name="Output 2 6 3 4 2 2" xfId="54822"/>
    <cellStyle name="Output 2 6 3 4 3" xfId="54823"/>
    <cellStyle name="Output 2 6 3 4 3 2" xfId="54824"/>
    <cellStyle name="Output 2 6 3 4 4" xfId="54825"/>
    <cellStyle name="Output 2 6 3 4 4 2" xfId="54826"/>
    <cellStyle name="Output 2 6 3 4 5" xfId="54827"/>
    <cellStyle name="Output 2 6 3 4 5 2" xfId="54828"/>
    <cellStyle name="Output 2 6 3 4 6" xfId="54829"/>
    <cellStyle name="Output 2 6 3 5" xfId="54830"/>
    <cellStyle name="Output 2 6 4" xfId="54831"/>
    <cellStyle name="Output 2 6 4 2" xfId="54832"/>
    <cellStyle name="Output 2 6 4 2 2" xfId="54833"/>
    <cellStyle name="Output 2 6 4 2 2 2" xfId="54834"/>
    <cellStyle name="Output 2 6 4 2 3" xfId="54835"/>
    <cellStyle name="Output 2 6 4 2 3 2" xfId="54836"/>
    <cellStyle name="Output 2 6 4 2 4" xfId="54837"/>
    <cellStyle name="Output 2 6 4 2 4 2" xfId="54838"/>
    <cellStyle name="Output 2 6 4 2 5" xfId="54839"/>
    <cellStyle name="Output 2 6 4 2 5 2" xfId="54840"/>
    <cellStyle name="Output 2 6 4 2 6" xfId="54841"/>
    <cellStyle name="Output 2 6 4 2 6 2" xfId="54842"/>
    <cellStyle name="Output 2 6 4 2 7" xfId="54843"/>
    <cellStyle name="Output 2 6 4 3" xfId="54844"/>
    <cellStyle name="Output 2 6 4 3 2" xfId="54845"/>
    <cellStyle name="Output 2 6 4 3 2 2" xfId="54846"/>
    <cellStyle name="Output 2 6 4 3 3" xfId="54847"/>
    <cellStyle name="Output 2 6 4 3 3 2" xfId="54848"/>
    <cellStyle name="Output 2 6 4 3 4" xfId="54849"/>
    <cellStyle name="Output 2 6 4 3 4 2" xfId="54850"/>
    <cellStyle name="Output 2 6 4 3 5" xfId="54851"/>
    <cellStyle name="Output 2 6 4 3 5 2" xfId="54852"/>
    <cellStyle name="Output 2 6 4 3 6" xfId="54853"/>
    <cellStyle name="Output 2 6 4 4" xfId="54854"/>
    <cellStyle name="Output 2 6 5" xfId="54855"/>
    <cellStyle name="Output 2 6 5 2" xfId="54856"/>
    <cellStyle name="Output 2 6 5 2 2" xfId="54857"/>
    <cellStyle name="Output 2 6 5 3" xfId="54858"/>
    <cellStyle name="Output 2 6 5 3 2" xfId="54859"/>
    <cellStyle name="Output 2 6 5 4" xfId="54860"/>
    <cellStyle name="Output 2 6 5 4 2" xfId="54861"/>
    <cellStyle name="Output 2 6 5 5" xfId="54862"/>
    <cellStyle name="Output 2 6 5 5 2" xfId="54863"/>
    <cellStyle name="Output 2 6 5 6" xfId="54864"/>
    <cellStyle name="Output 2 6 5 6 2" xfId="54865"/>
    <cellStyle name="Output 2 6 5 7" xfId="54866"/>
    <cellStyle name="Output 2 6 6" xfId="54867"/>
    <cellStyle name="Output 2 6 6 2" xfId="54868"/>
    <cellStyle name="Output 2 6 7" xfId="54869"/>
    <cellStyle name="Output 2 6 7 2" xfId="54870"/>
    <cellStyle name="Output 2 6 8" xfId="54871"/>
    <cellStyle name="Output 2 6 9" xfId="54872"/>
    <cellStyle name="Output 2 7" xfId="54873"/>
    <cellStyle name="Output 2 7 2" xfId="54874"/>
    <cellStyle name="Output 2 7 2 2" xfId="54875"/>
    <cellStyle name="Output 2 7 2 2 2" xfId="54876"/>
    <cellStyle name="Output 2 7 2 3" xfId="54877"/>
    <cellStyle name="Output 2 7 2 3 2" xfId="54878"/>
    <cellStyle name="Output 2 7 2 4" xfId="54879"/>
    <cellStyle name="Output 2 7 2 4 2" xfId="54880"/>
    <cellStyle name="Output 2 7 2 5" xfId="54881"/>
    <cellStyle name="Output 2 7 2 5 2" xfId="54882"/>
    <cellStyle name="Output 2 7 2 6" xfId="54883"/>
    <cellStyle name="Output 2 7 3" xfId="54884"/>
    <cellStyle name="Output 2 7 3 2" xfId="54885"/>
    <cellStyle name="Output 2 7 3 2 2" xfId="54886"/>
    <cellStyle name="Output 2 7 3 3" xfId="54887"/>
    <cellStyle name="Output 2 7 3 3 2" xfId="54888"/>
    <cellStyle name="Output 2 7 3 4" xfId="54889"/>
    <cellStyle name="Output 2 7 3 4 2" xfId="54890"/>
    <cellStyle name="Output 2 7 3 5" xfId="54891"/>
    <cellStyle name="Output 2 7 3 5 2" xfId="54892"/>
    <cellStyle name="Output 2 7 3 6" xfId="54893"/>
    <cellStyle name="Output 2 7 3 6 2" xfId="54894"/>
    <cellStyle name="Output 2 7 3 7" xfId="54895"/>
    <cellStyle name="Output 2 7 4" xfId="54896"/>
    <cellStyle name="Output 2 7 4 2" xfId="54897"/>
    <cellStyle name="Output 2 7 4 2 2" xfId="54898"/>
    <cellStyle name="Output 2 7 4 3" xfId="54899"/>
    <cellStyle name="Output 2 7 4 3 2" xfId="54900"/>
    <cellStyle name="Output 2 7 4 4" xfId="54901"/>
    <cellStyle name="Output 2 7 4 4 2" xfId="54902"/>
    <cellStyle name="Output 2 7 4 5" xfId="54903"/>
    <cellStyle name="Output 2 7 4 5 2" xfId="54904"/>
    <cellStyle name="Output 2 7 4 6" xfId="54905"/>
    <cellStyle name="Output 2 7 4 6 2" xfId="54906"/>
    <cellStyle name="Output 2 7 4 7" xfId="54907"/>
    <cellStyle name="Output 2 7 5" xfId="54908"/>
    <cellStyle name="Output 2 7 5 2" xfId="54909"/>
    <cellStyle name="Output 2 7 6" xfId="54910"/>
    <cellStyle name="Output 2 7 6 2" xfId="54911"/>
    <cellStyle name="Output 2 7 7" xfId="54912"/>
    <cellStyle name="Output 2 7 8" xfId="54913"/>
    <cellStyle name="Output 2 8" xfId="54914"/>
    <cellStyle name="Output 2 8 2" xfId="54915"/>
    <cellStyle name="Output 2 8 2 2" xfId="54916"/>
    <cellStyle name="Output 2 8 2 2 2" xfId="54917"/>
    <cellStyle name="Output 2 8 2 3" xfId="54918"/>
    <cellStyle name="Output 2 8 2 3 2" xfId="54919"/>
    <cellStyle name="Output 2 8 2 4" xfId="54920"/>
    <cellStyle name="Output 2 8 2 4 2" xfId="54921"/>
    <cellStyle name="Output 2 8 2 5" xfId="54922"/>
    <cellStyle name="Output 2 8 2 5 2" xfId="54923"/>
    <cellStyle name="Output 2 8 2 6" xfId="54924"/>
    <cellStyle name="Output 2 8 2 6 2" xfId="54925"/>
    <cellStyle name="Output 2 8 2 7" xfId="54926"/>
    <cellStyle name="Output 2 8 3" xfId="54927"/>
    <cellStyle name="Output 2 8 3 2" xfId="54928"/>
    <cellStyle name="Output 2 8 3 2 2" xfId="54929"/>
    <cellStyle name="Output 2 8 3 3" xfId="54930"/>
    <cellStyle name="Output 2 8 3 3 2" xfId="54931"/>
    <cellStyle name="Output 2 8 3 4" xfId="54932"/>
    <cellStyle name="Output 2 8 3 4 2" xfId="54933"/>
    <cellStyle name="Output 2 8 3 5" xfId="54934"/>
    <cellStyle name="Output 2 8 3 5 2" xfId="54935"/>
    <cellStyle name="Output 2 8 3 6" xfId="54936"/>
    <cellStyle name="Output 2 8 3 6 2" xfId="54937"/>
    <cellStyle name="Output 2 8 3 7" xfId="54938"/>
    <cellStyle name="Output 2 8 4" xfId="54939"/>
    <cellStyle name="Output 2 8 4 2" xfId="54940"/>
    <cellStyle name="Output 2 8 4 2 2" xfId="54941"/>
    <cellStyle name="Output 2 8 4 3" xfId="54942"/>
    <cellStyle name="Output 2 8 4 3 2" xfId="54943"/>
    <cellStyle name="Output 2 8 4 4" xfId="54944"/>
    <cellStyle name="Output 2 8 4 4 2" xfId="54945"/>
    <cellStyle name="Output 2 8 4 5" xfId="54946"/>
    <cellStyle name="Output 2 8 4 5 2" xfId="54947"/>
    <cellStyle name="Output 2 8 4 6" xfId="54948"/>
    <cellStyle name="Output 2 8 5" xfId="54949"/>
    <cellStyle name="Output 2 8 5 2" xfId="54950"/>
    <cellStyle name="Output 2 8 6" xfId="54951"/>
    <cellStyle name="Output 2 8 7" xfId="54952"/>
    <cellStyle name="Output 2 8 8" xfId="54953"/>
    <cellStyle name="Output 2 9" xfId="54954"/>
    <cellStyle name="Output 2 9 2" xfId="54955"/>
    <cellStyle name="Output 2 9 2 2" xfId="54956"/>
    <cellStyle name="Output 2 9 2 2 2" xfId="54957"/>
    <cellStyle name="Output 2 9 2 3" xfId="54958"/>
    <cellStyle name="Output 2 9 2 3 2" xfId="54959"/>
    <cellStyle name="Output 2 9 2 4" xfId="54960"/>
    <cellStyle name="Output 2 9 2 4 2" xfId="54961"/>
    <cellStyle name="Output 2 9 2 5" xfId="54962"/>
    <cellStyle name="Output 2 9 2 5 2" xfId="54963"/>
    <cellStyle name="Output 2 9 2 6" xfId="54964"/>
    <cellStyle name="Output 2 9 2 6 2" xfId="54965"/>
    <cellStyle name="Output 2 9 2 7" xfId="54966"/>
    <cellStyle name="Output 2 9 3" xfId="54967"/>
    <cellStyle name="Output 2 9 3 2" xfId="54968"/>
    <cellStyle name="Output 2 9 3 2 2" xfId="54969"/>
    <cellStyle name="Output 2 9 3 3" xfId="54970"/>
    <cellStyle name="Output 2 9 3 3 2" xfId="54971"/>
    <cellStyle name="Output 2 9 3 4" xfId="54972"/>
    <cellStyle name="Output 2 9 3 4 2" xfId="54973"/>
    <cellStyle name="Output 2 9 3 5" xfId="54974"/>
    <cellStyle name="Output 2 9 3 5 2" xfId="54975"/>
    <cellStyle name="Output 2 9 3 6" xfId="54976"/>
    <cellStyle name="Output 2 9 4" xfId="54977"/>
    <cellStyle name="Output 2 9 4 2" xfId="54978"/>
    <cellStyle name="Output 2 9 5" xfId="54979"/>
    <cellStyle name="Output 2 9 5 2" xfId="54980"/>
    <cellStyle name="Output 2 9 6" xfId="54981"/>
    <cellStyle name="Output 2 9 6 2" xfId="54982"/>
    <cellStyle name="Output 2 9 7" xfId="54983"/>
    <cellStyle name="Output 2 9 8" xfId="54984"/>
    <cellStyle name="Output 2_Interest Allocation" xfId="54985"/>
    <cellStyle name="Output 3" xfId="54986"/>
    <cellStyle name="Output 3 2" xfId="54987"/>
    <cellStyle name="Output 3 2 2" xfId="54988"/>
    <cellStyle name="Output 3 3" xfId="54989"/>
    <cellStyle name="Output 3 3 2" xfId="54990"/>
    <cellStyle name="Output 4" xfId="54991"/>
    <cellStyle name="Output 4 2" xfId="54992"/>
    <cellStyle name="Output 4 3" xfId="54993"/>
    <cellStyle name="Output 4 4" xfId="54994"/>
    <cellStyle name="Output 4 5" xfId="54995"/>
    <cellStyle name="Output 4 6" xfId="54996"/>
    <cellStyle name="Output 4 7" xfId="54997"/>
    <cellStyle name="Output 4 8" xfId="54998"/>
    <cellStyle name="Output Amounts" xfId="54999"/>
    <cellStyle name="Output Amounts 2" xfId="55000"/>
    <cellStyle name="Output Column Headings" xfId="55001"/>
    <cellStyle name="OUTPUT LINE ITEMS" xfId="55002"/>
    <cellStyle name="OUTPUT LINE ITEMS 2" xfId="55003"/>
    <cellStyle name="Output Report Heading" xfId="55004"/>
    <cellStyle name="Output Report Title" xfId="55005"/>
    <cellStyle name="Page Number" xfId="55006"/>
    <cellStyle name="ParentCO" xfId="55007"/>
    <cellStyle name="per.style" xfId="55008"/>
    <cellStyle name="per.style 2" xfId="55009"/>
    <cellStyle name="per.style 2 2" xfId="55010"/>
    <cellStyle name="per.style 3" xfId="55011"/>
    <cellStyle name="Percent" xfId="1" builtinId="5"/>
    <cellStyle name="Percent % Long Underline" xfId="55012"/>
    <cellStyle name="Percent (0)" xfId="55013"/>
    <cellStyle name="Percent [0%]" xfId="55014"/>
    <cellStyle name="Percent [0.00%]" xfId="55015"/>
    <cellStyle name="Percent [0]" xfId="55016"/>
    <cellStyle name="Percent [00]" xfId="55017"/>
    <cellStyle name="Percent [2]" xfId="55018"/>
    <cellStyle name="Percent [2] 2" xfId="55019"/>
    <cellStyle name="Percent [2] 2 10" xfId="55020"/>
    <cellStyle name="Percent [2] 2 11" xfId="55021"/>
    <cellStyle name="Percent [2] 2 12" xfId="55022"/>
    <cellStyle name="Percent [2] 2 13" xfId="55023"/>
    <cellStyle name="Percent [2] 2 14" xfId="55024"/>
    <cellStyle name="Percent [2] 2 15" xfId="55025"/>
    <cellStyle name="Percent [2] 2 16" xfId="55026"/>
    <cellStyle name="Percent [2] 2 2" xfId="55027"/>
    <cellStyle name="Percent [2] 2 3" xfId="55028"/>
    <cellStyle name="Percent [2] 2 4" xfId="55029"/>
    <cellStyle name="Percent [2] 2 5" xfId="55030"/>
    <cellStyle name="Percent [2] 2 6" xfId="55031"/>
    <cellStyle name="Percent [2] 2 7" xfId="55032"/>
    <cellStyle name="Percent [2] 2 8" xfId="55033"/>
    <cellStyle name="Percent [2] 2 9" xfId="55034"/>
    <cellStyle name="Percent [2] 3" xfId="55035"/>
    <cellStyle name="Percent [2] 3 10" xfId="55036"/>
    <cellStyle name="Percent [2] 3 11" xfId="55037"/>
    <cellStyle name="Percent [2] 3 12" xfId="55038"/>
    <cellStyle name="Percent [2] 3 13" xfId="55039"/>
    <cellStyle name="Percent [2] 3 14" xfId="55040"/>
    <cellStyle name="Percent [2] 3 15" xfId="55041"/>
    <cellStyle name="Percent [2] 3 16" xfId="55042"/>
    <cellStyle name="Percent [2] 3 2" xfId="55043"/>
    <cellStyle name="Percent [2] 3 3" xfId="55044"/>
    <cellStyle name="Percent [2] 3 4" xfId="55045"/>
    <cellStyle name="Percent [2] 3 5" xfId="55046"/>
    <cellStyle name="Percent [2] 3 6" xfId="55047"/>
    <cellStyle name="Percent [2] 3 7" xfId="55048"/>
    <cellStyle name="Percent [2] 3 8" xfId="55049"/>
    <cellStyle name="Percent [2] 3 9" xfId="55050"/>
    <cellStyle name="Percent [2] 4" xfId="55051"/>
    <cellStyle name="Percent [2] 5" xfId="55052"/>
    <cellStyle name="Percent 0.0% Long Underline" xfId="55053"/>
    <cellStyle name="Percent 0.00% Long Underline" xfId="55054"/>
    <cellStyle name="Percent 10" xfId="55055"/>
    <cellStyle name="Percent 10 2" xfId="55056"/>
    <cellStyle name="Percent 10 3" xfId="55057"/>
    <cellStyle name="Percent 10 4" xfId="55058"/>
    <cellStyle name="Percent 11" xfId="55059"/>
    <cellStyle name="Percent 11 2" xfId="55060"/>
    <cellStyle name="Percent 11 2 10" xfId="55061"/>
    <cellStyle name="Percent 11 2 2" xfId="55062"/>
    <cellStyle name="Percent 11 2 2 2" xfId="55063"/>
    <cellStyle name="Percent 11 2 2 2 2" xfId="55064"/>
    <cellStyle name="Percent 11 2 2 2 2 2" xfId="55065"/>
    <cellStyle name="Percent 11 2 2 2 2 3" xfId="55066"/>
    <cellStyle name="Percent 11 2 2 2 2 4" xfId="55067"/>
    <cellStyle name="Percent 11 2 2 2 3" xfId="55068"/>
    <cellStyle name="Percent 11 2 2 2 3 2" xfId="55069"/>
    <cellStyle name="Percent 11 2 2 2 3 3" xfId="55070"/>
    <cellStyle name="Percent 11 2 2 2 3 4" xfId="55071"/>
    <cellStyle name="Percent 11 2 2 2 4" xfId="55072"/>
    <cellStyle name="Percent 11 2 2 2 5" xfId="55073"/>
    <cellStyle name="Percent 11 2 2 2 6" xfId="55074"/>
    <cellStyle name="Percent 11 2 2 2 7" xfId="55075"/>
    <cellStyle name="Percent 11 2 2 3" xfId="55076"/>
    <cellStyle name="Percent 11 2 2 3 2" xfId="55077"/>
    <cellStyle name="Percent 11 2 2 3 3" xfId="55078"/>
    <cellStyle name="Percent 11 2 2 3 4" xfId="55079"/>
    <cellStyle name="Percent 11 2 2 3 5" xfId="55080"/>
    <cellStyle name="Percent 11 2 2 4" xfId="55081"/>
    <cellStyle name="Percent 11 2 2 4 2" xfId="55082"/>
    <cellStyle name="Percent 11 2 2 4 3" xfId="55083"/>
    <cellStyle name="Percent 11 2 2 4 4" xfId="55084"/>
    <cellStyle name="Percent 11 2 2 5" xfId="55085"/>
    <cellStyle name="Percent 11 2 2 6" xfId="55086"/>
    <cellStyle name="Percent 11 2 2 7" xfId="55087"/>
    <cellStyle name="Percent 11 2 2 8" xfId="55088"/>
    <cellStyle name="Percent 11 2 3" xfId="55089"/>
    <cellStyle name="Percent 11 2 3 2" xfId="55090"/>
    <cellStyle name="Percent 11 2 3 2 2" xfId="55091"/>
    <cellStyle name="Percent 11 2 3 2 3" xfId="55092"/>
    <cellStyle name="Percent 11 2 3 2 4" xfId="55093"/>
    <cellStyle name="Percent 11 2 3 3" xfId="55094"/>
    <cellStyle name="Percent 11 2 3 3 2" xfId="55095"/>
    <cellStyle name="Percent 11 2 3 3 3" xfId="55096"/>
    <cellStyle name="Percent 11 2 3 3 4" xfId="55097"/>
    <cellStyle name="Percent 11 2 3 4" xfId="55098"/>
    <cellStyle name="Percent 11 2 3 5" xfId="55099"/>
    <cellStyle name="Percent 11 2 3 6" xfId="55100"/>
    <cellStyle name="Percent 11 2 3 7" xfId="55101"/>
    <cellStyle name="Percent 11 2 4" xfId="55102"/>
    <cellStyle name="Percent 11 2 4 2" xfId="55103"/>
    <cellStyle name="Percent 11 2 4 3" xfId="55104"/>
    <cellStyle name="Percent 11 2 4 4" xfId="55105"/>
    <cellStyle name="Percent 11 2 4 5" xfId="55106"/>
    <cellStyle name="Percent 11 2 5" xfId="55107"/>
    <cellStyle name="Percent 11 2 5 2" xfId="55108"/>
    <cellStyle name="Percent 11 2 5 3" xfId="55109"/>
    <cellStyle name="Percent 11 2 5 4" xfId="55110"/>
    <cellStyle name="Percent 11 2 6" xfId="55111"/>
    <cellStyle name="Percent 11 2 7" xfId="55112"/>
    <cellStyle name="Percent 11 2 8" xfId="55113"/>
    <cellStyle name="Percent 11 2 9" xfId="55114"/>
    <cellStyle name="Percent 11 3" xfId="55115"/>
    <cellStyle name="Percent 11 3 2" xfId="55116"/>
    <cellStyle name="Percent 11 3 2 2" xfId="55117"/>
    <cellStyle name="Percent 11 3 2 2 2" xfId="55118"/>
    <cellStyle name="Percent 11 3 2 2 3" xfId="55119"/>
    <cellStyle name="Percent 11 3 2 2 4" xfId="55120"/>
    <cellStyle name="Percent 11 3 2 3" xfId="55121"/>
    <cellStyle name="Percent 11 3 2 3 2" xfId="55122"/>
    <cellStyle name="Percent 11 3 2 3 3" xfId="55123"/>
    <cellStyle name="Percent 11 3 2 3 4" xfId="55124"/>
    <cellStyle name="Percent 11 3 2 4" xfId="55125"/>
    <cellStyle name="Percent 11 3 2 5" xfId="55126"/>
    <cellStyle name="Percent 11 3 2 6" xfId="55127"/>
    <cellStyle name="Percent 11 3 2 7" xfId="55128"/>
    <cellStyle name="Percent 11 3 3" xfId="55129"/>
    <cellStyle name="Percent 11 3 3 2" xfId="55130"/>
    <cellStyle name="Percent 11 3 3 3" xfId="55131"/>
    <cellStyle name="Percent 11 3 3 4" xfId="55132"/>
    <cellStyle name="Percent 11 3 3 5" xfId="55133"/>
    <cellStyle name="Percent 11 3 4" xfId="55134"/>
    <cellStyle name="Percent 11 3 4 2" xfId="55135"/>
    <cellStyle name="Percent 11 3 4 3" xfId="55136"/>
    <cellStyle name="Percent 11 3 4 4" xfId="55137"/>
    <cellStyle name="Percent 11 3 5" xfId="55138"/>
    <cellStyle name="Percent 11 3 6" xfId="55139"/>
    <cellStyle name="Percent 11 3 7" xfId="55140"/>
    <cellStyle name="Percent 11 3 8" xfId="55141"/>
    <cellStyle name="Percent 11 3 9" xfId="55142"/>
    <cellStyle name="Percent 11 4" xfId="55143"/>
    <cellStyle name="Percent 11 4 2" xfId="55144"/>
    <cellStyle name="Percent 11 5" xfId="55145"/>
    <cellStyle name="Percent 11 6" xfId="55146"/>
    <cellStyle name="Percent 12" xfId="55147"/>
    <cellStyle name="Percent 12 2" xfId="55148"/>
    <cellStyle name="Percent 12 3" xfId="55149"/>
    <cellStyle name="Percent 12 4" xfId="55150"/>
    <cellStyle name="Percent 13" xfId="55151"/>
    <cellStyle name="Percent 13 2" xfId="55152"/>
    <cellStyle name="Percent 14" xfId="55153"/>
    <cellStyle name="Percent 15" xfId="55154"/>
    <cellStyle name="Percent 16" xfId="55155"/>
    <cellStyle name="Percent 17" xfId="55156"/>
    <cellStyle name="Percent 18" xfId="55157"/>
    <cellStyle name="Percent 18 2" xfId="55158"/>
    <cellStyle name="Percent 18 3" xfId="55159"/>
    <cellStyle name="Percent 19" xfId="55160"/>
    <cellStyle name="Percent 19 2" xfId="55161"/>
    <cellStyle name="Percent 19 3" xfId="55162"/>
    <cellStyle name="Percent 2" xfId="8"/>
    <cellStyle name="Percent 2 10" xfId="55163"/>
    <cellStyle name="Percent 2 10 10" xfId="55164"/>
    <cellStyle name="Percent 2 10 11" xfId="55165"/>
    <cellStyle name="Percent 2 10 12" xfId="55166"/>
    <cellStyle name="Percent 2 10 13" xfId="55167"/>
    <cellStyle name="Percent 2 10 14" xfId="55168"/>
    <cellStyle name="Percent 2 10 15" xfId="55169"/>
    <cellStyle name="Percent 2 10 2" xfId="55170"/>
    <cellStyle name="Percent 2 10 3" xfId="55171"/>
    <cellStyle name="Percent 2 10 4" xfId="55172"/>
    <cellStyle name="Percent 2 10 5" xfId="55173"/>
    <cellStyle name="Percent 2 10 6" xfId="55174"/>
    <cellStyle name="Percent 2 10 7" xfId="55175"/>
    <cellStyle name="Percent 2 10 8" xfId="55176"/>
    <cellStyle name="Percent 2 10 9" xfId="55177"/>
    <cellStyle name="Percent 2 11" xfId="55178"/>
    <cellStyle name="Percent 2 11 10" xfId="55179"/>
    <cellStyle name="Percent 2 11 11" xfId="55180"/>
    <cellStyle name="Percent 2 11 12" xfId="55181"/>
    <cellStyle name="Percent 2 11 13" xfId="55182"/>
    <cellStyle name="Percent 2 11 14" xfId="55183"/>
    <cellStyle name="Percent 2 11 15" xfId="55184"/>
    <cellStyle name="Percent 2 11 2" xfId="55185"/>
    <cellStyle name="Percent 2 11 3" xfId="55186"/>
    <cellStyle name="Percent 2 11 4" xfId="55187"/>
    <cellStyle name="Percent 2 11 5" xfId="55188"/>
    <cellStyle name="Percent 2 11 6" xfId="55189"/>
    <cellStyle name="Percent 2 11 7" xfId="55190"/>
    <cellStyle name="Percent 2 11 8" xfId="55191"/>
    <cellStyle name="Percent 2 11 9" xfId="55192"/>
    <cellStyle name="Percent 2 12" xfId="55193"/>
    <cellStyle name="Percent 2 13" xfId="55194"/>
    <cellStyle name="Percent 2 14" xfId="55195"/>
    <cellStyle name="Percent 2 15" xfId="55196"/>
    <cellStyle name="Percent 2 16" xfId="55197"/>
    <cellStyle name="Percent 2 16 2" xfId="55198"/>
    <cellStyle name="Percent 2 17" xfId="55199"/>
    <cellStyle name="Percent 2 18" xfId="55200"/>
    <cellStyle name="Percent 2 19" xfId="55201"/>
    <cellStyle name="Percent 2 2" xfId="22"/>
    <cellStyle name="Percent 2 2 10" xfId="55202"/>
    <cellStyle name="Percent 2 2 11" xfId="55203"/>
    <cellStyle name="Percent 2 2 12" xfId="55204"/>
    <cellStyle name="Percent 2 2 13" xfId="55205"/>
    <cellStyle name="Percent 2 2 14" xfId="55206"/>
    <cellStyle name="Percent 2 2 15" xfId="55207"/>
    <cellStyle name="Percent 2 2 16" xfId="55208"/>
    <cellStyle name="Percent 2 2 17" xfId="55209"/>
    <cellStyle name="Percent 2 2 18" xfId="55210"/>
    <cellStyle name="Percent 2 2 19" xfId="55211"/>
    <cellStyle name="Percent 2 2 2" xfId="35"/>
    <cellStyle name="Percent 2 2 2 2" xfId="55212"/>
    <cellStyle name="Percent 2 2 2 3" xfId="55213"/>
    <cellStyle name="Percent 2 2 20" xfId="55214"/>
    <cellStyle name="Percent 2 2 21" xfId="55215"/>
    <cellStyle name="Percent 2 2 22" xfId="55216"/>
    <cellStyle name="Percent 2 2 23" xfId="55217"/>
    <cellStyle name="Percent 2 2 24" xfId="55218"/>
    <cellStyle name="Percent 2 2 25" xfId="55219"/>
    <cellStyle name="Percent 2 2 26" xfId="55220"/>
    <cellStyle name="Percent 2 2 27" xfId="55221"/>
    <cellStyle name="Percent 2 2 3" xfId="55222"/>
    <cellStyle name="Percent 2 2 3 2" xfId="55223"/>
    <cellStyle name="Percent 2 2 4" xfId="55224"/>
    <cellStyle name="Percent 2 2 4 2" xfId="55225"/>
    <cellStyle name="Percent 2 2 5" xfId="55226"/>
    <cellStyle name="Percent 2 2 6" xfId="55227"/>
    <cellStyle name="Percent 2 2 7" xfId="55228"/>
    <cellStyle name="Percent 2 2 8" xfId="55229"/>
    <cellStyle name="Percent 2 2 9" xfId="55230"/>
    <cellStyle name="Percent 2 20" xfId="55231"/>
    <cellStyle name="Percent 2 3" xfId="78"/>
    <cellStyle name="Percent 2 3 10" xfId="55232"/>
    <cellStyle name="Percent 2 3 11" xfId="55233"/>
    <cellStyle name="Percent 2 3 12" xfId="55234"/>
    <cellStyle name="Percent 2 3 13" xfId="55235"/>
    <cellStyle name="Percent 2 3 14" xfId="55236"/>
    <cellStyle name="Percent 2 3 15" xfId="55237"/>
    <cellStyle name="Percent 2 3 16" xfId="55238"/>
    <cellStyle name="Percent 2 3 17" xfId="55239"/>
    <cellStyle name="Percent 2 3 18" xfId="55240"/>
    <cellStyle name="Percent 2 3 19" xfId="55241"/>
    <cellStyle name="Percent 2 3 2" xfId="55242"/>
    <cellStyle name="Percent 2 3 20" xfId="55243"/>
    <cellStyle name="Percent 2 3 21" xfId="55244"/>
    <cellStyle name="Percent 2 3 22" xfId="55245"/>
    <cellStyle name="Percent 2 3 23" xfId="55246"/>
    <cellStyle name="Percent 2 3 24" xfId="55247"/>
    <cellStyle name="Percent 2 3 25" xfId="55248"/>
    <cellStyle name="Percent 2 3 26" xfId="55249"/>
    <cellStyle name="Percent 2 3 3" xfId="55250"/>
    <cellStyle name="Percent 2 3 4" xfId="55251"/>
    <cellStyle name="Percent 2 3 5" xfId="55252"/>
    <cellStyle name="Percent 2 3 6" xfId="55253"/>
    <cellStyle name="Percent 2 3 7" xfId="55254"/>
    <cellStyle name="Percent 2 3 8" xfId="55255"/>
    <cellStyle name="Percent 2 3 9" xfId="55256"/>
    <cellStyle name="Percent 2 4" xfId="55257"/>
    <cellStyle name="Percent 2 4 10" xfId="55258"/>
    <cellStyle name="Percent 2 4 11" xfId="55259"/>
    <cellStyle name="Percent 2 4 12" xfId="55260"/>
    <cellStyle name="Percent 2 4 13" xfId="55261"/>
    <cellStyle name="Percent 2 4 14" xfId="55262"/>
    <cellStyle name="Percent 2 4 15" xfId="55263"/>
    <cellStyle name="Percent 2 4 16" xfId="55264"/>
    <cellStyle name="Percent 2 4 17" xfId="55265"/>
    <cellStyle name="Percent 2 4 18" xfId="55266"/>
    <cellStyle name="Percent 2 4 19" xfId="55267"/>
    <cellStyle name="Percent 2 4 2" xfId="55268"/>
    <cellStyle name="Percent 2 4 20" xfId="55269"/>
    <cellStyle name="Percent 2 4 21" xfId="55270"/>
    <cellStyle name="Percent 2 4 22" xfId="55271"/>
    <cellStyle name="Percent 2 4 23" xfId="55272"/>
    <cellStyle name="Percent 2 4 24" xfId="55273"/>
    <cellStyle name="Percent 2 4 25" xfId="55274"/>
    <cellStyle name="Percent 2 4 26" xfId="55275"/>
    <cellStyle name="Percent 2 4 3" xfId="55276"/>
    <cellStyle name="Percent 2 4 4" xfId="55277"/>
    <cellStyle name="Percent 2 4 5" xfId="55278"/>
    <cellStyle name="Percent 2 4 6" xfId="55279"/>
    <cellStyle name="Percent 2 4 7" xfId="55280"/>
    <cellStyle name="Percent 2 4 8" xfId="55281"/>
    <cellStyle name="Percent 2 4 9" xfId="55282"/>
    <cellStyle name="Percent 2 5" xfId="55283"/>
    <cellStyle name="Percent 2 5 10" xfId="55284"/>
    <cellStyle name="Percent 2 5 11" xfId="55285"/>
    <cellStyle name="Percent 2 5 12" xfId="55286"/>
    <cellStyle name="Percent 2 5 13" xfId="55287"/>
    <cellStyle name="Percent 2 5 14" xfId="55288"/>
    <cellStyle name="Percent 2 5 15" xfId="55289"/>
    <cellStyle name="Percent 2 5 16" xfId="55290"/>
    <cellStyle name="Percent 2 5 17" xfId="55291"/>
    <cellStyle name="Percent 2 5 18" xfId="55292"/>
    <cellStyle name="Percent 2 5 19" xfId="55293"/>
    <cellStyle name="Percent 2 5 2" xfId="55294"/>
    <cellStyle name="Percent 2 5 20" xfId="55295"/>
    <cellStyle name="Percent 2 5 21" xfId="55296"/>
    <cellStyle name="Percent 2 5 22" xfId="55297"/>
    <cellStyle name="Percent 2 5 23" xfId="55298"/>
    <cellStyle name="Percent 2 5 24" xfId="55299"/>
    <cellStyle name="Percent 2 5 25" xfId="55300"/>
    <cellStyle name="Percent 2 5 26" xfId="55301"/>
    <cellStyle name="Percent 2 5 3" xfId="55302"/>
    <cellStyle name="Percent 2 5 4" xfId="55303"/>
    <cellStyle name="Percent 2 5 5" xfId="55304"/>
    <cellStyle name="Percent 2 5 6" xfId="55305"/>
    <cellStyle name="Percent 2 5 7" xfId="55306"/>
    <cellStyle name="Percent 2 5 8" xfId="55307"/>
    <cellStyle name="Percent 2 5 9" xfId="55308"/>
    <cellStyle name="Percent 2 6" xfId="55309"/>
    <cellStyle name="Percent 2 6 10" xfId="55310"/>
    <cellStyle name="Percent 2 6 11" xfId="55311"/>
    <cellStyle name="Percent 2 6 12" xfId="55312"/>
    <cellStyle name="Percent 2 6 13" xfId="55313"/>
    <cellStyle name="Percent 2 6 14" xfId="55314"/>
    <cellStyle name="Percent 2 6 15" xfId="55315"/>
    <cellStyle name="Percent 2 6 16" xfId="55316"/>
    <cellStyle name="Percent 2 6 17" xfId="55317"/>
    <cellStyle name="Percent 2 6 18" xfId="55318"/>
    <cellStyle name="Percent 2 6 19" xfId="55319"/>
    <cellStyle name="Percent 2 6 2" xfId="55320"/>
    <cellStyle name="Percent 2 6 20" xfId="55321"/>
    <cellStyle name="Percent 2 6 21" xfId="55322"/>
    <cellStyle name="Percent 2 6 22" xfId="55323"/>
    <cellStyle name="Percent 2 6 23" xfId="55324"/>
    <cellStyle name="Percent 2 6 24" xfId="55325"/>
    <cellStyle name="Percent 2 6 25" xfId="55326"/>
    <cellStyle name="Percent 2 6 26" xfId="55327"/>
    <cellStyle name="Percent 2 6 3" xfId="55328"/>
    <cellStyle name="Percent 2 6 4" xfId="55329"/>
    <cellStyle name="Percent 2 6 5" xfId="55330"/>
    <cellStyle name="Percent 2 6 6" xfId="55331"/>
    <cellStyle name="Percent 2 6 7" xfId="55332"/>
    <cellStyle name="Percent 2 6 8" xfId="55333"/>
    <cellStyle name="Percent 2 6 9" xfId="55334"/>
    <cellStyle name="Percent 2 7" xfId="55335"/>
    <cellStyle name="Percent 2 7 10" xfId="55336"/>
    <cellStyle name="Percent 2 7 11" xfId="55337"/>
    <cellStyle name="Percent 2 7 12" xfId="55338"/>
    <cellStyle name="Percent 2 7 13" xfId="55339"/>
    <cellStyle name="Percent 2 7 14" xfId="55340"/>
    <cellStyle name="Percent 2 7 15" xfId="55341"/>
    <cellStyle name="Percent 2 7 16" xfId="55342"/>
    <cellStyle name="Percent 2 7 17" xfId="55343"/>
    <cellStyle name="Percent 2 7 18" xfId="55344"/>
    <cellStyle name="Percent 2 7 19" xfId="55345"/>
    <cellStyle name="Percent 2 7 2" xfId="55346"/>
    <cellStyle name="Percent 2 7 20" xfId="55347"/>
    <cellStyle name="Percent 2 7 21" xfId="55348"/>
    <cellStyle name="Percent 2 7 22" xfId="55349"/>
    <cellStyle name="Percent 2 7 23" xfId="55350"/>
    <cellStyle name="Percent 2 7 24" xfId="55351"/>
    <cellStyle name="Percent 2 7 25" xfId="55352"/>
    <cellStyle name="Percent 2 7 26" xfId="55353"/>
    <cellStyle name="Percent 2 7 3" xfId="55354"/>
    <cellStyle name="Percent 2 7 4" xfId="55355"/>
    <cellStyle name="Percent 2 7 5" xfId="55356"/>
    <cellStyle name="Percent 2 7 6" xfId="55357"/>
    <cellStyle name="Percent 2 7 7" xfId="55358"/>
    <cellStyle name="Percent 2 7 8" xfId="55359"/>
    <cellStyle name="Percent 2 7 9" xfId="55360"/>
    <cellStyle name="Percent 2 8" xfId="55361"/>
    <cellStyle name="Percent 2 8 10" xfId="55362"/>
    <cellStyle name="Percent 2 8 11" xfId="55363"/>
    <cellStyle name="Percent 2 8 12" xfId="55364"/>
    <cellStyle name="Percent 2 8 13" xfId="55365"/>
    <cellStyle name="Percent 2 8 14" xfId="55366"/>
    <cellStyle name="Percent 2 8 15" xfId="55367"/>
    <cellStyle name="Percent 2 8 2" xfId="55368"/>
    <cellStyle name="Percent 2 8 3" xfId="55369"/>
    <cellStyle name="Percent 2 8 4" xfId="55370"/>
    <cellStyle name="Percent 2 8 5" xfId="55371"/>
    <cellStyle name="Percent 2 8 6" xfId="55372"/>
    <cellStyle name="Percent 2 8 7" xfId="55373"/>
    <cellStyle name="Percent 2 8 8" xfId="55374"/>
    <cellStyle name="Percent 2 8 9" xfId="55375"/>
    <cellStyle name="Percent 2 9" xfId="55376"/>
    <cellStyle name="Percent 2 9 10" xfId="55377"/>
    <cellStyle name="Percent 2 9 11" xfId="55378"/>
    <cellStyle name="Percent 2 9 12" xfId="55379"/>
    <cellStyle name="Percent 2 9 13" xfId="55380"/>
    <cellStyle name="Percent 2 9 14" xfId="55381"/>
    <cellStyle name="Percent 2 9 15" xfId="55382"/>
    <cellStyle name="Percent 2 9 2" xfId="55383"/>
    <cellStyle name="Percent 2 9 3" xfId="55384"/>
    <cellStyle name="Percent 2 9 4" xfId="55385"/>
    <cellStyle name="Percent 2 9 5" xfId="55386"/>
    <cellStyle name="Percent 2 9 6" xfId="55387"/>
    <cellStyle name="Percent 2 9 7" xfId="55388"/>
    <cellStyle name="Percent 2 9 8" xfId="55389"/>
    <cellStyle name="Percent 2 9 9" xfId="55390"/>
    <cellStyle name="Percent 20" xfId="55391"/>
    <cellStyle name="Percent 21" xfId="55392"/>
    <cellStyle name="Percent 22" xfId="55393"/>
    <cellStyle name="Percent 23" xfId="55394"/>
    <cellStyle name="Percent 24" xfId="55395"/>
    <cellStyle name="Percent 249" xfId="55396"/>
    <cellStyle name="Percent 25" xfId="55397"/>
    <cellStyle name="Percent 26" xfId="55398"/>
    <cellStyle name="Percent 27" xfId="55399"/>
    <cellStyle name="Percent 28" xfId="55400"/>
    <cellStyle name="Percent 29" xfId="55401"/>
    <cellStyle name="Percent 3" xfId="5"/>
    <cellStyle name="Percent 3 10" xfId="55402"/>
    <cellStyle name="Percent 3 10 2" xfId="55403"/>
    <cellStyle name="Percent 3 11" xfId="55404"/>
    <cellStyle name="Percent 3 11 2" xfId="55405"/>
    <cellStyle name="Percent 3 12" xfId="55406"/>
    <cellStyle name="Percent 3 12 2" xfId="55407"/>
    <cellStyle name="Percent 3 13" xfId="55408"/>
    <cellStyle name="Percent 3 13 2" xfId="55409"/>
    <cellStyle name="Percent 3 14" xfId="55410"/>
    <cellStyle name="Percent 3 14 2" xfId="55411"/>
    <cellStyle name="Percent 3 15" xfId="55412"/>
    <cellStyle name="Percent 3 15 2" xfId="55413"/>
    <cellStyle name="Percent 3 16" xfId="55414"/>
    <cellStyle name="Percent 3 17" xfId="55415"/>
    <cellStyle name="Percent 3 18" xfId="55416"/>
    <cellStyle name="Percent 3 19" xfId="55417"/>
    <cellStyle name="Percent 3 2" xfId="14"/>
    <cellStyle name="Percent 3 2 2" xfId="55418"/>
    <cellStyle name="Percent 3 2 3" xfId="55419"/>
    <cellStyle name="Percent 3 20" xfId="55420"/>
    <cellStyle name="Percent 3 21" xfId="55421"/>
    <cellStyle name="Percent 3 3" xfId="43"/>
    <cellStyle name="Percent 3 3 2" xfId="55422"/>
    <cellStyle name="Percent 3 3 3" xfId="55423"/>
    <cellStyle name="Percent 3 4" xfId="55424"/>
    <cellStyle name="Percent 3 4 2" xfId="55425"/>
    <cellStyle name="Percent 3 5" xfId="55426"/>
    <cellStyle name="Percent 3 5 2" xfId="55427"/>
    <cellStyle name="Percent 3 6" xfId="55428"/>
    <cellStyle name="Percent 3 6 2" xfId="55429"/>
    <cellStyle name="Percent 3 7" xfId="55430"/>
    <cellStyle name="Percent 3 8" xfId="55431"/>
    <cellStyle name="Percent 3 9" xfId="55432"/>
    <cellStyle name="Percent 30" xfId="55433"/>
    <cellStyle name="Percent 30 2" xfId="55434"/>
    <cellStyle name="Percent 31" xfId="55435"/>
    <cellStyle name="Percent 32" xfId="55436"/>
    <cellStyle name="Percent 33" xfId="55437"/>
    <cellStyle name="Percent 34" xfId="55438"/>
    <cellStyle name="Percent 35" xfId="55439"/>
    <cellStyle name="Percent 36" xfId="55440"/>
    <cellStyle name="Percent 37" xfId="62781"/>
    <cellStyle name="Percent 38" xfId="62784"/>
    <cellStyle name="Percent 4" xfId="11"/>
    <cellStyle name="Percent 4 10" xfId="55441"/>
    <cellStyle name="Percent 4 11" xfId="55442"/>
    <cellStyle name="Percent 4 12" xfId="55443"/>
    <cellStyle name="Percent 4 13" xfId="55444"/>
    <cellStyle name="Percent 4 14" xfId="55445"/>
    <cellStyle name="Percent 4 15" xfId="55446"/>
    <cellStyle name="Percent 4 16" xfId="55447"/>
    <cellStyle name="Percent 4 17" xfId="55448"/>
    <cellStyle name="Percent 4 18" xfId="55449"/>
    <cellStyle name="Percent 4 2" xfId="25"/>
    <cellStyle name="Percent 4 2 2" xfId="38"/>
    <cellStyle name="Percent 4 3" xfId="55450"/>
    <cellStyle name="Percent 4 4" xfId="55451"/>
    <cellStyle name="Percent 4 5" xfId="55452"/>
    <cellStyle name="Percent 4 6" xfId="55453"/>
    <cellStyle name="Percent 4 7" xfId="55454"/>
    <cellStyle name="Percent 4 8" xfId="55455"/>
    <cellStyle name="Percent 4 9" xfId="55456"/>
    <cellStyle name="Percent 5" xfId="29"/>
    <cellStyle name="Percent 5 10" xfId="55457"/>
    <cellStyle name="Percent 5 11" xfId="55458"/>
    <cellStyle name="Percent 5 12" xfId="55459"/>
    <cellStyle name="Percent 5 13" xfId="55460"/>
    <cellStyle name="Percent 5 14" xfId="55461"/>
    <cellStyle name="Percent 5 15" xfId="55462"/>
    <cellStyle name="Percent 5 16" xfId="55463"/>
    <cellStyle name="Percent 5 17" xfId="55464"/>
    <cellStyle name="Percent 5 18" xfId="55465"/>
    <cellStyle name="Percent 5 2" xfId="42"/>
    <cellStyle name="Percent 5 3" xfId="55466"/>
    <cellStyle name="Percent 5 4" xfId="55467"/>
    <cellStyle name="Percent 5 5" xfId="55468"/>
    <cellStyle name="Percent 5 6" xfId="55469"/>
    <cellStyle name="Percent 5 7" xfId="55470"/>
    <cellStyle name="Percent 5 8" xfId="55471"/>
    <cellStyle name="Percent 5 9" xfId="55472"/>
    <cellStyle name="Percent 6" xfId="18"/>
    <cellStyle name="Percent 6 10" xfId="55473"/>
    <cellStyle name="Percent 6 11" xfId="55474"/>
    <cellStyle name="Percent 6 12" xfId="55475"/>
    <cellStyle name="Percent 6 2" xfId="31"/>
    <cellStyle name="Percent 6 2 2" xfId="55476"/>
    <cellStyle name="Percent 6 3" xfId="55477"/>
    <cellStyle name="Percent 6 3 2" xfId="55478"/>
    <cellStyle name="Percent 6 4" xfId="55479"/>
    <cellStyle name="Percent 6 5" xfId="55480"/>
    <cellStyle name="Percent 6 6" xfId="55481"/>
    <cellStyle name="Percent 6 7" xfId="55482"/>
    <cellStyle name="Percent 6 8" xfId="55483"/>
    <cellStyle name="Percent 6 9" xfId="55484"/>
    <cellStyle name="Percent 7" xfId="55485"/>
    <cellStyle name="Percent 7 2" xfId="55486"/>
    <cellStyle name="Percent 7 2 2" xfId="55487"/>
    <cellStyle name="Percent 7 2 3" xfId="55488"/>
    <cellStyle name="Percent 7 3" xfId="55489"/>
    <cellStyle name="Percent 7 4" xfId="55490"/>
    <cellStyle name="Percent 8" xfId="55491"/>
    <cellStyle name="Percent 8 2" xfId="55492"/>
    <cellStyle name="Percent 8 3" xfId="55493"/>
    <cellStyle name="Percent 9" xfId="55494"/>
    <cellStyle name="Percent 9 2" xfId="55495"/>
    <cellStyle name="Percent 9 3" xfId="55496"/>
    <cellStyle name="Percent.0" xfId="55497"/>
    <cellStyle name="Percent.0 10" xfId="55498"/>
    <cellStyle name="Percent.0 11" xfId="55499"/>
    <cellStyle name="Percent.0 12" xfId="55500"/>
    <cellStyle name="Percent.0 13" xfId="55501"/>
    <cellStyle name="Percent.0 2" xfId="55502"/>
    <cellStyle name="Percent.0 2 10" xfId="55503"/>
    <cellStyle name="Percent.0 2 11" xfId="55504"/>
    <cellStyle name="Percent.0 2 12" xfId="55505"/>
    <cellStyle name="Percent.0 2 2" xfId="55506"/>
    <cellStyle name="Percent.0 2 2 2" xfId="55507"/>
    <cellStyle name="Percent.0 2 2 2 2" xfId="55508"/>
    <cellStyle name="Percent.0 2 2 2 2 2" xfId="55509"/>
    <cellStyle name="Percent.0 2 2 2 2 2 2" xfId="55510"/>
    <cellStyle name="Percent.0 2 2 2 2 3" xfId="55511"/>
    <cellStyle name="Percent.0 2 2 2 2 3 2" xfId="55512"/>
    <cellStyle name="Percent.0 2 2 2 2 4" xfId="55513"/>
    <cellStyle name="Percent.0 2 2 2 2 4 2" xfId="55514"/>
    <cellStyle name="Percent.0 2 2 2 2 5" xfId="55515"/>
    <cellStyle name="Percent.0 2 2 2 3" xfId="55516"/>
    <cellStyle name="Percent.0 2 2 2 3 2" xfId="55517"/>
    <cellStyle name="Percent.0 2 2 2 3 2 2" xfId="55518"/>
    <cellStyle name="Percent.0 2 2 2 3 3" xfId="55519"/>
    <cellStyle name="Percent.0 2 2 2 3 3 2" xfId="55520"/>
    <cellStyle name="Percent.0 2 2 2 3 4" xfId="55521"/>
    <cellStyle name="Percent.0 2 2 2 3 4 2" xfId="55522"/>
    <cellStyle name="Percent.0 2 2 2 3 5" xfId="55523"/>
    <cellStyle name="Percent.0 2 2 2 3 5 2" xfId="55524"/>
    <cellStyle name="Percent.0 2 2 2 3 6" xfId="55525"/>
    <cellStyle name="Percent.0 2 2 2 3 6 2" xfId="55526"/>
    <cellStyle name="Percent.0 2 2 2 3 7" xfId="55527"/>
    <cellStyle name="Percent.0 2 2 2 4" xfId="55528"/>
    <cellStyle name="Percent.0 2 2 2 4 2" xfId="55529"/>
    <cellStyle name="Percent.0 2 2 2 5" xfId="55530"/>
    <cellStyle name="Percent.0 2 2 2 5 2" xfId="55531"/>
    <cellStyle name="Percent.0 2 2 2 6" xfId="55532"/>
    <cellStyle name="Percent.0 2 2 2 6 2" xfId="55533"/>
    <cellStyle name="Percent.0 2 2 2 7" xfId="55534"/>
    <cellStyle name="Percent.0 2 2 2 8" xfId="55535"/>
    <cellStyle name="Percent.0 2 2 3" xfId="55536"/>
    <cellStyle name="Percent.0 2 2 3 2" xfId="55537"/>
    <cellStyle name="Percent.0 2 2 3 2 2" xfId="55538"/>
    <cellStyle name="Percent.0 2 2 3 2 2 2" xfId="55539"/>
    <cellStyle name="Percent.0 2 2 3 2 3" xfId="55540"/>
    <cellStyle name="Percent.0 2 2 3 2 3 2" xfId="55541"/>
    <cellStyle name="Percent.0 2 2 3 2 4" xfId="55542"/>
    <cellStyle name="Percent.0 2 2 3 2 4 2" xfId="55543"/>
    <cellStyle name="Percent.0 2 2 3 2 5" xfId="55544"/>
    <cellStyle name="Percent.0 2 2 3 2 5 2" xfId="55545"/>
    <cellStyle name="Percent.0 2 2 3 2 6" xfId="55546"/>
    <cellStyle name="Percent.0 2 2 3 2 6 2" xfId="55547"/>
    <cellStyle name="Percent.0 2 2 3 2 7" xfId="55548"/>
    <cellStyle name="Percent.0 2 2 3 3" xfId="55549"/>
    <cellStyle name="Percent.0 2 2 3 3 2" xfId="55550"/>
    <cellStyle name="Percent.0 2 2 3 3 2 2" xfId="55551"/>
    <cellStyle name="Percent.0 2 2 3 3 3" xfId="55552"/>
    <cellStyle name="Percent.0 2 2 3 3 3 2" xfId="55553"/>
    <cellStyle name="Percent.0 2 2 3 3 4" xfId="55554"/>
    <cellStyle name="Percent.0 2 2 3 3 4 2" xfId="55555"/>
    <cellStyle name="Percent.0 2 2 3 3 5" xfId="55556"/>
    <cellStyle name="Percent.0 2 2 3 4" xfId="55557"/>
    <cellStyle name="Percent.0 2 2 4" xfId="55558"/>
    <cellStyle name="Percent.0 2 2 4 2" xfId="55559"/>
    <cellStyle name="Percent.0 2 2 4 2 2" xfId="55560"/>
    <cellStyle name="Percent.0 2 2 4 2 2 2" xfId="55561"/>
    <cellStyle name="Percent.0 2 2 4 2 3" xfId="55562"/>
    <cellStyle name="Percent.0 2 2 4 2 3 2" xfId="55563"/>
    <cellStyle name="Percent.0 2 2 4 2 4" xfId="55564"/>
    <cellStyle name="Percent.0 2 2 4 2 4 2" xfId="55565"/>
    <cellStyle name="Percent.0 2 2 4 2 5" xfId="55566"/>
    <cellStyle name="Percent.0 2 2 4 2 5 2" xfId="55567"/>
    <cellStyle name="Percent.0 2 2 4 2 6" xfId="55568"/>
    <cellStyle name="Percent.0 2 2 4 2 6 2" xfId="55569"/>
    <cellStyle name="Percent.0 2 2 4 2 7" xfId="55570"/>
    <cellStyle name="Percent.0 2 2 4 3" xfId="55571"/>
    <cellStyle name="Percent.0 2 2 4 3 2" xfId="55572"/>
    <cellStyle name="Percent.0 2 2 4 3 2 2" xfId="55573"/>
    <cellStyle name="Percent.0 2 2 4 3 3" xfId="55574"/>
    <cellStyle name="Percent.0 2 2 4 3 3 2" xfId="55575"/>
    <cellStyle name="Percent.0 2 2 4 3 4" xfId="55576"/>
    <cellStyle name="Percent.0 2 2 4 3 4 2" xfId="55577"/>
    <cellStyle name="Percent.0 2 2 4 3 5" xfId="55578"/>
    <cellStyle name="Percent.0 2 2 4 3 5 2" xfId="55579"/>
    <cellStyle name="Percent.0 2 2 4 3 6" xfId="55580"/>
    <cellStyle name="Percent.0 2 2 4 3 6 2" xfId="55581"/>
    <cellStyle name="Percent.0 2 2 4 3 7" xfId="55582"/>
    <cellStyle name="Percent.0 2 2 4 4" xfId="55583"/>
    <cellStyle name="Percent.0 2 2 4 4 2" xfId="55584"/>
    <cellStyle name="Percent.0 2 2 4 4 2 2" xfId="55585"/>
    <cellStyle name="Percent.0 2 2 4 4 3" xfId="55586"/>
    <cellStyle name="Percent.0 2 2 4 4 3 2" xfId="55587"/>
    <cellStyle name="Percent.0 2 2 4 4 4" xfId="55588"/>
    <cellStyle name="Percent.0 2 2 4 4 4 2" xfId="55589"/>
    <cellStyle name="Percent.0 2 2 4 4 5" xfId="55590"/>
    <cellStyle name="Percent.0 2 2 4 5" xfId="55591"/>
    <cellStyle name="Percent.0 2 2 5" xfId="55592"/>
    <cellStyle name="Percent.0 2 2 5 2" xfId="55593"/>
    <cellStyle name="Percent.0 2 2 5 2 2" xfId="55594"/>
    <cellStyle name="Percent.0 2 2 5 3" xfId="55595"/>
    <cellStyle name="Percent.0 2 2 5 3 2" xfId="55596"/>
    <cellStyle name="Percent.0 2 2 5 4" xfId="55597"/>
    <cellStyle name="Percent.0 2 2 5 4 2" xfId="55598"/>
    <cellStyle name="Percent.0 2 2 5 5" xfId="55599"/>
    <cellStyle name="Percent.0 2 2 5 5 2" xfId="55600"/>
    <cellStyle name="Percent.0 2 2 5 6" xfId="55601"/>
    <cellStyle name="Percent.0 2 2 5 6 2" xfId="55602"/>
    <cellStyle name="Percent.0 2 2 5 7" xfId="55603"/>
    <cellStyle name="Percent.0 2 2 6" xfId="55604"/>
    <cellStyle name="Percent.0 2 2 6 2" xfId="55605"/>
    <cellStyle name="Percent.0 2 2 7" xfId="55606"/>
    <cellStyle name="Percent.0 2 2 7 2" xfId="55607"/>
    <cellStyle name="Percent.0 2 2 8" xfId="55608"/>
    <cellStyle name="Percent.0 2 2 9" xfId="55609"/>
    <cellStyle name="Percent.0 2 3" xfId="55610"/>
    <cellStyle name="Percent.0 2 3 2" xfId="55611"/>
    <cellStyle name="Percent.0 2 3 2 2" xfId="55612"/>
    <cellStyle name="Percent.0 2 3 2 2 2" xfId="55613"/>
    <cellStyle name="Percent.0 2 3 2 3" xfId="55614"/>
    <cellStyle name="Percent.0 2 3 2 3 2" xfId="55615"/>
    <cellStyle name="Percent.0 2 3 2 4" xfId="55616"/>
    <cellStyle name="Percent.0 2 3 2 4 2" xfId="55617"/>
    <cellStyle name="Percent.0 2 3 2 5" xfId="55618"/>
    <cellStyle name="Percent.0 2 3 3" xfId="55619"/>
    <cellStyle name="Percent.0 2 3 3 2" xfId="55620"/>
    <cellStyle name="Percent.0 2 3 3 2 2" xfId="55621"/>
    <cellStyle name="Percent.0 2 3 3 3" xfId="55622"/>
    <cellStyle name="Percent.0 2 3 3 3 2" xfId="55623"/>
    <cellStyle name="Percent.0 2 3 3 4" xfId="55624"/>
    <cellStyle name="Percent.0 2 3 3 4 2" xfId="55625"/>
    <cellStyle name="Percent.0 2 3 3 5" xfId="55626"/>
    <cellStyle name="Percent.0 2 3 3 5 2" xfId="55627"/>
    <cellStyle name="Percent.0 2 3 3 6" xfId="55628"/>
    <cellStyle name="Percent.0 2 3 3 6 2" xfId="55629"/>
    <cellStyle name="Percent.0 2 3 3 7" xfId="55630"/>
    <cellStyle name="Percent.0 2 3 4" xfId="55631"/>
    <cellStyle name="Percent.0 2 3 4 2" xfId="55632"/>
    <cellStyle name="Percent.0 2 3 5" xfId="55633"/>
    <cellStyle name="Percent.0 2 3 5 2" xfId="55634"/>
    <cellStyle name="Percent.0 2 3 6" xfId="55635"/>
    <cellStyle name="Percent.0 2 3 6 2" xfId="55636"/>
    <cellStyle name="Percent.0 2 3 7" xfId="55637"/>
    <cellStyle name="Percent.0 2 3 8" xfId="55638"/>
    <cellStyle name="Percent.0 2 4" xfId="55639"/>
    <cellStyle name="Percent.0 2 4 2" xfId="55640"/>
    <cellStyle name="Percent.0 2 4 2 2" xfId="55641"/>
    <cellStyle name="Percent.0 2 4 2 2 2" xfId="55642"/>
    <cellStyle name="Percent.0 2 4 2 3" xfId="55643"/>
    <cellStyle name="Percent.0 2 4 2 3 2" xfId="55644"/>
    <cellStyle name="Percent.0 2 4 2 4" xfId="55645"/>
    <cellStyle name="Percent.0 2 4 2 4 2" xfId="55646"/>
    <cellStyle name="Percent.0 2 4 2 5" xfId="55647"/>
    <cellStyle name="Percent.0 2 4 2 5 2" xfId="55648"/>
    <cellStyle name="Percent.0 2 4 2 6" xfId="55649"/>
    <cellStyle name="Percent.0 2 4 2 6 2" xfId="55650"/>
    <cellStyle name="Percent.0 2 4 2 7" xfId="55651"/>
    <cellStyle name="Percent.0 2 4 3" xfId="55652"/>
    <cellStyle name="Percent.0 2 4 3 2" xfId="55653"/>
    <cellStyle name="Percent.0 2 4 3 2 2" xfId="55654"/>
    <cellStyle name="Percent.0 2 4 3 3" xfId="55655"/>
    <cellStyle name="Percent.0 2 4 3 3 2" xfId="55656"/>
    <cellStyle name="Percent.0 2 4 3 4" xfId="55657"/>
    <cellStyle name="Percent.0 2 4 3 4 2" xfId="55658"/>
    <cellStyle name="Percent.0 2 4 3 5" xfId="55659"/>
    <cellStyle name="Percent.0 2 4 4" xfId="55660"/>
    <cellStyle name="Percent.0 2 4 4 2" xfId="55661"/>
    <cellStyle name="Percent.0 2 4 5" xfId="55662"/>
    <cellStyle name="Percent.0 2 4 5 2" xfId="55663"/>
    <cellStyle name="Percent.0 2 4 6" xfId="55664"/>
    <cellStyle name="Percent.0 2 4 6 2" xfId="55665"/>
    <cellStyle name="Percent.0 2 4 7" xfId="55666"/>
    <cellStyle name="Percent.0 2 4 8" xfId="55667"/>
    <cellStyle name="Percent.0 2 5" xfId="55668"/>
    <cellStyle name="Percent.0 2 5 2" xfId="55669"/>
    <cellStyle name="Percent.0 2 5 2 2" xfId="55670"/>
    <cellStyle name="Percent.0 2 5 2 2 2" xfId="55671"/>
    <cellStyle name="Percent.0 2 5 2 3" xfId="55672"/>
    <cellStyle name="Percent.0 2 5 2 3 2" xfId="55673"/>
    <cellStyle name="Percent.0 2 5 2 4" xfId="55674"/>
    <cellStyle name="Percent.0 2 5 2 4 2" xfId="55675"/>
    <cellStyle name="Percent.0 2 5 2 5" xfId="55676"/>
    <cellStyle name="Percent.0 2 5 2 5 2" xfId="55677"/>
    <cellStyle name="Percent.0 2 5 2 6" xfId="55678"/>
    <cellStyle name="Percent.0 2 5 2 6 2" xfId="55679"/>
    <cellStyle name="Percent.0 2 5 2 7" xfId="55680"/>
    <cellStyle name="Percent.0 2 5 3" xfId="55681"/>
    <cellStyle name="Percent.0 2 5 3 2" xfId="55682"/>
    <cellStyle name="Percent.0 2 5 3 2 2" xfId="55683"/>
    <cellStyle name="Percent.0 2 5 3 3" xfId="55684"/>
    <cellStyle name="Percent.0 2 5 3 3 2" xfId="55685"/>
    <cellStyle name="Percent.0 2 5 3 4" xfId="55686"/>
    <cellStyle name="Percent.0 2 5 3 4 2" xfId="55687"/>
    <cellStyle name="Percent.0 2 5 3 5" xfId="55688"/>
    <cellStyle name="Percent.0 2 5 3 5 2" xfId="55689"/>
    <cellStyle name="Percent.0 2 5 3 6" xfId="55690"/>
    <cellStyle name="Percent.0 2 5 3 6 2" xfId="55691"/>
    <cellStyle name="Percent.0 2 5 3 7" xfId="55692"/>
    <cellStyle name="Percent.0 2 5 4" xfId="55693"/>
    <cellStyle name="Percent.0 2 5 4 2" xfId="55694"/>
    <cellStyle name="Percent.0 2 5 4 2 2" xfId="55695"/>
    <cellStyle name="Percent.0 2 5 4 3" xfId="55696"/>
    <cellStyle name="Percent.0 2 5 4 3 2" xfId="55697"/>
    <cellStyle name="Percent.0 2 5 4 4" xfId="55698"/>
    <cellStyle name="Percent.0 2 5 4 4 2" xfId="55699"/>
    <cellStyle name="Percent.0 2 5 4 5" xfId="55700"/>
    <cellStyle name="Percent.0 2 5 5" xfId="55701"/>
    <cellStyle name="Percent.0 2 5 5 2" xfId="55702"/>
    <cellStyle name="Percent.0 2 5 6" xfId="55703"/>
    <cellStyle name="Percent.0 2 5 7" xfId="55704"/>
    <cellStyle name="Percent.0 2 5 8" xfId="55705"/>
    <cellStyle name="Percent.0 2 6" xfId="55706"/>
    <cellStyle name="Percent.0 2 6 2" xfId="55707"/>
    <cellStyle name="Percent.0 2 6 2 2" xfId="55708"/>
    <cellStyle name="Percent.0 2 6 3" xfId="55709"/>
    <cellStyle name="Percent.0 2 6 3 2" xfId="55710"/>
    <cellStyle name="Percent.0 2 6 4" xfId="55711"/>
    <cellStyle name="Percent.0 2 6 4 2" xfId="55712"/>
    <cellStyle name="Percent.0 2 6 5" xfId="55713"/>
    <cellStyle name="Percent.0 2 6 5 2" xfId="55714"/>
    <cellStyle name="Percent.0 2 6 6" xfId="55715"/>
    <cellStyle name="Percent.0 2 6 6 2" xfId="55716"/>
    <cellStyle name="Percent.0 2 6 7" xfId="55717"/>
    <cellStyle name="Percent.0 2 6 8" xfId="55718"/>
    <cellStyle name="Percent.0 2 7" xfId="55719"/>
    <cellStyle name="Percent.0 2 7 2" xfId="55720"/>
    <cellStyle name="Percent.0 2 7 3" xfId="55721"/>
    <cellStyle name="Percent.0 2 7 4" xfId="55722"/>
    <cellStyle name="Percent.0 2 7 5" xfId="55723"/>
    <cellStyle name="Percent.0 2 7 6" xfId="55724"/>
    <cellStyle name="Percent.0 2 7 7" xfId="55725"/>
    <cellStyle name="Percent.0 2 7 8" xfId="55726"/>
    <cellStyle name="Percent.0 2 8" xfId="55727"/>
    <cellStyle name="Percent.0 2 8 2" xfId="55728"/>
    <cellStyle name="Percent.0 2 8 3" xfId="55729"/>
    <cellStyle name="Percent.0 2 8 4" xfId="55730"/>
    <cellStyle name="Percent.0 2 8 5" xfId="55731"/>
    <cellStyle name="Percent.0 2 8 6" xfId="55732"/>
    <cellStyle name="Percent.0 2 8 7" xfId="55733"/>
    <cellStyle name="Percent.0 2 8 8" xfId="55734"/>
    <cellStyle name="Percent.0 2 9" xfId="55735"/>
    <cellStyle name="Percent.0 3" xfId="55736"/>
    <cellStyle name="Percent.0 3 10" xfId="55737"/>
    <cellStyle name="Percent.0 3 2" xfId="55738"/>
    <cellStyle name="Percent.0 3 2 2" xfId="55739"/>
    <cellStyle name="Percent.0 3 2 2 2" xfId="55740"/>
    <cellStyle name="Percent.0 3 2 2 2 2" xfId="55741"/>
    <cellStyle name="Percent.0 3 2 2 3" xfId="55742"/>
    <cellStyle name="Percent.0 3 2 2 3 2" xfId="55743"/>
    <cellStyle name="Percent.0 3 2 2 4" xfId="55744"/>
    <cellStyle name="Percent.0 3 2 2 4 2" xfId="55745"/>
    <cellStyle name="Percent.0 3 2 2 5" xfId="55746"/>
    <cellStyle name="Percent.0 3 2 3" xfId="55747"/>
    <cellStyle name="Percent.0 3 2 3 2" xfId="55748"/>
    <cellStyle name="Percent.0 3 2 3 2 2" xfId="55749"/>
    <cellStyle name="Percent.0 3 2 3 3" xfId="55750"/>
    <cellStyle name="Percent.0 3 2 3 3 2" xfId="55751"/>
    <cellStyle name="Percent.0 3 2 3 4" xfId="55752"/>
    <cellStyle name="Percent.0 3 2 3 4 2" xfId="55753"/>
    <cellStyle name="Percent.0 3 2 3 5" xfId="55754"/>
    <cellStyle name="Percent.0 3 2 3 5 2" xfId="55755"/>
    <cellStyle name="Percent.0 3 2 3 6" xfId="55756"/>
    <cellStyle name="Percent.0 3 2 3 6 2" xfId="55757"/>
    <cellStyle name="Percent.0 3 2 3 7" xfId="55758"/>
    <cellStyle name="Percent.0 3 2 4" xfId="55759"/>
    <cellStyle name="Percent.0 3 2 4 2" xfId="55760"/>
    <cellStyle name="Percent.0 3 2 5" xfId="55761"/>
    <cellStyle name="Percent.0 3 2 5 2" xfId="55762"/>
    <cellStyle name="Percent.0 3 2 6" xfId="55763"/>
    <cellStyle name="Percent.0 3 2 6 2" xfId="55764"/>
    <cellStyle name="Percent.0 3 2 7" xfId="55765"/>
    <cellStyle name="Percent.0 3 2 8" xfId="55766"/>
    <cellStyle name="Percent.0 3 3" xfId="55767"/>
    <cellStyle name="Percent.0 3 3 2" xfId="55768"/>
    <cellStyle name="Percent.0 3 3 2 2" xfId="55769"/>
    <cellStyle name="Percent.0 3 3 2 2 2" xfId="55770"/>
    <cellStyle name="Percent.0 3 3 2 3" xfId="55771"/>
    <cellStyle name="Percent.0 3 3 2 3 2" xfId="55772"/>
    <cellStyle name="Percent.0 3 3 2 4" xfId="55773"/>
    <cellStyle name="Percent.0 3 3 2 4 2" xfId="55774"/>
    <cellStyle name="Percent.0 3 3 2 5" xfId="55775"/>
    <cellStyle name="Percent.0 3 3 2 5 2" xfId="55776"/>
    <cellStyle name="Percent.0 3 3 2 6" xfId="55777"/>
    <cellStyle name="Percent.0 3 3 2 6 2" xfId="55778"/>
    <cellStyle name="Percent.0 3 3 2 7" xfId="55779"/>
    <cellStyle name="Percent.0 3 3 3" xfId="55780"/>
    <cellStyle name="Percent.0 3 3 3 2" xfId="55781"/>
    <cellStyle name="Percent.0 3 3 3 2 2" xfId="55782"/>
    <cellStyle name="Percent.0 3 3 3 3" xfId="55783"/>
    <cellStyle name="Percent.0 3 3 3 3 2" xfId="55784"/>
    <cellStyle name="Percent.0 3 3 3 4" xfId="55785"/>
    <cellStyle name="Percent.0 3 3 3 4 2" xfId="55786"/>
    <cellStyle name="Percent.0 3 3 3 5" xfId="55787"/>
    <cellStyle name="Percent.0 3 3 4" xfId="55788"/>
    <cellStyle name="Percent.0 3 4" xfId="55789"/>
    <cellStyle name="Percent.0 3 4 2" xfId="55790"/>
    <cellStyle name="Percent.0 3 4 2 2" xfId="55791"/>
    <cellStyle name="Percent.0 3 4 2 2 2" xfId="55792"/>
    <cellStyle name="Percent.0 3 4 2 3" xfId="55793"/>
    <cellStyle name="Percent.0 3 4 2 3 2" xfId="55794"/>
    <cellStyle name="Percent.0 3 4 2 4" xfId="55795"/>
    <cellStyle name="Percent.0 3 4 2 4 2" xfId="55796"/>
    <cellStyle name="Percent.0 3 4 2 5" xfId="55797"/>
    <cellStyle name="Percent.0 3 4 2 5 2" xfId="55798"/>
    <cellStyle name="Percent.0 3 4 2 6" xfId="55799"/>
    <cellStyle name="Percent.0 3 4 2 6 2" xfId="55800"/>
    <cellStyle name="Percent.0 3 4 2 7" xfId="55801"/>
    <cellStyle name="Percent.0 3 4 3" xfId="55802"/>
    <cellStyle name="Percent.0 3 4 3 2" xfId="55803"/>
    <cellStyle name="Percent.0 3 4 3 2 2" xfId="55804"/>
    <cellStyle name="Percent.0 3 4 3 3" xfId="55805"/>
    <cellStyle name="Percent.0 3 4 3 3 2" xfId="55806"/>
    <cellStyle name="Percent.0 3 4 3 4" xfId="55807"/>
    <cellStyle name="Percent.0 3 4 3 4 2" xfId="55808"/>
    <cellStyle name="Percent.0 3 4 3 5" xfId="55809"/>
    <cellStyle name="Percent.0 3 4 3 5 2" xfId="55810"/>
    <cellStyle name="Percent.0 3 4 3 6" xfId="55811"/>
    <cellStyle name="Percent.0 3 4 3 6 2" xfId="55812"/>
    <cellStyle name="Percent.0 3 4 3 7" xfId="55813"/>
    <cellStyle name="Percent.0 3 4 4" xfId="55814"/>
    <cellStyle name="Percent.0 3 4 4 2" xfId="55815"/>
    <cellStyle name="Percent.0 3 4 4 2 2" xfId="55816"/>
    <cellStyle name="Percent.0 3 4 4 3" xfId="55817"/>
    <cellStyle name="Percent.0 3 4 4 3 2" xfId="55818"/>
    <cellStyle name="Percent.0 3 4 4 4" xfId="55819"/>
    <cellStyle name="Percent.0 3 4 4 4 2" xfId="55820"/>
    <cellStyle name="Percent.0 3 4 4 5" xfId="55821"/>
    <cellStyle name="Percent.0 3 4 5" xfId="55822"/>
    <cellStyle name="Percent.0 3 5" xfId="55823"/>
    <cellStyle name="Percent.0 3 5 2" xfId="55824"/>
    <cellStyle name="Percent.0 3 5 2 2" xfId="55825"/>
    <cellStyle name="Percent.0 3 5 3" xfId="55826"/>
    <cellStyle name="Percent.0 3 5 3 2" xfId="55827"/>
    <cellStyle name="Percent.0 3 5 4" xfId="55828"/>
    <cellStyle name="Percent.0 3 5 4 2" xfId="55829"/>
    <cellStyle name="Percent.0 3 5 5" xfId="55830"/>
    <cellStyle name="Percent.0 3 5 5 2" xfId="55831"/>
    <cellStyle name="Percent.0 3 5 6" xfId="55832"/>
    <cellStyle name="Percent.0 3 5 6 2" xfId="55833"/>
    <cellStyle name="Percent.0 3 5 7" xfId="55834"/>
    <cellStyle name="Percent.0 3 6" xfId="55835"/>
    <cellStyle name="Percent.0 3 6 2" xfId="55836"/>
    <cellStyle name="Percent.0 3 7" xfId="55837"/>
    <cellStyle name="Percent.0 3 7 2" xfId="55838"/>
    <cellStyle name="Percent.0 3 8" xfId="55839"/>
    <cellStyle name="Percent.0 3 9" xfId="55840"/>
    <cellStyle name="Percent.0 4" xfId="55841"/>
    <cellStyle name="Percent.0 4 2" xfId="55842"/>
    <cellStyle name="Percent.0 4 2 2" xfId="55843"/>
    <cellStyle name="Percent.0 4 2 2 2" xfId="55844"/>
    <cellStyle name="Percent.0 4 2 3" xfId="55845"/>
    <cellStyle name="Percent.0 4 2 3 2" xfId="55846"/>
    <cellStyle name="Percent.0 4 2 4" xfId="55847"/>
    <cellStyle name="Percent.0 4 2 4 2" xfId="55848"/>
    <cellStyle name="Percent.0 4 2 5" xfId="55849"/>
    <cellStyle name="Percent.0 4 3" xfId="55850"/>
    <cellStyle name="Percent.0 4 3 2" xfId="55851"/>
    <cellStyle name="Percent.0 4 3 2 2" xfId="55852"/>
    <cellStyle name="Percent.0 4 3 3" xfId="55853"/>
    <cellStyle name="Percent.0 4 3 3 2" xfId="55854"/>
    <cellStyle name="Percent.0 4 3 4" xfId="55855"/>
    <cellStyle name="Percent.0 4 3 4 2" xfId="55856"/>
    <cellStyle name="Percent.0 4 3 5" xfId="55857"/>
    <cellStyle name="Percent.0 4 3 5 2" xfId="55858"/>
    <cellStyle name="Percent.0 4 3 6" xfId="55859"/>
    <cellStyle name="Percent.0 4 3 6 2" xfId="55860"/>
    <cellStyle name="Percent.0 4 3 7" xfId="55861"/>
    <cellStyle name="Percent.0 4 4" xfId="55862"/>
    <cellStyle name="Percent.0 4 4 2" xfId="55863"/>
    <cellStyle name="Percent.0 4 5" xfId="55864"/>
    <cellStyle name="Percent.0 4 5 2" xfId="55865"/>
    <cellStyle name="Percent.0 4 6" xfId="55866"/>
    <cellStyle name="Percent.0 4 6 2" xfId="55867"/>
    <cellStyle name="Percent.0 4 7" xfId="55868"/>
    <cellStyle name="Percent.0 4 8" xfId="55869"/>
    <cellStyle name="Percent.0 5" xfId="55870"/>
    <cellStyle name="Percent.0 5 2" xfId="55871"/>
    <cellStyle name="Percent.0 5 2 2" xfId="55872"/>
    <cellStyle name="Percent.0 5 2 2 2" xfId="55873"/>
    <cellStyle name="Percent.0 5 2 3" xfId="55874"/>
    <cellStyle name="Percent.0 5 2 3 2" xfId="55875"/>
    <cellStyle name="Percent.0 5 2 4" xfId="55876"/>
    <cellStyle name="Percent.0 5 2 4 2" xfId="55877"/>
    <cellStyle name="Percent.0 5 2 5" xfId="55878"/>
    <cellStyle name="Percent.0 5 2 5 2" xfId="55879"/>
    <cellStyle name="Percent.0 5 2 6" xfId="55880"/>
    <cellStyle name="Percent.0 5 2 6 2" xfId="55881"/>
    <cellStyle name="Percent.0 5 2 7" xfId="55882"/>
    <cellStyle name="Percent.0 5 3" xfId="55883"/>
    <cellStyle name="Percent.0 5 3 2" xfId="55884"/>
    <cellStyle name="Percent.0 5 3 2 2" xfId="55885"/>
    <cellStyle name="Percent.0 5 3 3" xfId="55886"/>
    <cellStyle name="Percent.0 5 3 3 2" xfId="55887"/>
    <cellStyle name="Percent.0 5 3 4" xfId="55888"/>
    <cellStyle name="Percent.0 5 3 4 2" xfId="55889"/>
    <cellStyle name="Percent.0 5 3 5" xfId="55890"/>
    <cellStyle name="Percent.0 5 4" xfId="55891"/>
    <cellStyle name="Percent.0 5 4 2" xfId="55892"/>
    <cellStyle name="Percent.0 5 5" xfId="55893"/>
    <cellStyle name="Percent.0 5 5 2" xfId="55894"/>
    <cellStyle name="Percent.0 5 6" xfId="55895"/>
    <cellStyle name="Percent.0 5 6 2" xfId="55896"/>
    <cellStyle name="Percent.0 5 7" xfId="55897"/>
    <cellStyle name="Percent.0 5 8" xfId="55898"/>
    <cellStyle name="Percent.0 6" xfId="55899"/>
    <cellStyle name="Percent.0 6 2" xfId="55900"/>
    <cellStyle name="Percent.0 6 2 2" xfId="55901"/>
    <cellStyle name="Percent.0 6 2 2 2" xfId="55902"/>
    <cellStyle name="Percent.0 6 2 3" xfId="55903"/>
    <cellStyle name="Percent.0 6 2 3 2" xfId="55904"/>
    <cellStyle name="Percent.0 6 2 4" xfId="55905"/>
    <cellStyle name="Percent.0 6 2 4 2" xfId="55906"/>
    <cellStyle name="Percent.0 6 2 5" xfId="55907"/>
    <cellStyle name="Percent.0 6 2 5 2" xfId="55908"/>
    <cellStyle name="Percent.0 6 2 6" xfId="55909"/>
    <cellStyle name="Percent.0 6 2 6 2" xfId="55910"/>
    <cellStyle name="Percent.0 6 2 7" xfId="55911"/>
    <cellStyle name="Percent.0 6 3" xfId="55912"/>
    <cellStyle name="Percent.0 6 3 2" xfId="55913"/>
    <cellStyle name="Percent.0 6 3 2 2" xfId="55914"/>
    <cellStyle name="Percent.0 6 3 3" xfId="55915"/>
    <cellStyle name="Percent.0 6 3 3 2" xfId="55916"/>
    <cellStyle name="Percent.0 6 3 4" xfId="55917"/>
    <cellStyle name="Percent.0 6 3 4 2" xfId="55918"/>
    <cellStyle name="Percent.0 6 3 5" xfId="55919"/>
    <cellStyle name="Percent.0 6 3 5 2" xfId="55920"/>
    <cellStyle name="Percent.0 6 3 6" xfId="55921"/>
    <cellStyle name="Percent.0 6 3 6 2" xfId="55922"/>
    <cellStyle name="Percent.0 6 3 7" xfId="55923"/>
    <cellStyle name="Percent.0 6 4" xfId="55924"/>
    <cellStyle name="Percent.0 6 4 2" xfId="55925"/>
    <cellStyle name="Percent.0 6 4 2 2" xfId="55926"/>
    <cellStyle name="Percent.0 6 4 3" xfId="55927"/>
    <cellStyle name="Percent.0 6 4 3 2" xfId="55928"/>
    <cellStyle name="Percent.0 6 4 4" xfId="55929"/>
    <cellStyle name="Percent.0 6 4 4 2" xfId="55930"/>
    <cellStyle name="Percent.0 6 4 5" xfId="55931"/>
    <cellStyle name="Percent.0 6 5" xfId="55932"/>
    <cellStyle name="Percent.0 6 5 2" xfId="55933"/>
    <cellStyle name="Percent.0 6 6" xfId="55934"/>
    <cellStyle name="Percent.0 6 7" xfId="55935"/>
    <cellStyle name="Percent.0 6 8" xfId="55936"/>
    <cellStyle name="Percent.0 7" xfId="55937"/>
    <cellStyle name="Percent.0 7 2" xfId="55938"/>
    <cellStyle name="Percent.0 7 2 2" xfId="55939"/>
    <cellStyle name="Percent.0 7 3" xfId="55940"/>
    <cellStyle name="Percent.0 7 3 2" xfId="55941"/>
    <cellStyle name="Percent.0 7 4" xfId="55942"/>
    <cellStyle name="Percent.0 7 4 2" xfId="55943"/>
    <cellStyle name="Percent.0 7 5" xfId="55944"/>
    <cellStyle name="Percent.0 7 5 2" xfId="55945"/>
    <cellStyle name="Percent.0 7 6" xfId="55946"/>
    <cellStyle name="Percent.0 7 6 2" xfId="55947"/>
    <cellStyle name="Percent.0 7 7" xfId="55948"/>
    <cellStyle name="Percent.0 7 8" xfId="55949"/>
    <cellStyle name="Percent.0 8" xfId="55950"/>
    <cellStyle name="Percent.0 8 2" xfId="55951"/>
    <cellStyle name="Percent.0 8 3" xfId="55952"/>
    <cellStyle name="Percent.0 8 4" xfId="55953"/>
    <cellStyle name="Percent.0 8 5" xfId="55954"/>
    <cellStyle name="Percent.0 8 6" xfId="55955"/>
    <cellStyle name="Percent.0 8 7" xfId="55956"/>
    <cellStyle name="Percent.0 8 8" xfId="55957"/>
    <cellStyle name="Percent.0 9" xfId="55958"/>
    <cellStyle name="Percent.0 9 2" xfId="55959"/>
    <cellStyle name="Percent.0 9 3" xfId="55960"/>
    <cellStyle name="Percent.0 9 4" xfId="55961"/>
    <cellStyle name="Percent.0 9 5" xfId="55962"/>
    <cellStyle name="Percent.0 9 6" xfId="55963"/>
    <cellStyle name="Percent.0 9 7" xfId="55964"/>
    <cellStyle name="Percent.0 9 8" xfId="55965"/>
    <cellStyle name="Percent.00" xfId="55966"/>
    <cellStyle name="Percent.00 10" xfId="55967"/>
    <cellStyle name="Percent.00 11" xfId="55968"/>
    <cellStyle name="Percent.00 12" xfId="55969"/>
    <cellStyle name="Percent.00 13" xfId="55970"/>
    <cellStyle name="Percent.00 2" xfId="55971"/>
    <cellStyle name="Percent.00 2 10" xfId="55972"/>
    <cellStyle name="Percent.00 2 11" xfId="55973"/>
    <cellStyle name="Percent.00 2 12" xfId="55974"/>
    <cellStyle name="Percent.00 2 2" xfId="55975"/>
    <cellStyle name="Percent.00 2 2 2" xfId="55976"/>
    <cellStyle name="Percent.00 2 2 2 2" xfId="55977"/>
    <cellStyle name="Percent.00 2 2 2 2 2" xfId="55978"/>
    <cellStyle name="Percent.00 2 2 2 2 2 2" xfId="55979"/>
    <cellStyle name="Percent.00 2 2 2 2 3" xfId="55980"/>
    <cellStyle name="Percent.00 2 2 2 2 3 2" xfId="55981"/>
    <cellStyle name="Percent.00 2 2 2 2 4" xfId="55982"/>
    <cellStyle name="Percent.00 2 2 2 2 4 2" xfId="55983"/>
    <cellStyle name="Percent.00 2 2 2 2 5" xfId="55984"/>
    <cellStyle name="Percent.00 2 2 2 3" xfId="55985"/>
    <cellStyle name="Percent.00 2 2 2 3 2" xfId="55986"/>
    <cellStyle name="Percent.00 2 2 2 3 2 2" xfId="55987"/>
    <cellStyle name="Percent.00 2 2 2 3 3" xfId="55988"/>
    <cellStyle name="Percent.00 2 2 2 3 3 2" xfId="55989"/>
    <cellStyle name="Percent.00 2 2 2 3 4" xfId="55990"/>
    <cellStyle name="Percent.00 2 2 2 3 4 2" xfId="55991"/>
    <cellStyle name="Percent.00 2 2 2 3 5" xfId="55992"/>
    <cellStyle name="Percent.00 2 2 2 3 5 2" xfId="55993"/>
    <cellStyle name="Percent.00 2 2 2 3 6" xfId="55994"/>
    <cellStyle name="Percent.00 2 2 2 3 6 2" xfId="55995"/>
    <cellStyle name="Percent.00 2 2 2 3 7" xfId="55996"/>
    <cellStyle name="Percent.00 2 2 2 4" xfId="55997"/>
    <cellStyle name="Percent.00 2 2 2 4 2" xfId="55998"/>
    <cellStyle name="Percent.00 2 2 2 5" xfId="55999"/>
    <cellStyle name="Percent.00 2 2 2 5 2" xfId="56000"/>
    <cellStyle name="Percent.00 2 2 2 6" xfId="56001"/>
    <cellStyle name="Percent.00 2 2 2 6 2" xfId="56002"/>
    <cellStyle name="Percent.00 2 2 2 7" xfId="56003"/>
    <cellStyle name="Percent.00 2 2 2 8" xfId="56004"/>
    <cellStyle name="Percent.00 2 2 3" xfId="56005"/>
    <cellStyle name="Percent.00 2 2 3 2" xfId="56006"/>
    <cellStyle name="Percent.00 2 2 3 2 2" xfId="56007"/>
    <cellStyle name="Percent.00 2 2 3 2 2 2" xfId="56008"/>
    <cellStyle name="Percent.00 2 2 3 2 3" xfId="56009"/>
    <cellStyle name="Percent.00 2 2 3 2 3 2" xfId="56010"/>
    <cellStyle name="Percent.00 2 2 3 2 4" xfId="56011"/>
    <cellStyle name="Percent.00 2 2 3 2 4 2" xfId="56012"/>
    <cellStyle name="Percent.00 2 2 3 2 5" xfId="56013"/>
    <cellStyle name="Percent.00 2 2 3 2 5 2" xfId="56014"/>
    <cellStyle name="Percent.00 2 2 3 2 6" xfId="56015"/>
    <cellStyle name="Percent.00 2 2 3 2 6 2" xfId="56016"/>
    <cellStyle name="Percent.00 2 2 3 2 7" xfId="56017"/>
    <cellStyle name="Percent.00 2 2 3 3" xfId="56018"/>
    <cellStyle name="Percent.00 2 2 3 3 2" xfId="56019"/>
    <cellStyle name="Percent.00 2 2 3 3 2 2" xfId="56020"/>
    <cellStyle name="Percent.00 2 2 3 3 3" xfId="56021"/>
    <cellStyle name="Percent.00 2 2 3 3 3 2" xfId="56022"/>
    <cellStyle name="Percent.00 2 2 3 3 4" xfId="56023"/>
    <cellStyle name="Percent.00 2 2 3 3 4 2" xfId="56024"/>
    <cellStyle name="Percent.00 2 2 3 3 5" xfId="56025"/>
    <cellStyle name="Percent.00 2 2 3 4" xfId="56026"/>
    <cellStyle name="Percent.00 2 2 4" xfId="56027"/>
    <cellStyle name="Percent.00 2 2 4 2" xfId="56028"/>
    <cellStyle name="Percent.00 2 2 4 2 2" xfId="56029"/>
    <cellStyle name="Percent.00 2 2 4 2 2 2" xfId="56030"/>
    <cellStyle name="Percent.00 2 2 4 2 3" xfId="56031"/>
    <cellStyle name="Percent.00 2 2 4 2 3 2" xfId="56032"/>
    <cellStyle name="Percent.00 2 2 4 2 4" xfId="56033"/>
    <cellStyle name="Percent.00 2 2 4 2 4 2" xfId="56034"/>
    <cellStyle name="Percent.00 2 2 4 2 5" xfId="56035"/>
    <cellStyle name="Percent.00 2 2 4 2 5 2" xfId="56036"/>
    <cellStyle name="Percent.00 2 2 4 2 6" xfId="56037"/>
    <cellStyle name="Percent.00 2 2 4 2 6 2" xfId="56038"/>
    <cellStyle name="Percent.00 2 2 4 2 7" xfId="56039"/>
    <cellStyle name="Percent.00 2 2 4 3" xfId="56040"/>
    <cellStyle name="Percent.00 2 2 4 3 2" xfId="56041"/>
    <cellStyle name="Percent.00 2 2 4 3 2 2" xfId="56042"/>
    <cellStyle name="Percent.00 2 2 4 3 3" xfId="56043"/>
    <cellStyle name="Percent.00 2 2 4 3 3 2" xfId="56044"/>
    <cellStyle name="Percent.00 2 2 4 3 4" xfId="56045"/>
    <cellStyle name="Percent.00 2 2 4 3 4 2" xfId="56046"/>
    <cellStyle name="Percent.00 2 2 4 3 5" xfId="56047"/>
    <cellStyle name="Percent.00 2 2 4 3 5 2" xfId="56048"/>
    <cellStyle name="Percent.00 2 2 4 3 6" xfId="56049"/>
    <cellStyle name="Percent.00 2 2 4 3 6 2" xfId="56050"/>
    <cellStyle name="Percent.00 2 2 4 3 7" xfId="56051"/>
    <cellStyle name="Percent.00 2 2 4 4" xfId="56052"/>
    <cellStyle name="Percent.00 2 2 4 4 2" xfId="56053"/>
    <cellStyle name="Percent.00 2 2 4 4 2 2" xfId="56054"/>
    <cellStyle name="Percent.00 2 2 4 4 3" xfId="56055"/>
    <cellStyle name="Percent.00 2 2 4 4 3 2" xfId="56056"/>
    <cellStyle name="Percent.00 2 2 4 4 4" xfId="56057"/>
    <cellStyle name="Percent.00 2 2 4 4 4 2" xfId="56058"/>
    <cellStyle name="Percent.00 2 2 4 4 5" xfId="56059"/>
    <cellStyle name="Percent.00 2 2 4 5" xfId="56060"/>
    <cellStyle name="Percent.00 2 2 5" xfId="56061"/>
    <cellStyle name="Percent.00 2 2 5 2" xfId="56062"/>
    <cellStyle name="Percent.00 2 2 5 2 2" xfId="56063"/>
    <cellStyle name="Percent.00 2 2 5 3" xfId="56064"/>
    <cellStyle name="Percent.00 2 2 5 3 2" xfId="56065"/>
    <cellStyle name="Percent.00 2 2 5 4" xfId="56066"/>
    <cellStyle name="Percent.00 2 2 5 4 2" xfId="56067"/>
    <cellStyle name="Percent.00 2 2 5 5" xfId="56068"/>
    <cellStyle name="Percent.00 2 2 5 5 2" xfId="56069"/>
    <cellStyle name="Percent.00 2 2 5 6" xfId="56070"/>
    <cellStyle name="Percent.00 2 2 5 6 2" xfId="56071"/>
    <cellStyle name="Percent.00 2 2 5 7" xfId="56072"/>
    <cellStyle name="Percent.00 2 2 6" xfId="56073"/>
    <cellStyle name="Percent.00 2 2 6 2" xfId="56074"/>
    <cellStyle name="Percent.00 2 2 7" xfId="56075"/>
    <cellStyle name="Percent.00 2 2 7 2" xfId="56076"/>
    <cellStyle name="Percent.00 2 2 8" xfId="56077"/>
    <cellStyle name="Percent.00 2 2 9" xfId="56078"/>
    <cellStyle name="Percent.00 2 3" xfId="56079"/>
    <cellStyle name="Percent.00 2 3 2" xfId="56080"/>
    <cellStyle name="Percent.00 2 3 2 2" xfId="56081"/>
    <cellStyle name="Percent.00 2 3 2 2 2" xfId="56082"/>
    <cellStyle name="Percent.00 2 3 2 3" xfId="56083"/>
    <cellStyle name="Percent.00 2 3 2 3 2" xfId="56084"/>
    <cellStyle name="Percent.00 2 3 2 4" xfId="56085"/>
    <cellStyle name="Percent.00 2 3 2 4 2" xfId="56086"/>
    <cellStyle name="Percent.00 2 3 2 5" xfId="56087"/>
    <cellStyle name="Percent.00 2 3 3" xfId="56088"/>
    <cellStyle name="Percent.00 2 3 3 2" xfId="56089"/>
    <cellStyle name="Percent.00 2 3 3 2 2" xfId="56090"/>
    <cellStyle name="Percent.00 2 3 3 3" xfId="56091"/>
    <cellStyle name="Percent.00 2 3 3 3 2" xfId="56092"/>
    <cellStyle name="Percent.00 2 3 3 4" xfId="56093"/>
    <cellStyle name="Percent.00 2 3 3 4 2" xfId="56094"/>
    <cellStyle name="Percent.00 2 3 3 5" xfId="56095"/>
    <cellStyle name="Percent.00 2 3 3 5 2" xfId="56096"/>
    <cellStyle name="Percent.00 2 3 3 6" xfId="56097"/>
    <cellStyle name="Percent.00 2 3 3 6 2" xfId="56098"/>
    <cellStyle name="Percent.00 2 3 3 7" xfId="56099"/>
    <cellStyle name="Percent.00 2 3 4" xfId="56100"/>
    <cellStyle name="Percent.00 2 3 4 2" xfId="56101"/>
    <cellStyle name="Percent.00 2 3 5" xfId="56102"/>
    <cellStyle name="Percent.00 2 3 5 2" xfId="56103"/>
    <cellStyle name="Percent.00 2 3 6" xfId="56104"/>
    <cellStyle name="Percent.00 2 3 6 2" xfId="56105"/>
    <cellStyle name="Percent.00 2 3 7" xfId="56106"/>
    <cellStyle name="Percent.00 2 3 8" xfId="56107"/>
    <cellStyle name="Percent.00 2 4" xfId="56108"/>
    <cellStyle name="Percent.00 2 4 2" xfId="56109"/>
    <cellStyle name="Percent.00 2 4 2 2" xfId="56110"/>
    <cellStyle name="Percent.00 2 4 2 2 2" xfId="56111"/>
    <cellStyle name="Percent.00 2 4 2 3" xfId="56112"/>
    <cellStyle name="Percent.00 2 4 2 3 2" xfId="56113"/>
    <cellStyle name="Percent.00 2 4 2 4" xfId="56114"/>
    <cellStyle name="Percent.00 2 4 2 4 2" xfId="56115"/>
    <cellStyle name="Percent.00 2 4 2 5" xfId="56116"/>
    <cellStyle name="Percent.00 2 4 2 5 2" xfId="56117"/>
    <cellStyle name="Percent.00 2 4 2 6" xfId="56118"/>
    <cellStyle name="Percent.00 2 4 2 6 2" xfId="56119"/>
    <cellStyle name="Percent.00 2 4 2 7" xfId="56120"/>
    <cellStyle name="Percent.00 2 4 3" xfId="56121"/>
    <cellStyle name="Percent.00 2 4 3 2" xfId="56122"/>
    <cellStyle name="Percent.00 2 4 3 2 2" xfId="56123"/>
    <cellStyle name="Percent.00 2 4 3 3" xfId="56124"/>
    <cellStyle name="Percent.00 2 4 3 3 2" xfId="56125"/>
    <cellStyle name="Percent.00 2 4 3 4" xfId="56126"/>
    <cellStyle name="Percent.00 2 4 3 4 2" xfId="56127"/>
    <cellStyle name="Percent.00 2 4 3 5" xfId="56128"/>
    <cellStyle name="Percent.00 2 4 4" xfId="56129"/>
    <cellStyle name="Percent.00 2 4 4 2" xfId="56130"/>
    <cellStyle name="Percent.00 2 4 5" xfId="56131"/>
    <cellStyle name="Percent.00 2 4 5 2" xfId="56132"/>
    <cellStyle name="Percent.00 2 4 6" xfId="56133"/>
    <cellStyle name="Percent.00 2 4 6 2" xfId="56134"/>
    <cellStyle name="Percent.00 2 4 7" xfId="56135"/>
    <cellStyle name="Percent.00 2 4 8" xfId="56136"/>
    <cellStyle name="Percent.00 2 5" xfId="56137"/>
    <cellStyle name="Percent.00 2 5 2" xfId="56138"/>
    <cellStyle name="Percent.00 2 5 2 2" xfId="56139"/>
    <cellStyle name="Percent.00 2 5 2 2 2" xfId="56140"/>
    <cellStyle name="Percent.00 2 5 2 3" xfId="56141"/>
    <cellStyle name="Percent.00 2 5 2 3 2" xfId="56142"/>
    <cellStyle name="Percent.00 2 5 2 4" xfId="56143"/>
    <cellStyle name="Percent.00 2 5 2 4 2" xfId="56144"/>
    <cellStyle name="Percent.00 2 5 2 5" xfId="56145"/>
    <cellStyle name="Percent.00 2 5 2 5 2" xfId="56146"/>
    <cellStyle name="Percent.00 2 5 2 6" xfId="56147"/>
    <cellStyle name="Percent.00 2 5 2 6 2" xfId="56148"/>
    <cellStyle name="Percent.00 2 5 2 7" xfId="56149"/>
    <cellStyle name="Percent.00 2 5 3" xfId="56150"/>
    <cellStyle name="Percent.00 2 5 3 2" xfId="56151"/>
    <cellStyle name="Percent.00 2 5 3 2 2" xfId="56152"/>
    <cellStyle name="Percent.00 2 5 3 3" xfId="56153"/>
    <cellStyle name="Percent.00 2 5 3 3 2" xfId="56154"/>
    <cellStyle name="Percent.00 2 5 3 4" xfId="56155"/>
    <cellStyle name="Percent.00 2 5 3 4 2" xfId="56156"/>
    <cellStyle name="Percent.00 2 5 3 5" xfId="56157"/>
    <cellStyle name="Percent.00 2 5 3 5 2" xfId="56158"/>
    <cellStyle name="Percent.00 2 5 3 6" xfId="56159"/>
    <cellStyle name="Percent.00 2 5 3 6 2" xfId="56160"/>
    <cellStyle name="Percent.00 2 5 3 7" xfId="56161"/>
    <cellStyle name="Percent.00 2 5 4" xfId="56162"/>
    <cellStyle name="Percent.00 2 5 4 2" xfId="56163"/>
    <cellStyle name="Percent.00 2 5 4 2 2" xfId="56164"/>
    <cellStyle name="Percent.00 2 5 4 3" xfId="56165"/>
    <cellStyle name="Percent.00 2 5 4 3 2" xfId="56166"/>
    <cellStyle name="Percent.00 2 5 4 4" xfId="56167"/>
    <cellStyle name="Percent.00 2 5 4 4 2" xfId="56168"/>
    <cellStyle name="Percent.00 2 5 4 5" xfId="56169"/>
    <cellStyle name="Percent.00 2 5 5" xfId="56170"/>
    <cellStyle name="Percent.00 2 5 5 2" xfId="56171"/>
    <cellStyle name="Percent.00 2 5 6" xfId="56172"/>
    <cellStyle name="Percent.00 2 5 7" xfId="56173"/>
    <cellStyle name="Percent.00 2 5 8" xfId="56174"/>
    <cellStyle name="Percent.00 2 6" xfId="56175"/>
    <cellStyle name="Percent.00 2 6 2" xfId="56176"/>
    <cellStyle name="Percent.00 2 6 2 2" xfId="56177"/>
    <cellStyle name="Percent.00 2 6 3" xfId="56178"/>
    <cellStyle name="Percent.00 2 6 3 2" xfId="56179"/>
    <cellStyle name="Percent.00 2 6 4" xfId="56180"/>
    <cellStyle name="Percent.00 2 6 4 2" xfId="56181"/>
    <cellStyle name="Percent.00 2 6 5" xfId="56182"/>
    <cellStyle name="Percent.00 2 6 5 2" xfId="56183"/>
    <cellStyle name="Percent.00 2 6 6" xfId="56184"/>
    <cellStyle name="Percent.00 2 6 6 2" xfId="56185"/>
    <cellStyle name="Percent.00 2 6 7" xfId="56186"/>
    <cellStyle name="Percent.00 2 6 8" xfId="56187"/>
    <cellStyle name="Percent.00 2 7" xfId="56188"/>
    <cellStyle name="Percent.00 2 7 2" xfId="56189"/>
    <cellStyle name="Percent.00 2 7 3" xfId="56190"/>
    <cellStyle name="Percent.00 2 7 4" xfId="56191"/>
    <cellStyle name="Percent.00 2 7 5" xfId="56192"/>
    <cellStyle name="Percent.00 2 7 6" xfId="56193"/>
    <cellStyle name="Percent.00 2 7 7" xfId="56194"/>
    <cellStyle name="Percent.00 2 7 8" xfId="56195"/>
    <cellStyle name="Percent.00 2 8" xfId="56196"/>
    <cellStyle name="Percent.00 2 8 2" xfId="56197"/>
    <cellStyle name="Percent.00 2 8 3" xfId="56198"/>
    <cellStyle name="Percent.00 2 8 4" xfId="56199"/>
    <cellStyle name="Percent.00 2 8 5" xfId="56200"/>
    <cellStyle name="Percent.00 2 8 6" xfId="56201"/>
    <cellStyle name="Percent.00 2 8 7" xfId="56202"/>
    <cellStyle name="Percent.00 2 8 8" xfId="56203"/>
    <cellStyle name="Percent.00 2 9" xfId="56204"/>
    <cellStyle name="Percent.00 3" xfId="56205"/>
    <cellStyle name="Percent.00 3 10" xfId="56206"/>
    <cellStyle name="Percent.00 3 2" xfId="56207"/>
    <cellStyle name="Percent.00 3 2 2" xfId="56208"/>
    <cellStyle name="Percent.00 3 2 2 2" xfId="56209"/>
    <cellStyle name="Percent.00 3 2 2 2 2" xfId="56210"/>
    <cellStyle name="Percent.00 3 2 2 3" xfId="56211"/>
    <cellStyle name="Percent.00 3 2 2 3 2" xfId="56212"/>
    <cellStyle name="Percent.00 3 2 2 4" xfId="56213"/>
    <cellStyle name="Percent.00 3 2 2 4 2" xfId="56214"/>
    <cellStyle name="Percent.00 3 2 2 5" xfId="56215"/>
    <cellStyle name="Percent.00 3 2 3" xfId="56216"/>
    <cellStyle name="Percent.00 3 2 3 2" xfId="56217"/>
    <cellStyle name="Percent.00 3 2 3 2 2" xfId="56218"/>
    <cellStyle name="Percent.00 3 2 3 3" xfId="56219"/>
    <cellStyle name="Percent.00 3 2 3 3 2" xfId="56220"/>
    <cellStyle name="Percent.00 3 2 3 4" xfId="56221"/>
    <cellStyle name="Percent.00 3 2 3 4 2" xfId="56222"/>
    <cellStyle name="Percent.00 3 2 3 5" xfId="56223"/>
    <cellStyle name="Percent.00 3 2 3 5 2" xfId="56224"/>
    <cellStyle name="Percent.00 3 2 3 6" xfId="56225"/>
    <cellStyle name="Percent.00 3 2 3 6 2" xfId="56226"/>
    <cellStyle name="Percent.00 3 2 3 7" xfId="56227"/>
    <cellStyle name="Percent.00 3 2 4" xfId="56228"/>
    <cellStyle name="Percent.00 3 2 4 2" xfId="56229"/>
    <cellStyle name="Percent.00 3 2 5" xfId="56230"/>
    <cellStyle name="Percent.00 3 2 5 2" xfId="56231"/>
    <cellStyle name="Percent.00 3 2 6" xfId="56232"/>
    <cellStyle name="Percent.00 3 2 6 2" xfId="56233"/>
    <cellStyle name="Percent.00 3 2 7" xfId="56234"/>
    <cellStyle name="Percent.00 3 2 8" xfId="56235"/>
    <cellStyle name="Percent.00 3 3" xfId="56236"/>
    <cellStyle name="Percent.00 3 3 2" xfId="56237"/>
    <cellStyle name="Percent.00 3 3 2 2" xfId="56238"/>
    <cellStyle name="Percent.00 3 3 2 2 2" xfId="56239"/>
    <cellStyle name="Percent.00 3 3 2 3" xfId="56240"/>
    <cellStyle name="Percent.00 3 3 2 3 2" xfId="56241"/>
    <cellStyle name="Percent.00 3 3 2 4" xfId="56242"/>
    <cellStyle name="Percent.00 3 3 2 4 2" xfId="56243"/>
    <cellStyle name="Percent.00 3 3 2 5" xfId="56244"/>
    <cellStyle name="Percent.00 3 3 2 5 2" xfId="56245"/>
    <cellStyle name="Percent.00 3 3 2 6" xfId="56246"/>
    <cellStyle name="Percent.00 3 3 2 6 2" xfId="56247"/>
    <cellStyle name="Percent.00 3 3 2 7" xfId="56248"/>
    <cellStyle name="Percent.00 3 3 3" xfId="56249"/>
    <cellStyle name="Percent.00 3 3 3 2" xfId="56250"/>
    <cellStyle name="Percent.00 3 3 3 2 2" xfId="56251"/>
    <cellStyle name="Percent.00 3 3 3 3" xfId="56252"/>
    <cellStyle name="Percent.00 3 3 3 3 2" xfId="56253"/>
    <cellStyle name="Percent.00 3 3 3 4" xfId="56254"/>
    <cellStyle name="Percent.00 3 3 3 4 2" xfId="56255"/>
    <cellStyle name="Percent.00 3 3 3 5" xfId="56256"/>
    <cellStyle name="Percent.00 3 3 4" xfId="56257"/>
    <cellStyle name="Percent.00 3 4" xfId="56258"/>
    <cellStyle name="Percent.00 3 4 2" xfId="56259"/>
    <cellStyle name="Percent.00 3 4 2 2" xfId="56260"/>
    <cellStyle name="Percent.00 3 4 2 2 2" xfId="56261"/>
    <cellStyle name="Percent.00 3 4 2 3" xfId="56262"/>
    <cellStyle name="Percent.00 3 4 2 3 2" xfId="56263"/>
    <cellStyle name="Percent.00 3 4 2 4" xfId="56264"/>
    <cellStyle name="Percent.00 3 4 2 4 2" xfId="56265"/>
    <cellStyle name="Percent.00 3 4 2 5" xfId="56266"/>
    <cellStyle name="Percent.00 3 4 2 5 2" xfId="56267"/>
    <cellStyle name="Percent.00 3 4 2 6" xfId="56268"/>
    <cellStyle name="Percent.00 3 4 2 6 2" xfId="56269"/>
    <cellStyle name="Percent.00 3 4 2 7" xfId="56270"/>
    <cellStyle name="Percent.00 3 4 3" xfId="56271"/>
    <cellStyle name="Percent.00 3 4 3 2" xfId="56272"/>
    <cellStyle name="Percent.00 3 4 3 2 2" xfId="56273"/>
    <cellStyle name="Percent.00 3 4 3 3" xfId="56274"/>
    <cellStyle name="Percent.00 3 4 3 3 2" xfId="56275"/>
    <cellStyle name="Percent.00 3 4 3 4" xfId="56276"/>
    <cellStyle name="Percent.00 3 4 3 4 2" xfId="56277"/>
    <cellStyle name="Percent.00 3 4 3 5" xfId="56278"/>
    <cellStyle name="Percent.00 3 4 3 5 2" xfId="56279"/>
    <cellStyle name="Percent.00 3 4 3 6" xfId="56280"/>
    <cellStyle name="Percent.00 3 4 3 6 2" xfId="56281"/>
    <cellStyle name="Percent.00 3 4 3 7" xfId="56282"/>
    <cellStyle name="Percent.00 3 4 4" xfId="56283"/>
    <cellStyle name="Percent.00 3 4 4 2" xfId="56284"/>
    <cellStyle name="Percent.00 3 4 4 2 2" xfId="56285"/>
    <cellStyle name="Percent.00 3 4 4 3" xfId="56286"/>
    <cellStyle name="Percent.00 3 4 4 3 2" xfId="56287"/>
    <cellStyle name="Percent.00 3 4 4 4" xfId="56288"/>
    <cellStyle name="Percent.00 3 4 4 4 2" xfId="56289"/>
    <cellStyle name="Percent.00 3 4 4 5" xfId="56290"/>
    <cellStyle name="Percent.00 3 4 5" xfId="56291"/>
    <cellStyle name="Percent.00 3 5" xfId="56292"/>
    <cellStyle name="Percent.00 3 5 2" xfId="56293"/>
    <cellStyle name="Percent.00 3 5 2 2" xfId="56294"/>
    <cellStyle name="Percent.00 3 5 3" xfId="56295"/>
    <cellStyle name="Percent.00 3 5 3 2" xfId="56296"/>
    <cellStyle name="Percent.00 3 5 4" xfId="56297"/>
    <cellStyle name="Percent.00 3 5 4 2" xfId="56298"/>
    <cellStyle name="Percent.00 3 5 5" xfId="56299"/>
    <cellStyle name="Percent.00 3 5 5 2" xfId="56300"/>
    <cellStyle name="Percent.00 3 5 6" xfId="56301"/>
    <cellStyle name="Percent.00 3 5 6 2" xfId="56302"/>
    <cellStyle name="Percent.00 3 5 7" xfId="56303"/>
    <cellStyle name="Percent.00 3 6" xfId="56304"/>
    <cellStyle name="Percent.00 3 6 2" xfId="56305"/>
    <cellStyle name="Percent.00 3 7" xfId="56306"/>
    <cellStyle name="Percent.00 3 7 2" xfId="56307"/>
    <cellStyle name="Percent.00 3 8" xfId="56308"/>
    <cellStyle name="Percent.00 3 9" xfId="56309"/>
    <cellStyle name="Percent.00 4" xfId="56310"/>
    <cellStyle name="Percent.00 4 2" xfId="56311"/>
    <cellStyle name="Percent.00 4 2 2" xfId="56312"/>
    <cellStyle name="Percent.00 4 2 2 2" xfId="56313"/>
    <cellStyle name="Percent.00 4 2 3" xfId="56314"/>
    <cellStyle name="Percent.00 4 2 3 2" xfId="56315"/>
    <cellStyle name="Percent.00 4 2 4" xfId="56316"/>
    <cellStyle name="Percent.00 4 2 4 2" xfId="56317"/>
    <cellStyle name="Percent.00 4 2 5" xfId="56318"/>
    <cellStyle name="Percent.00 4 3" xfId="56319"/>
    <cellStyle name="Percent.00 4 3 2" xfId="56320"/>
    <cellStyle name="Percent.00 4 3 2 2" xfId="56321"/>
    <cellStyle name="Percent.00 4 3 3" xfId="56322"/>
    <cellStyle name="Percent.00 4 3 3 2" xfId="56323"/>
    <cellStyle name="Percent.00 4 3 4" xfId="56324"/>
    <cellStyle name="Percent.00 4 3 4 2" xfId="56325"/>
    <cellStyle name="Percent.00 4 3 5" xfId="56326"/>
    <cellStyle name="Percent.00 4 3 5 2" xfId="56327"/>
    <cellStyle name="Percent.00 4 3 6" xfId="56328"/>
    <cellStyle name="Percent.00 4 3 6 2" xfId="56329"/>
    <cellStyle name="Percent.00 4 3 7" xfId="56330"/>
    <cellStyle name="Percent.00 4 4" xfId="56331"/>
    <cellStyle name="Percent.00 4 4 2" xfId="56332"/>
    <cellStyle name="Percent.00 4 5" xfId="56333"/>
    <cellStyle name="Percent.00 4 5 2" xfId="56334"/>
    <cellStyle name="Percent.00 4 6" xfId="56335"/>
    <cellStyle name="Percent.00 4 6 2" xfId="56336"/>
    <cellStyle name="Percent.00 4 7" xfId="56337"/>
    <cellStyle name="Percent.00 4 8" xfId="56338"/>
    <cellStyle name="Percent.00 5" xfId="56339"/>
    <cellStyle name="Percent.00 5 2" xfId="56340"/>
    <cellStyle name="Percent.00 5 2 2" xfId="56341"/>
    <cellStyle name="Percent.00 5 2 2 2" xfId="56342"/>
    <cellStyle name="Percent.00 5 2 3" xfId="56343"/>
    <cellStyle name="Percent.00 5 2 3 2" xfId="56344"/>
    <cellStyle name="Percent.00 5 2 4" xfId="56345"/>
    <cellStyle name="Percent.00 5 2 4 2" xfId="56346"/>
    <cellStyle name="Percent.00 5 2 5" xfId="56347"/>
    <cellStyle name="Percent.00 5 2 5 2" xfId="56348"/>
    <cellStyle name="Percent.00 5 2 6" xfId="56349"/>
    <cellStyle name="Percent.00 5 2 6 2" xfId="56350"/>
    <cellStyle name="Percent.00 5 2 7" xfId="56351"/>
    <cellStyle name="Percent.00 5 3" xfId="56352"/>
    <cellStyle name="Percent.00 5 3 2" xfId="56353"/>
    <cellStyle name="Percent.00 5 3 2 2" xfId="56354"/>
    <cellStyle name="Percent.00 5 3 3" xfId="56355"/>
    <cellStyle name="Percent.00 5 3 3 2" xfId="56356"/>
    <cellStyle name="Percent.00 5 3 4" xfId="56357"/>
    <cellStyle name="Percent.00 5 3 4 2" xfId="56358"/>
    <cellStyle name="Percent.00 5 3 5" xfId="56359"/>
    <cellStyle name="Percent.00 5 4" xfId="56360"/>
    <cellStyle name="Percent.00 5 4 2" xfId="56361"/>
    <cellStyle name="Percent.00 5 5" xfId="56362"/>
    <cellStyle name="Percent.00 5 5 2" xfId="56363"/>
    <cellStyle name="Percent.00 5 6" xfId="56364"/>
    <cellStyle name="Percent.00 5 6 2" xfId="56365"/>
    <cellStyle name="Percent.00 5 7" xfId="56366"/>
    <cellStyle name="Percent.00 5 8" xfId="56367"/>
    <cellStyle name="Percent.00 6" xfId="56368"/>
    <cellStyle name="Percent.00 6 2" xfId="56369"/>
    <cellStyle name="Percent.00 6 2 2" xfId="56370"/>
    <cellStyle name="Percent.00 6 2 2 2" xfId="56371"/>
    <cellStyle name="Percent.00 6 2 3" xfId="56372"/>
    <cellStyle name="Percent.00 6 2 3 2" xfId="56373"/>
    <cellStyle name="Percent.00 6 2 4" xfId="56374"/>
    <cellStyle name="Percent.00 6 2 4 2" xfId="56375"/>
    <cellStyle name="Percent.00 6 2 5" xfId="56376"/>
    <cellStyle name="Percent.00 6 2 5 2" xfId="56377"/>
    <cellStyle name="Percent.00 6 2 6" xfId="56378"/>
    <cellStyle name="Percent.00 6 2 6 2" xfId="56379"/>
    <cellStyle name="Percent.00 6 2 7" xfId="56380"/>
    <cellStyle name="Percent.00 6 3" xfId="56381"/>
    <cellStyle name="Percent.00 6 3 2" xfId="56382"/>
    <cellStyle name="Percent.00 6 3 2 2" xfId="56383"/>
    <cellStyle name="Percent.00 6 3 3" xfId="56384"/>
    <cellStyle name="Percent.00 6 3 3 2" xfId="56385"/>
    <cellStyle name="Percent.00 6 3 4" xfId="56386"/>
    <cellStyle name="Percent.00 6 3 4 2" xfId="56387"/>
    <cellStyle name="Percent.00 6 3 5" xfId="56388"/>
    <cellStyle name="Percent.00 6 3 5 2" xfId="56389"/>
    <cellStyle name="Percent.00 6 3 6" xfId="56390"/>
    <cellStyle name="Percent.00 6 3 6 2" xfId="56391"/>
    <cellStyle name="Percent.00 6 3 7" xfId="56392"/>
    <cellStyle name="Percent.00 6 4" xfId="56393"/>
    <cellStyle name="Percent.00 6 4 2" xfId="56394"/>
    <cellStyle name="Percent.00 6 4 2 2" xfId="56395"/>
    <cellStyle name="Percent.00 6 4 3" xfId="56396"/>
    <cellStyle name="Percent.00 6 4 3 2" xfId="56397"/>
    <cellStyle name="Percent.00 6 4 4" xfId="56398"/>
    <cellStyle name="Percent.00 6 4 4 2" xfId="56399"/>
    <cellStyle name="Percent.00 6 4 5" xfId="56400"/>
    <cellStyle name="Percent.00 6 5" xfId="56401"/>
    <cellStyle name="Percent.00 6 5 2" xfId="56402"/>
    <cellStyle name="Percent.00 6 6" xfId="56403"/>
    <cellStyle name="Percent.00 6 7" xfId="56404"/>
    <cellStyle name="Percent.00 6 8" xfId="56405"/>
    <cellStyle name="Percent.00 7" xfId="56406"/>
    <cellStyle name="Percent.00 7 2" xfId="56407"/>
    <cellStyle name="Percent.00 7 2 2" xfId="56408"/>
    <cellStyle name="Percent.00 7 3" xfId="56409"/>
    <cellStyle name="Percent.00 7 3 2" xfId="56410"/>
    <cellStyle name="Percent.00 7 4" xfId="56411"/>
    <cellStyle name="Percent.00 7 4 2" xfId="56412"/>
    <cellStyle name="Percent.00 7 5" xfId="56413"/>
    <cellStyle name="Percent.00 7 5 2" xfId="56414"/>
    <cellStyle name="Percent.00 7 6" xfId="56415"/>
    <cellStyle name="Percent.00 7 6 2" xfId="56416"/>
    <cellStyle name="Percent.00 7 7" xfId="56417"/>
    <cellStyle name="Percent.00 7 8" xfId="56418"/>
    <cellStyle name="Percent.00 8" xfId="56419"/>
    <cellStyle name="Percent.00 8 2" xfId="56420"/>
    <cellStyle name="Percent.00 8 3" xfId="56421"/>
    <cellStyle name="Percent.00 8 4" xfId="56422"/>
    <cellStyle name="Percent.00 8 5" xfId="56423"/>
    <cellStyle name="Percent.00 8 6" xfId="56424"/>
    <cellStyle name="Percent.00 8 7" xfId="56425"/>
    <cellStyle name="Percent.00 8 8" xfId="56426"/>
    <cellStyle name="Percent.00 9" xfId="56427"/>
    <cellStyle name="Percent.00 9 2" xfId="56428"/>
    <cellStyle name="Percent.00 9 3" xfId="56429"/>
    <cellStyle name="Percent.00 9 4" xfId="56430"/>
    <cellStyle name="Percent.00 9 5" xfId="56431"/>
    <cellStyle name="Percent.00 9 6" xfId="56432"/>
    <cellStyle name="Percent.00 9 7" xfId="56433"/>
    <cellStyle name="Percent.00 9 8" xfId="56434"/>
    <cellStyle name="Percentage" xfId="56435"/>
    <cellStyle name="Percentual" xfId="56436"/>
    <cellStyle name="Percentual 2" xfId="56437"/>
    <cellStyle name="Percentual 3" xfId="56438"/>
    <cellStyle name="Percentual_Reconcilement of Investment in Subs Jun 2012" xfId="56439"/>
    <cellStyle name="Ponto" xfId="56440"/>
    <cellStyle name="Ponto 2" xfId="56441"/>
    <cellStyle name="Ponto 3" xfId="56442"/>
    <cellStyle name="Ponto_Reconcilement of Investment in Subs Jun 2012" xfId="56443"/>
    <cellStyle name="Porcentaje" xfId="56444"/>
    <cellStyle name="Porcentaje 2" xfId="56445"/>
    <cellStyle name="Porcentaje 2 2" xfId="56446"/>
    <cellStyle name="Porcentaje 3" xfId="56447"/>
    <cellStyle name="Porcentaje 3 2" xfId="56448"/>
    <cellStyle name="Porcentaje 4" xfId="56449"/>
    <cellStyle name="Porcentaje_Reconcilement of Investment in Subs Jun 2012" xfId="56450"/>
    <cellStyle name="Porcentual 2" xfId="56451"/>
    <cellStyle name="Porcentual 2 2" xfId="56452"/>
    <cellStyle name="Porcentual 2 2 2" xfId="56453"/>
    <cellStyle name="Porcentual 2 3" xfId="56454"/>
    <cellStyle name="PrePop Currency (0)" xfId="56455"/>
    <cellStyle name="PrePop Currency (2)" xfId="56456"/>
    <cellStyle name="PrePop Units (0)" xfId="56457"/>
    <cellStyle name="PrePop Units (1)" xfId="56458"/>
    <cellStyle name="PrePop Units (2)" xfId="56459"/>
    <cellStyle name="pricing" xfId="56460"/>
    <cellStyle name="print area" xfId="56461"/>
    <cellStyle name="Prozent 2" xfId="56462"/>
    <cellStyle name="Prozent 2 2" xfId="56463"/>
    <cellStyle name="PSChar" xfId="56464"/>
    <cellStyle name="PSChar 2" xfId="56465"/>
    <cellStyle name="PSChar 2 2" xfId="56466"/>
    <cellStyle name="PSChar 2 3" xfId="56467"/>
    <cellStyle name="PSChar 3" xfId="56468"/>
    <cellStyle name="PSChar 3 2" xfId="56469"/>
    <cellStyle name="PSChar 3 3" xfId="56470"/>
    <cellStyle name="PSChar 4" xfId="56471"/>
    <cellStyle name="PSChar 5" xfId="56472"/>
    <cellStyle name="PSDate" xfId="56473"/>
    <cellStyle name="PSDate 2" xfId="56474"/>
    <cellStyle name="PSDate 2 2" xfId="56475"/>
    <cellStyle name="PSDate 2 2 2" xfId="56476"/>
    <cellStyle name="PSDate 2 3" xfId="56477"/>
    <cellStyle name="PSDate 2 3 2" xfId="56478"/>
    <cellStyle name="PSDate 2 4" xfId="56479"/>
    <cellStyle name="PSDate 3" xfId="56480"/>
    <cellStyle name="PSDate 3 2" xfId="56481"/>
    <cellStyle name="PSDate 3 2 2" xfId="56482"/>
    <cellStyle name="PSDate 3 3" xfId="56483"/>
    <cellStyle name="PSDate 3 3 2" xfId="56484"/>
    <cellStyle name="PSDate 3 4" xfId="56485"/>
    <cellStyle name="PSDate 4" xfId="56486"/>
    <cellStyle name="PSDec" xfId="56487"/>
    <cellStyle name="PSDec 2" xfId="56488"/>
    <cellStyle name="PSDec 2 2" xfId="56489"/>
    <cellStyle name="PSDec 2 3" xfId="56490"/>
    <cellStyle name="PSDec 3" xfId="56491"/>
    <cellStyle name="PSDec 3 2" xfId="56492"/>
    <cellStyle name="PSDec 3 3" xfId="56493"/>
    <cellStyle name="PSHeading" xfId="56494"/>
    <cellStyle name="PSHeading 2" xfId="56495"/>
    <cellStyle name="PSHeading 2 2" xfId="56496"/>
    <cellStyle name="PSHeading 2 2 2" xfId="56497"/>
    <cellStyle name="PSHeading 2 2 2 2" xfId="56498"/>
    <cellStyle name="PSHeading 2 2 2 2 2" xfId="56499"/>
    <cellStyle name="PSHeading 2 2 2 3" xfId="56500"/>
    <cellStyle name="PSHeading 2 2 2 3 2" xfId="56501"/>
    <cellStyle name="PSHeading 2 2 2 4" xfId="56502"/>
    <cellStyle name="PSHeading 2 2 3" xfId="56503"/>
    <cellStyle name="PSHeading 2 2 3 2" xfId="56504"/>
    <cellStyle name="PSHeading 2 2 4" xfId="56505"/>
    <cellStyle name="PSHeading 2 3" xfId="56506"/>
    <cellStyle name="PSHeading 2 3 2" xfId="56507"/>
    <cellStyle name="PSHeading 2 3 2 2" xfId="56508"/>
    <cellStyle name="PSHeading 2 3 2 2 2" xfId="56509"/>
    <cellStyle name="PSHeading 2 3 2 3" xfId="56510"/>
    <cellStyle name="PSHeading 2 3 2 3 2" xfId="56511"/>
    <cellStyle name="PSHeading 2 3 2 4" xfId="56512"/>
    <cellStyle name="PSHeading 2 3 3" xfId="56513"/>
    <cellStyle name="PSHeading 2 3 3 2" xfId="56514"/>
    <cellStyle name="PSHeading 2 3 4" xfId="56515"/>
    <cellStyle name="PSHeading 2 4" xfId="56516"/>
    <cellStyle name="PSHeading 2 4 2" xfId="56517"/>
    <cellStyle name="PSHeading 2 4 2 2" xfId="56518"/>
    <cellStyle name="PSHeading 2 4 3" xfId="56519"/>
    <cellStyle name="PSHeading 2 4 3 2" xfId="56520"/>
    <cellStyle name="PSHeading 2 4 4" xfId="56521"/>
    <cellStyle name="PSHeading 2 5" xfId="56522"/>
    <cellStyle name="PSHeading 2 5 2" xfId="56523"/>
    <cellStyle name="PSHeading 2 6" xfId="56524"/>
    <cellStyle name="PSHeading 3" xfId="56525"/>
    <cellStyle name="PSHeading 3 2" xfId="56526"/>
    <cellStyle name="PSHeading 3 2 2" xfId="56527"/>
    <cellStyle name="PSHeading 3 2 2 2" xfId="56528"/>
    <cellStyle name="PSHeading 3 2 2 2 2" xfId="56529"/>
    <cellStyle name="PSHeading 3 2 2 3" xfId="56530"/>
    <cellStyle name="PSHeading 3 2 2 3 2" xfId="56531"/>
    <cellStyle name="PSHeading 3 2 2 4" xfId="56532"/>
    <cellStyle name="PSHeading 3 2 3" xfId="56533"/>
    <cellStyle name="PSHeading 3 2 3 2" xfId="56534"/>
    <cellStyle name="PSHeading 3 2 4" xfId="56535"/>
    <cellStyle name="PSHeading 3 3" xfId="56536"/>
    <cellStyle name="PSHeading 3 3 2" xfId="56537"/>
    <cellStyle name="PSHeading 3 3 2 2" xfId="56538"/>
    <cellStyle name="PSHeading 3 3 2 2 2" xfId="56539"/>
    <cellStyle name="PSHeading 3 3 2 3" xfId="56540"/>
    <cellStyle name="PSHeading 3 3 2 3 2" xfId="56541"/>
    <cellStyle name="PSHeading 3 3 2 4" xfId="56542"/>
    <cellStyle name="PSHeading 3 3 3" xfId="56543"/>
    <cellStyle name="PSHeading 3 3 3 2" xfId="56544"/>
    <cellStyle name="PSHeading 3 3 4" xfId="56545"/>
    <cellStyle name="PSHeading 3 4" xfId="56546"/>
    <cellStyle name="PSHeading 3 4 2" xfId="56547"/>
    <cellStyle name="PSHeading 3 4 2 2" xfId="56548"/>
    <cellStyle name="PSHeading 3 4 3" xfId="56549"/>
    <cellStyle name="PSHeading 3 4 3 2" xfId="56550"/>
    <cellStyle name="PSHeading 3 4 4" xfId="56551"/>
    <cellStyle name="PSHeading 3 5" xfId="56552"/>
    <cellStyle name="PSHeading 3 5 2" xfId="56553"/>
    <cellStyle name="PSHeading 3 6" xfId="56554"/>
    <cellStyle name="PSHeading 4" xfId="56555"/>
    <cellStyle name="PSHeading 4 2" xfId="56556"/>
    <cellStyle name="PSHeading 4 2 2" xfId="56557"/>
    <cellStyle name="PSHeading 4 3" xfId="56558"/>
    <cellStyle name="PSHeading 4 3 2" xfId="56559"/>
    <cellStyle name="PSHeading 4 4" xfId="56560"/>
    <cellStyle name="PSHeading 5" xfId="56561"/>
    <cellStyle name="PSHeading 5 2" xfId="56562"/>
    <cellStyle name="PSHeading 6" xfId="56563"/>
    <cellStyle name="PSHeading_AP_Assets_013109" xfId="56564"/>
    <cellStyle name="PSInt" xfId="56565"/>
    <cellStyle name="PSInt 2" xfId="56566"/>
    <cellStyle name="PSSpacer" xfId="56567"/>
    <cellStyle name="r" xfId="56568"/>
    <cellStyle name="REG" xfId="56569"/>
    <cellStyle name="regstoresfromspecstores" xfId="56570"/>
    <cellStyle name="Reset  - Style7" xfId="56571"/>
    <cellStyle name="RevList" xfId="56572"/>
    <cellStyle name="RM" xfId="56573"/>
    <cellStyle name="RM 2" xfId="56574"/>
    <cellStyle name="RM 2 10" xfId="56575"/>
    <cellStyle name="RM 2 10 2" xfId="56576"/>
    <cellStyle name="RM 2 11" xfId="56577"/>
    <cellStyle name="RM 2 11 2" xfId="56578"/>
    <cellStyle name="RM 2 12" xfId="56579"/>
    <cellStyle name="RM 2 12 2" xfId="56580"/>
    <cellStyle name="RM 2 13" xfId="56581"/>
    <cellStyle name="RM 2 13 2" xfId="56582"/>
    <cellStyle name="RM 2 14" xfId="56583"/>
    <cellStyle name="RM 2 14 2" xfId="56584"/>
    <cellStyle name="RM 2 15" xfId="56585"/>
    <cellStyle name="RM 2 15 2" xfId="56586"/>
    <cellStyle name="RM 2 16" xfId="56587"/>
    <cellStyle name="RM 2 16 2" xfId="56588"/>
    <cellStyle name="RM 2 17" xfId="56589"/>
    <cellStyle name="RM 2 2" xfId="56590"/>
    <cellStyle name="RM 2 2 2" xfId="56591"/>
    <cellStyle name="RM 2 3" xfId="56592"/>
    <cellStyle name="RM 2 3 2" xfId="56593"/>
    <cellStyle name="RM 2 4" xfId="56594"/>
    <cellStyle name="RM 2 4 2" xfId="56595"/>
    <cellStyle name="RM 2 5" xfId="56596"/>
    <cellStyle name="RM 2 5 2" xfId="56597"/>
    <cellStyle name="RM 2 6" xfId="56598"/>
    <cellStyle name="RM 2 6 2" xfId="56599"/>
    <cellStyle name="RM 2 7" xfId="56600"/>
    <cellStyle name="RM 2 7 2" xfId="56601"/>
    <cellStyle name="RM 2 8" xfId="56602"/>
    <cellStyle name="RM 2 8 2" xfId="56603"/>
    <cellStyle name="RM 2 9" xfId="56604"/>
    <cellStyle name="RM 2 9 2" xfId="56605"/>
    <cellStyle name="RM 3" xfId="56606"/>
    <cellStyle name="RM 3 10" xfId="56607"/>
    <cellStyle name="RM 3 10 2" xfId="56608"/>
    <cellStyle name="RM 3 11" xfId="56609"/>
    <cellStyle name="RM 3 11 2" xfId="56610"/>
    <cellStyle name="RM 3 12" xfId="56611"/>
    <cellStyle name="RM 3 12 2" xfId="56612"/>
    <cellStyle name="RM 3 13" xfId="56613"/>
    <cellStyle name="RM 3 13 2" xfId="56614"/>
    <cellStyle name="RM 3 14" xfId="56615"/>
    <cellStyle name="RM 3 14 2" xfId="56616"/>
    <cellStyle name="RM 3 15" xfId="56617"/>
    <cellStyle name="RM 3 15 2" xfId="56618"/>
    <cellStyle name="RM 3 16" xfId="56619"/>
    <cellStyle name="RM 3 16 2" xfId="56620"/>
    <cellStyle name="RM 3 17" xfId="56621"/>
    <cellStyle name="RM 3 2" xfId="56622"/>
    <cellStyle name="RM 3 2 2" xfId="56623"/>
    <cellStyle name="RM 3 3" xfId="56624"/>
    <cellStyle name="RM 3 3 2" xfId="56625"/>
    <cellStyle name="RM 3 4" xfId="56626"/>
    <cellStyle name="RM 3 4 2" xfId="56627"/>
    <cellStyle name="RM 3 5" xfId="56628"/>
    <cellStyle name="RM 3 5 2" xfId="56629"/>
    <cellStyle name="RM 3 6" xfId="56630"/>
    <cellStyle name="RM 3 6 2" xfId="56631"/>
    <cellStyle name="RM 3 7" xfId="56632"/>
    <cellStyle name="RM 3 7 2" xfId="56633"/>
    <cellStyle name="RM 3 8" xfId="56634"/>
    <cellStyle name="RM 3 8 2" xfId="56635"/>
    <cellStyle name="RM 3 9" xfId="56636"/>
    <cellStyle name="RM 3 9 2" xfId="56637"/>
    <cellStyle name="RM 4" xfId="56638"/>
    <cellStyle name="RM 4 2" xfId="56639"/>
    <cellStyle name="RM 4 2 2" xfId="56640"/>
    <cellStyle name="RM 4 3" xfId="56641"/>
    <cellStyle name="RM 5" xfId="56642"/>
    <cellStyle name="RM 5 2" xfId="56643"/>
    <cellStyle name="RM 6" xfId="56644"/>
    <cellStyle name="RM_2008-07 Financials FT" xfId="56645"/>
    <cellStyle name="rodape" xfId="56646"/>
    <cellStyle name="Rossz" xfId="56647"/>
    <cellStyle name="RowLevel_0" xfId="56648"/>
    <cellStyle name="s]_x000d__x000a_spooler=yes_x000d__x000a_;load=C:\MGA\CPANEL\MGACTRL.EXE_x000d__x000a_run\C:\WINDOWS\SYSTEM\IAHOTKEY.EXE_x000d__x000a_Beep=yes_x000d__x000a_NullPort=None_x000d__x000a_BorderWi" xfId="56649"/>
    <cellStyle name="Salida" xfId="79"/>
    <cellStyle name="Salida 10" xfId="56650"/>
    <cellStyle name="Salida 11" xfId="56651"/>
    <cellStyle name="Salida 12" xfId="56652"/>
    <cellStyle name="Salida 13" xfId="56653"/>
    <cellStyle name="Salida 2" xfId="56654"/>
    <cellStyle name="Salida 2 10" xfId="56655"/>
    <cellStyle name="Salida 2 11" xfId="56656"/>
    <cellStyle name="Salida 2 12" xfId="56657"/>
    <cellStyle name="Salida 2 2" xfId="56658"/>
    <cellStyle name="Salida 2 2 10" xfId="56659"/>
    <cellStyle name="Salida 2 2 11" xfId="56660"/>
    <cellStyle name="Salida 2 2 2" xfId="56661"/>
    <cellStyle name="Salida 2 2 2 2" xfId="56662"/>
    <cellStyle name="Salida 2 2 2 2 2" xfId="56663"/>
    <cellStyle name="Salida 2 2 2 2 2 2" xfId="56664"/>
    <cellStyle name="Salida 2 2 2 2 3" xfId="56665"/>
    <cellStyle name="Salida 2 2 2 2 3 2" xfId="56666"/>
    <cellStyle name="Salida 2 2 2 2 4" xfId="56667"/>
    <cellStyle name="Salida 2 2 2 2 4 2" xfId="56668"/>
    <cellStyle name="Salida 2 2 2 2 5" xfId="56669"/>
    <cellStyle name="Salida 2 2 2 2 5 2" xfId="56670"/>
    <cellStyle name="Salida 2 2 2 2 6" xfId="56671"/>
    <cellStyle name="Salida 2 2 2 3" xfId="56672"/>
    <cellStyle name="Salida 2 2 2 3 2" xfId="56673"/>
    <cellStyle name="Salida 2 2 2 3 2 2" xfId="56674"/>
    <cellStyle name="Salida 2 2 2 3 3" xfId="56675"/>
    <cellStyle name="Salida 2 2 2 3 3 2" xfId="56676"/>
    <cellStyle name="Salida 2 2 2 3 4" xfId="56677"/>
    <cellStyle name="Salida 2 2 2 3 4 2" xfId="56678"/>
    <cellStyle name="Salida 2 2 2 3 5" xfId="56679"/>
    <cellStyle name="Salida 2 2 2 3 5 2" xfId="56680"/>
    <cellStyle name="Salida 2 2 2 3 6" xfId="56681"/>
    <cellStyle name="Salida 2 2 2 3 6 2" xfId="56682"/>
    <cellStyle name="Salida 2 2 2 3 7" xfId="56683"/>
    <cellStyle name="Salida 2 2 2 4" xfId="56684"/>
    <cellStyle name="Salida 2 2 2 4 2" xfId="56685"/>
    <cellStyle name="Salida 2 2 2 4 2 2" xfId="56686"/>
    <cellStyle name="Salida 2 2 2 4 3" xfId="56687"/>
    <cellStyle name="Salida 2 2 2 4 3 2" xfId="56688"/>
    <cellStyle name="Salida 2 2 2 4 4" xfId="56689"/>
    <cellStyle name="Salida 2 2 2 4 4 2" xfId="56690"/>
    <cellStyle name="Salida 2 2 2 4 5" xfId="56691"/>
    <cellStyle name="Salida 2 2 2 4 5 2" xfId="56692"/>
    <cellStyle name="Salida 2 2 2 4 6" xfId="56693"/>
    <cellStyle name="Salida 2 2 2 4 6 2" xfId="56694"/>
    <cellStyle name="Salida 2 2 2 4 7" xfId="56695"/>
    <cellStyle name="Salida 2 2 2 5" xfId="56696"/>
    <cellStyle name="Salida 2 2 2 5 2" xfId="56697"/>
    <cellStyle name="Salida 2 2 2 6" xfId="56698"/>
    <cellStyle name="Salida 2 2 2 6 2" xfId="56699"/>
    <cellStyle name="Salida 2 2 2 7" xfId="56700"/>
    <cellStyle name="Salida 2 2 2 8" xfId="56701"/>
    <cellStyle name="Salida 2 2 3" xfId="56702"/>
    <cellStyle name="Salida 2 2 3 2" xfId="56703"/>
    <cellStyle name="Salida 2 2 3 2 2" xfId="56704"/>
    <cellStyle name="Salida 2 2 3 2 2 2" xfId="56705"/>
    <cellStyle name="Salida 2 2 3 2 3" xfId="56706"/>
    <cellStyle name="Salida 2 2 3 2 3 2" xfId="56707"/>
    <cellStyle name="Salida 2 2 3 2 4" xfId="56708"/>
    <cellStyle name="Salida 2 2 3 2 4 2" xfId="56709"/>
    <cellStyle name="Salida 2 2 3 2 5" xfId="56710"/>
    <cellStyle name="Salida 2 2 3 2 5 2" xfId="56711"/>
    <cellStyle name="Salida 2 2 3 2 6" xfId="56712"/>
    <cellStyle name="Salida 2 2 3 2 6 2" xfId="56713"/>
    <cellStyle name="Salida 2 2 3 2 7" xfId="56714"/>
    <cellStyle name="Salida 2 2 3 3" xfId="56715"/>
    <cellStyle name="Salida 2 2 3 3 2" xfId="56716"/>
    <cellStyle name="Salida 2 2 3 3 2 2" xfId="56717"/>
    <cellStyle name="Salida 2 2 3 3 3" xfId="56718"/>
    <cellStyle name="Salida 2 2 3 3 3 2" xfId="56719"/>
    <cellStyle name="Salida 2 2 3 3 4" xfId="56720"/>
    <cellStyle name="Salida 2 2 3 3 4 2" xfId="56721"/>
    <cellStyle name="Salida 2 2 3 3 5" xfId="56722"/>
    <cellStyle name="Salida 2 2 3 3 5 2" xfId="56723"/>
    <cellStyle name="Salida 2 2 3 3 6" xfId="56724"/>
    <cellStyle name="Salida 2 2 3 3 6 2" xfId="56725"/>
    <cellStyle name="Salida 2 2 3 3 7" xfId="56726"/>
    <cellStyle name="Salida 2 2 3 4" xfId="56727"/>
    <cellStyle name="Salida 2 2 3 4 2" xfId="56728"/>
    <cellStyle name="Salida 2 2 3 4 2 2" xfId="56729"/>
    <cellStyle name="Salida 2 2 3 4 3" xfId="56730"/>
    <cellStyle name="Salida 2 2 3 4 3 2" xfId="56731"/>
    <cellStyle name="Salida 2 2 3 4 4" xfId="56732"/>
    <cellStyle name="Salida 2 2 3 4 4 2" xfId="56733"/>
    <cellStyle name="Salida 2 2 3 4 5" xfId="56734"/>
    <cellStyle name="Salida 2 2 3 4 5 2" xfId="56735"/>
    <cellStyle name="Salida 2 2 3 4 6" xfId="56736"/>
    <cellStyle name="Salida 2 2 3 5" xfId="56737"/>
    <cellStyle name="Salida 2 2 4" xfId="56738"/>
    <cellStyle name="Salida 2 2 4 2" xfId="56739"/>
    <cellStyle name="Salida 2 2 4 2 2" xfId="56740"/>
    <cellStyle name="Salida 2 2 4 2 2 2" xfId="56741"/>
    <cellStyle name="Salida 2 2 4 2 3" xfId="56742"/>
    <cellStyle name="Salida 2 2 4 2 3 2" xfId="56743"/>
    <cellStyle name="Salida 2 2 4 2 4" xfId="56744"/>
    <cellStyle name="Salida 2 2 4 2 4 2" xfId="56745"/>
    <cellStyle name="Salida 2 2 4 2 5" xfId="56746"/>
    <cellStyle name="Salida 2 2 4 2 5 2" xfId="56747"/>
    <cellStyle name="Salida 2 2 4 2 6" xfId="56748"/>
    <cellStyle name="Salida 2 2 4 2 6 2" xfId="56749"/>
    <cellStyle name="Salida 2 2 4 2 7" xfId="56750"/>
    <cellStyle name="Salida 2 2 4 3" xfId="56751"/>
    <cellStyle name="Salida 2 2 4 3 2" xfId="56752"/>
    <cellStyle name="Salida 2 2 4 3 2 2" xfId="56753"/>
    <cellStyle name="Salida 2 2 4 3 3" xfId="56754"/>
    <cellStyle name="Salida 2 2 4 3 3 2" xfId="56755"/>
    <cellStyle name="Salida 2 2 4 3 4" xfId="56756"/>
    <cellStyle name="Salida 2 2 4 3 4 2" xfId="56757"/>
    <cellStyle name="Salida 2 2 4 3 5" xfId="56758"/>
    <cellStyle name="Salida 2 2 4 3 5 2" xfId="56759"/>
    <cellStyle name="Salida 2 2 4 3 6" xfId="56760"/>
    <cellStyle name="Salida 2 2 4 4" xfId="56761"/>
    <cellStyle name="Salida 2 2 5" xfId="56762"/>
    <cellStyle name="Salida 2 2 5 2" xfId="56763"/>
    <cellStyle name="Salida 2 2 5 2 2" xfId="56764"/>
    <cellStyle name="Salida 2 2 5 3" xfId="56765"/>
    <cellStyle name="Salida 2 2 5 3 2" xfId="56766"/>
    <cellStyle name="Salida 2 2 5 4" xfId="56767"/>
    <cellStyle name="Salida 2 2 5 4 2" xfId="56768"/>
    <cellStyle name="Salida 2 2 5 5" xfId="56769"/>
    <cellStyle name="Salida 2 2 5 5 2" xfId="56770"/>
    <cellStyle name="Salida 2 2 5 6" xfId="56771"/>
    <cellStyle name="Salida 2 2 5 6 2" xfId="56772"/>
    <cellStyle name="Salida 2 2 5 7" xfId="56773"/>
    <cellStyle name="Salida 2 2 6" xfId="56774"/>
    <cellStyle name="Salida 2 2 6 2" xfId="56775"/>
    <cellStyle name="Salida 2 2 7" xfId="56776"/>
    <cellStyle name="Salida 2 2 7 2" xfId="56777"/>
    <cellStyle name="Salida 2 2 8" xfId="56778"/>
    <cellStyle name="Salida 2 2 9" xfId="56779"/>
    <cellStyle name="Salida 2 3" xfId="56780"/>
    <cellStyle name="Salida 2 3 2" xfId="56781"/>
    <cellStyle name="Salida 2 3 2 2" xfId="56782"/>
    <cellStyle name="Salida 2 3 2 2 2" xfId="56783"/>
    <cellStyle name="Salida 2 3 2 3" xfId="56784"/>
    <cellStyle name="Salida 2 3 2 3 2" xfId="56785"/>
    <cellStyle name="Salida 2 3 2 4" xfId="56786"/>
    <cellStyle name="Salida 2 3 2 4 2" xfId="56787"/>
    <cellStyle name="Salida 2 3 2 5" xfId="56788"/>
    <cellStyle name="Salida 2 3 2 5 2" xfId="56789"/>
    <cellStyle name="Salida 2 3 2 6" xfId="56790"/>
    <cellStyle name="Salida 2 3 3" xfId="56791"/>
    <cellStyle name="Salida 2 3 3 2" xfId="56792"/>
    <cellStyle name="Salida 2 3 3 2 2" xfId="56793"/>
    <cellStyle name="Salida 2 3 3 3" xfId="56794"/>
    <cellStyle name="Salida 2 3 3 3 2" xfId="56795"/>
    <cellStyle name="Salida 2 3 3 4" xfId="56796"/>
    <cellStyle name="Salida 2 3 3 4 2" xfId="56797"/>
    <cellStyle name="Salida 2 3 3 5" xfId="56798"/>
    <cellStyle name="Salida 2 3 3 5 2" xfId="56799"/>
    <cellStyle name="Salida 2 3 3 6" xfId="56800"/>
    <cellStyle name="Salida 2 3 3 6 2" xfId="56801"/>
    <cellStyle name="Salida 2 3 3 7" xfId="56802"/>
    <cellStyle name="Salida 2 3 4" xfId="56803"/>
    <cellStyle name="Salida 2 3 4 2" xfId="56804"/>
    <cellStyle name="Salida 2 3 4 2 2" xfId="56805"/>
    <cellStyle name="Salida 2 3 4 3" xfId="56806"/>
    <cellStyle name="Salida 2 3 4 3 2" xfId="56807"/>
    <cellStyle name="Salida 2 3 4 4" xfId="56808"/>
    <cellStyle name="Salida 2 3 4 4 2" xfId="56809"/>
    <cellStyle name="Salida 2 3 4 5" xfId="56810"/>
    <cellStyle name="Salida 2 3 4 5 2" xfId="56811"/>
    <cellStyle name="Salida 2 3 4 6" xfId="56812"/>
    <cellStyle name="Salida 2 3 4 6 2" xfId="56813"/>
    <cellStyle name="Salida 2 3 4 7" xfId="56814"/>
    <cellStyle name="Salida 2 3 5" xfId="56815"/>
    <cellStyle name="Salida 2 3 5 2" xfId="56816"/>
    <cellStyle name="Salida 2 3 6" xfId="56817"/>
    <cellStyle name="Salida 2 3 6 2" xfId="56818"/>
    <cellStyle name="Salida 2 3 7" xfId="56819"/>
    <cellStyle name="Salida 2 3 8" xfId="56820"/>
    <cellStyle name="Salida 2 4" xfId="56821"/>
    <cellStyle name="Salida 2 4 2" xfId="56822"/>
    <cellStyle name="Salida 2 4 2 2" xfId="56823"/>
    <cellStyle name="Salida 2 4 2 2 2" xfId="56824"/>
    <cellStyle name="Salida 2 4 2 3" xfId="56825"/>
    <cellStyle name="Salida 2 4 2 3 2" xfId="56826"/>
    <cellStyle name="Salida 2 4 2 4" xfId="56827"/>
    <cellStyle name="Salida 2 4 2 4 2" xfId="56828"/>
    <cellStyle name="Salida 2 4 2 5" xfId="56829"/>
    <cellStyle name="Salida 2 4 2 5 2" xfId="56830"/>
    <cellStyle name="Salida 2 4 2 6" xfId="56831"/>
    <cellStyle name="Salida 2 4 2 6 2" xfId="56832"/>
    <cellStyle name="Salida 2 4 2 7" xfId="56833"/>
    <cellStyle name="Salida 2 4 3" xfId="56834"/>
    <cellStyle name="Salida 2 4 3 2" xfId="56835"/>
    <cellStyle name="Salida 2 4 3 2 2" xfId="56836"/>
    <cellStyle name="Salida 2 4 3 3" xfId="56837"/>
    <cellStyle name="Salida 2 4 3 3 2" xfId="56838"/>
    <cellStyle name="Salida 2 4 3 4" xfId="56839"/>
    <cellStyle name="Salida 2 4 3 4 2" xfId="56840"/>
    <cellStyle name="Salida 2 4 3 5" xfId="56841"/>
    <cellStyle name="Salida 2 4 3 5 2" xfId="56842"/>
    <cellStyle name="Salida 2 4 3 6" xfId="56843"/>
    <cellStyle name="Salida 2 4 3 6 2" xfId="56844"/>
    <cellStyle name="Salida 2 4 3 7" xfId="56845"/>
    <cellStyle name="Salida 2 4 4" xfId="56846"/>
    <cellStyle name="Salida 2 4 4 2" xfId="56847"/>
    <cellStyle name="Salida 2 4 4 2 2" xfId="56848"/>
    <cellStyle name="Salida 2 4 4 3" xfId="56849"/>
    <cellStyle name="Salida 2 4 4 3 2" xfId="56850"/>
    <cellStyle name="Salida 2 4 4 4" xfId="56851"/>
    <cellStyle name="Salida 2 4 4 4 2" xfId="56852"/>
    <cellStyle name="Salida 2 4 4 5" xfId="56853"/>
    <cellStyle name="Salida 2 4 4 5 2" xfId="56854"/>
    <cellStyle name="Salida 2 4 4 6" xfId="56855"/>
    <cellStyle name="Salida 2 4 5" xfId="56856"/>
    <cellStyle name="Salida 2 4 5 2" xfId="56857"/>
    <cellStyle name="Salida 2 4 6" xfId="56858"/>
    <cellStyle name="Salida 2 4 7" xfId="56859"/>
    <cellStyle name="Salida 2 4 8" xfId="56860"/>
    <cellStyle name="Salida 2 5" xfId="56861"/>
    <cellStyle name="Salida 2 5 2" xfId="56862"/>
    <cellStyle name="Salida 2 5 2 2" xfId="56863"/>
    <cellStyle name="Salida 2 5 2 2 2" xfId="56864"/>
    <cellStyle name="Salida 2 5 2 3" xfId="56865"/>
    <cellStyle name="Salida 2 5 2 3 2" xfId="56866"/>
    <cellStyle name="Salida 2 5 2 4" xfId="56867"/>
    <cellStyle name="Salida 2 5 2 4 2" xfId="56868"/>
    <cellStyle name="Salida 2 5 2 5" xfId="56869"/>
    <cellStyle name="Salida 2 5 2 5 2" xfId="56870"/>
    <cellStyle name="Salida 2 5 2 6" xfId="56871"/>
    <cellStyle name="Salida 2 5 2 6 2" xfId="56872"/>
    <cellStyle name="Salida 2 5 2 7" xfId="56873"/>
    <cellStyle name="Salida 2 5 3" xfId="56874"/>
    <cellStyle name="Salida 2 5 3 2" xfId="56875"/>
    <cellStyle name="Salida 2 5 3 2 2" xfId="56876"/>
    <cellStyle name="Salida 2 5 3 3" xfId="56877"/>
    <cellStyle name="Salida 2 5 3 3 2" xfId="56878"/>
    <cellStyle name="Salida 2 5 3 4" xfId="56879"/>
    <cellStyle name="Salida 2 5 3 4 2" xfId="56880"/>
    <cellStyle name="Salida 2 5 3 5" xfId="56881"/>
    <cellStyle name="Salida 2 5 3 5 2" xfId="56882"/>
    <cellStyle name="Salida 2 5 3 6" xfId="56883"/>
    <cellStyle name="Salida 2 5 4" xfId="56884"/>
    <cellStyle name="Salida 2 5 4 2" xfId="56885"/>
    <cellStyle name="Salida 2 5 5" xfId="56886"/>
    <cellStyle name="Salida 2 5 5 2" xfId="56887"/>
    <cellStyle name="Salida 2 5 6" xfId="56888"/>
    <cellStyle name="Salida 2 5 6 2" xfId="56889"/>
    <cellStyle name="Salida 2 5 7" xfId="56890"/>
    <cellStyle name="Salida 2 5 8" xfId="56891"/>
    <cellStyle name="Salida 2 6" xfId="56892"/>
    <cellStyle name="Salida 2 6 2" xfId="56893"/>
    <cellStyle name="Salida 2 6 2 2" xfId="56894"/>
    <cellStyle name="Salida 2 6 3" xfId="56895"/>
    <cellStyle name="Salida 2 6 3 2" xfId="56896"/>
    <cellStyle name="Salida 2 6 4" xfId="56897"/>
    <cellStyle name="Salida 2 6 4 2" xfId="56898"/>
    <cellStyle name="Salida 2 6 5" xfId="56899"/>
    <cellStyle name="Salida 2 6 5 2" xfId="56900"/>
    <cellStyle name="Salida 2 6 6" xfId="56901"/>
    <cellStyle name="Salida 2 6 6 2" xfId="56902"/>
    <cellStyle name="Salida 2 6 7" xfId="56903"/>
    <cellStyle name="Salida 2 6 8" xfId="56904"/>
    <cellStyle name="Salida 2 7" xfId="56905"/>
    <cellStyle name="Salida 2 7 2" xfId="56906"/>
    <cellStyle name="Salida 2 7 3" xfId="56907"/>
    <cellStyle name="Salida 2 7 4" xfId="56908"/>
    <cellStyle name="Salida 2 7 5" xfId="56909"/>
    <cellStyle name="Salida 2 7 6" xfId="56910"/>
    <cellStyle name="Salida 2 7 7" xfId="56911"/>
    <cellStyle name="Salida 2 7 8" xfId="56912"/>
    <cellStyle name="Salida 2 8" xfId="56913"/>
    <cellStyle name="Salida 2 8 2" xfId="56914"/>
    <cellStyle name="Salida 2 8 3" xfId="56915"/>
    <cellStyle name="Salida 2 8 4" xfId="56916"/>
    <cellStyle name="Salida 2 8 5" xfId="56917"/>
    <cellStyle name="Salida 2 8 6" xfId="56918"/>
    <cellStyle name="Salida 2 8 7" xfId="56919"/>
    <cellStyle name="Salida 2 8 8" xfId="56920"/>
    <cellStyle name="Salida 2 9" xfId="56921"/>
    <cellStyle name="Salida 3" xfId="56922"/>
    <cellStyle name="Salida 3 10" xfId="56923"/>
    <cellStyle name="Salida 3 11" xfId="56924"/>
    <cellStyle name="Salida 3 12" xfId="56925"/>
    <cellStyle name="Salida 3 13" xfId="56926"/>
    <cellStyle name="Salida 3 2" xfId="56927"/>
    <cellStyle name="Salida 3 2 2" xfId="56928"/>
    <cellStyle name="Salida 3 2 2 2" xfId="56929"/>
    <cellStyle name="Salida 3 2 2 2 2" xfId="56930"/>
    <cellStyle name="Salida 3 2 2 3" xfId="56931"/>
    <cellStyle name="Salida 3 2 2 3 2" xfId="56932"/>
    <cellStyle name="Salida 3 2 2 4" xfId="56933"/>
    <cellStyle name="Salida 3 2 2 4 2" xfId="56934"/>
    <cellStyle name="Salida 3 2 2 5" xfId="56935"/>
    <cellStyle name="Salida 3 2 2 5 2" xfId="56936"/>
    <cellStyle name="Salida 3 2 2 6" xfId="56937"/>
    <cellStyle name="Salida 3 2 3" xfId="56938"/>
    <cellStyle name="Salida 3 2 3 2" xfId="56939"/>
    <cellStyle name="Salida 3 2 3 2 2" xfId="56940"/>
    <cellStyle name="Salida 3 2 3 3" xfId="56941"/>
    <cellStyle name="Salida 3 2 3 3 2" xfId="56942"/>
    <cellStyle name="Salida 3 2 3 4" xfId="56943"/>
    <cellStyle name="Salida 3 2 3 4 2" xfId="56944"/>
    <cellStyle name="Salida 3 2 3 5" xfId="56945"/>
    <cellStyle name="Salida 3 2 3 5 2" xfId="56946"/>
    <cellStyle name="Salida 3 2 3 6" xfId="56947"/>
    <cellStyle name="Salida 3 2 3 6 2" xfId="56948"/>
    <cellStyle name="Salida 3 2 3 7" xfId="56949"/>
    <cellStyle name="Salida 3 2 4" xfId="56950"/>
    <cellStyle name="Salida 3 2 4 2" xfId="56951"/>
    <cellStyle name="Salida 3 2 4 2 2" xfId="56952"/>
    <cellStyle name="Salida 3 2 4 3" xfId="56953"/>
    <cellStyle name="Salida 3 2 4 3 2" xfId="56954"/>
    <cellStyle name="Salida 3 2 4 4" xfId="56955"/>
    <cellStyle name="Salida 3 2 4 4 2" xfId="56956"/>
    <cellStyle name="Salida 3 2 4 5" xfId="56957"/>
    <cellStyle name="Salida 3 2 4 5 2" xfId="56958"/>
    <cellStyle name="Salida 3 2 4 6" xfId="56959"/>
    <cellStyle name="Salida 3 2 4 6 2" xfId="56960"/>
    <cellStyle name="Salida 3 2 4 7" xfId="56961"/>
    <cellStyle name="Salida 3 2 5" xfId="56962"/>
    <cellStyle name="Salida 3 2 5 2" xfId="56963"/>
    <cellStyle name="Salida 3 2 6" xfId="56964"/>
    <cellStyle name="Salida 3 2 6 2" xfId="56965"/>
    <cellStyle name="Salida 3 2 7" xfId="56966"/>
    <cellStyle name="Salida 3 2 8" xfId="56967"/>
    <cellStyle name="Salida 3 3" xfId="56968"/>
    <cellStyle name="Salida 3 3 2" xfId="56969"/>
    <cellStyle name="Salida 3 3 2 2" xfId="56970"/>
    <cellStyle name="Salida 3 3 2 2 2" xfId="56971"/>
    <cellStyle name="Salida 3 3 2 3" xfId="56972"/>
    <cellStyle name="Salida 3 3 2 3 2" xfId="56973"/>
    <cellStyle name="Salida 3 3 2 4" xfId="56974"/>
    <cellStyle name="Salida 3 3 2 4 2" xfId="56975"/>
    <cellStyle name="Salida 3 3 2 5" xfId="56976"/>
    <cellStyle name="Salida 3 3 2 5 2" xfId="56977"/>
    <cellStyle name="Salida 3 3 2 6" xfId="56978"/>
    <cellStyle name="Salida 3 3 2 6 2" xfId="56979"/>
    <cellStyle name="Salida 3 3 2 7" xfId="56980"/>
    <cellStyle name="Salida 3 3 3" xfId="56981"/>
    <cellStyle name="Salida 3 3 3 2" xfId="56982"/>
    <cellStyle name="Salida 3 3 3 2 2" xfId="56983"/>
    <cellStyle name="Salida 3 3 3 3" xfId="56984"/>
    <cellStyle name="Salida 3 3 3 3 2" xfId="56985"/>
    <cellStyle name="Salida 3 3 3 4" xfId="56986"/>
    <cellStyle name="Salida 3 3 3 4 2" xfId="56987"/>
    <cellStyle name="Salida 3 3 3 5" xfId="56988"/>
    <cellStyle name="Salida 3 3 3 5 2" xfId="56989"/>
    <cellStyle name="Salida 3 3 3 6" xfId="56990"/>
    <cellStyle name="Salida 3 3 3 6 2" xfId="56991"/>
    <cellStyle name="Salida 3 3 3 7" xfId="56992"/>
    <cellStyle name="Salida 3 3 4" xfId="56993"/>
    <cellStyle name="Salida 3 3 4 2" xfId="56994"/>
    <cellStyle name="Salida 3 3 4 2 2" xfId="56995"/>
    <cellStyle name="Salida 3 3 4 3" xfId="56996"/>
    <cellStyle name="Salida 3 3 4 3 2" xfId="56997"/>
    <cellStyle name="Salida 3 3 4 4" xfId="56998"/>
    <cellStyle name="Salida 3 3 4 4 2" xfId="56999"/>
    <cellStyle name="Salida 3 3 4 5" xfId="57000"/>
    <cellStyle name="Salida 3 3 4 5 2" xfId="57001"/>
    <cellStyle name="Salida 3 3 4 6" xfId="57002"/>
    <cellStyle name="Salida 3 3 5" xfId="57003"/>
    <cellStyle name="Salida 3 4" xfId="57004"/>
    <cellStyle name="Salida 3 4 2" xfId="57005"/>
    <cellStyle name="Salida 3 4 2 2" xfId="57006"/>
    <cellStyle name="Salida 3 4 2 2 2" xfId="57007"/>
    <cellStyle name="Salida 3 4 2 3" xfId="57008"/>
    <cellStyle name="Salida 3 4 2 3 2" xfId="57009"/>
    <cellStyle name="Salida 3 4 2 4" xfId="57010"/>
    <cellStyle name="Salida 3 4 2 4 2" xfId="57011"/>
    <cellStyle name="Salida 3 4 2 5" xfId="57012"/>
    <cellStyle name="Salida 3 4 2 5 2" xfId="57013"/>
    <cellStyle name="Salida 3 4 2 6" xfId="57014"/>
    <cellStyle name="Salida 3 4 2 6 2" xfId="57015"/>
    <cellStyle name="Salida 3 4 2 7" xfId="57016"/>
    <cellStyle name="Salida 3 4 3" xfId="57017"/>
    <cellStyle name="Salida 3 4 3 2" xfId="57018"/>
    <cellStyle name="Salida 3 4 3 2 2" xfId="57019"/>
    <cellStyle name="Salida 3 4 3 3" xfId="57020"/>
    <cellStyle name="Salida 3 4 3 3 2" xfId="57021"/>
    <cellStyle name="Salida 3 4 3 4" xfId="57022"/>
    <cellStyle name="Salida 3 4 3 4 2" xfId="57023"/>
    <cellStyle name="Salida 3 4 3 5" xfId="57024"/>
    <cellStyle name="Salida 3 4 3 5 2" xfId="57025"/>
    <cellStyle name="Salida 3 4 3 6" xfId="57026"/>
    <cellStyle name="Salida 3 4 4" xfId="57027"/>
    <cellStyle name="Salida 3 5" xfId="57028"/>
    <cellStyle name="Salida 3 5 2" xfId="57029"/>
    <cellStyle name="Salida 3 5 2 2" xfId="57030"/>
    <cellStyle name="Salida 3 5 3" xfId="57031"/>
    <cellStyle name="Salida 3 5 3 2" xfId="57032"/>
    <cellStyle name="Salida 3 5 4" xfId="57033"/>
    <cellStyle name="Salida 3 5 4 2" xfId="57034"/>
    <cellStyle name="Salida 3 5 5" xfId="57035"/>
    <cellStyle name="Salida 3 5 5 2" xfId="57036"/>
    <cellStyle name="Salida 3 5 6" xfId="57037"/>
    <cellStyle name="Salida 3 5 6 2" xfId="57038"/>
    <cellStyle name="Salida 3 5 7" xfId="57039"/>
    <cellStyle name="Salida 3 6" xfId="57040"/>
    <cellStyle name="Salida 3 6 2" xfId="57041"/>
    <cellStyle name="Salida 3 7" xfId="57042"/>
    <cellStyle name="Salida 3 7 2" xfId="57043"/>
    <cellStyle name="Salida 3 8" xfId="57044"/>
    <cellStyle name="Salida 3 9" xfId="57045"/>
    <cellStyle name="Salida 4" xfId="57046"/>
    <cellStyle name="Salida 4 2" xfId="57047"/>
    <cellStyle name="Salida 4 2 2" xfId="57048"/>
    <cellStyle name="Salida 4 2 2 2" xfId="57049"/>
    <cellStyle name="Salida 4 2 3" xfId="57050"/>
    <cellStyle name="Salida 4 2 3 2" xfId="57051"/>
    <cellStyle name="Salida 4 2 4" xfId="57052"/>
    <cellStyle name="Salida 4 2 4 2" xfId="57053"/>
    <cellStyle name="Salida 4 2 5" xfId="57054"/>
    <cellStyle name="Salida 4 2 5 2" xfId="57055"/>
    <cellStyle name="Salida 4 2 6" xfId="57056"/>
    <cellStyle name="Salida 4 3" xfId="57057"/>
    <cellStyle name="Salida 4 3 2" xfId="57058"/>
    <cellStyle name="Salida 4 3 2 2" xfId="57059"/>
    <cellStyle name="Salida 4 3 3" xfId="57060"/>
    <cellStyle name="Salida 4 3 3 2" xfId="57061"/>
    <cellStyle name="Salida 4 3 4" xfId="57062"/>
    <cellStyle name="Salida 4 3 4 2" xfId="57063"/>
    <cellStyle name="Salida 4 3 5" xfId="57064"/>
    <cellStyle name="Salida 4 3 5 2" xfId="57065"/>
    <cellStyle name="Salida 4 3 6" xfId="57066"/>
    <cellStyle name="Salida 4 3 6 2" xfId="57067"/>
    <cellStyle name="Salida 4 3 7" xfId="57068"/>
    <cellStyle name="Salida 4 4" xfId="57069"/>
    <cellStyle name="Salida 4 4 2" xfId="57070"/>
    <cellStyle name="Salida 4 4 2 2" xfId="57071"/>
    <cellStyle name="Salida 4 4 3" xfId="57072"/>
    <cellStyle name="Salida 4 4 3 2" xfId="57073"/>
    <cellStyle name="Salida 4 4 4" xfId="57074"/>
    <cellStyle name="Salida 4 4 4 2" xfId="57075"/>
    <cellStyle name="Salida 4 4 5" xfId="57076"/>
    <cellStyle name="Salida 4 4 5 2" xfId="57077"/>
    <cellStyle name="Salida 4 4 6" xfId="57078"/>
    <cellStyle name="Salida 4 4 6 2" xfId="57079"/>
    <cellStyle name="Salida 4 4 7" xfId="57080"/>
    <cellStyle name="Salida 4 5" xfId="57081"/>
    <cellStyle name="Salida 4 5 2" xfId="57082"/>
    <cellStyle name="Salida 4 6" xfId="57083"/>
    <cellStyle name="Salida 4 6 2" xfId="57084"/>
    <cellStyle name="Salida 4 7" xfId="57085"/>
    <cellStyle name="Salida 4 8" xfId="57086"/>
    <cellStyle name="Salida 5" xfId="57087"/>
    <cellStyle name="Salida 5 2" xfId="57088"/>
    <cellStyle name="Salida 5 2 2" xfId="57089"/>
    <cellStyle name="Salida 5 2 2 2" xfId="57090"/>
    <cellStyle name="Salida 5 2 3" xfId="57091"/>
    <cellStyle name="Salida 5 2 3 2" xfId="57092"/>
    <cellStyle name="Salida 5 2 4" xfId="57093"/>
    <cellStyle name="Salida 5 2 4 2" xfId="57094"/>
    <cellStyle name="Salida 5 2 5" xfId="57095"/>
    <cellStyle name="Salida 5 2 5 2" xfId="57096"/>
    <cellStyle name="Salida 5 2 6" xfId="57097"/>
    <cellStyle name="Salida 5 2 6 2" xfId="57098"/>
    <cellStyle name="Salida 5 2 7" xfId="57099"/>
    <cellStyle name="Salida 5 3" xfId="57100"/>
    <cellStyle name="Salida 5 3 2" xfId="57101"/>
    <cellStyle name="Salida 5 3 2 2" xfId="57102"/>
    <cellStyle name="Salida 5 3 3" xfId="57103"/>
    <cellStyle name="Salida 5 3 3 2" xfId="57104"/>
    <cellStyle name="Salida 5 3 4" xfId="57105"/>
    <cellStyle name="Salida 5 3 4 2" xfId="57106"/>
    <cellStyle name="Salida 5 3 5" xfId="57107"/>
    <cellStyle name="Salida 5 3 5 2" xfId="57108"/>
    <cellStyle name="Salida 5 3 6" xfId="57109"/>
    <cellStyle name="Salida 5 3 6 2" xfId="57110"/>
    <cellStyle name="Salida 5 3 7" xfId="57111"/>
    <cellStyle name="Salida 5 4" xfId="57112"/>
    <cellStyle name="Salida 5 4 2" xfId="57113"/>
    <cellStyle name="Salida 5 4 2 2" xfId="57114"/>
    <cellStyle name="Salida 5 4 3" xfId="57115"/>
    <cellStyle name="Salida 5 4 3 2" xfId="57116"/>
    <cellStyle name="Salida 5 4 4" xfId="57117"/>
    <cellStyle name="Salida 5 4 4 2" xfId="57118"/>
    <cellStyle name="Salida 5 4 5" xfId="57119"/>
    <cellStyle name="Salida 5 4 5 2" xfId="57120"/>
    <cellStyle name="Salida 5 4 6" xfId="57121"/>
    <cellStyle name="Salida 5 5" xfId="57122"/>
    <cellStyle name="Salida 5 5 2" xfId="57123"/>
    <cellStyle name="Salida 5 6" xfId="57124"/>
    <cellStyle name="Salida 5 7" xfId="57125"/>
    <cellStyle name="Salida 5 8" xfId="57126"/>
    <cellStyle name="Salida 6" xfId="57127"/>
    <cellStyle name="Salida 6 2" xfId="57128"/>
    <cellStyle name="Salida 6 2 2" xfId="57129"/>
    <cellStyle name="Salida 6 2 2 2" xfId="57130"/>
    <cellStyle name="Salida 6 2 3" xfId="57131"/>
    <cellStyle name="Salida 6 2 3 2" xfId="57132"/>
    <cellStyle name="Salida 6 2 4" xfId="57133"/>
    <cellStyle name="Salida 6 2 4 2" xfId="57134"/>
    <cellStyle name="Salida 6 2 5" xfId="57135"/>
    <cellStyle name="Salida 6 2 5 2" xfId="57136"/>
    <cellStyle name="Salida 6 2 6" xfId="57137"/>
    <cellStyle name="Salida 6 2 6 2" xfId="57138"/>
    <cellStyle name="Salida 6 2 7" xfId="57139"/>
    <cellStyle name="Salida 6 3" xfId="57140"/>
    <cellStyle name="Salida 6 3 2" xfId="57141"/>
    <cellStyle name="Salida 6 3 2 2" xfId="57142"/>
    <cellStyle name="Salida 6 3 3" xfId="57143"/>
    <cellStyle name="Salida 6 3 3 2" xfId="57144"/>
    <cellStyle name="Salida 6 3 4" xfId="57145"/>
    <cellStyle name="Salida 6 3 4 2" xfId="57146"/>
    <cellStyle name="Salida 6 3 5" xfId="57147"/>
    <cellStyle name="Salida 6 3 5 2" xfId="57148"/>
    <cellStyle name="Salida 6 3 6" xfId="57149"/>
    <cellStyle name="Salida 6 4" xfId="57150"/>
    <cellStyle name="Salida 6 4 2" xfId="57151"/>
    <cellStyle name="Salida 6 5" xfId="57152"/>
    <cellStyle name="Salida 6 5 2" xfId="57153"/>
    <cellStyle name="Salida 6 6" xfId="57154"/>
    <cellStyle name="Salida 6 6 2" xfId="57155"/>
    <cellStyle name="Salida 6 7" xfId="57156"/>
    <cellStyle name="Salida 6 8" xfId="57157"/>
    <cellStyle name="Salida 7" xfId="57158"/>
    <cellStyle name="Salida 7 2" xfId="57159"/>
    <cellStyle name="Salida 7 2 2" xfId="57160"/>
    <cellStyle name="Salida 7 3" xfId="57161"/>
    <cellStyle name="Salida 7 3 2" xfId="57162"/>
    <cellStyle name="Salida 7 4" xfId="57163"/>
    <cellStyle name="Salida 7 4 2" xfId="57164"/>
    <cellStyle name="Salida 7 5" xfId="57165"/>
    <cellStyle name="Salida 7 5 2" xfId="57166"/>
    <cellStyle name="Salida 7 6" xfId="57167"/>
    <cellStyle name="Salida 7 6 2" xfId="57168"/>
    <cellStyle name="Salida 7 7" xfId="57169"/>
    <cellStyle name="Salida 7 8" xfId="57170"/>
    <cellStyle name="Salida 8" xfId="57171"/>
    <cellStyle name="Salida 8 2" xfId="57172"/>
    <cellStyle name="Salida 8 3" xfId="57173"/>
    <cellStyle name="Salida 8 4" xfId="57174"/>
    <cellStyle name="Salida 8 5" xfId="57175"/>
    <cellStyle name="Salida 8 6" xfId="57176"/>
    <cellStyle name="Salida 8 7" xfId="57177"/>
    <cellStyle name="Salida 8 8" xfId="57178"/>
    <cellStyle name="Salida 9" xfId="57179"/>
    <cellStyle name="Salida 9 2" xfId="57180"/>
    <cellStyle name="Salida 9 3" xfId="57181"/>
    <cellStyle name="Salida 9 4" xfId="57182"/>
    <cellStyle name="Salida 9 5" xfId="57183"/>
    <cellStyle name="Salida 9 6" xfId="57184"/>
    <cellStyle name="Salida 9 7" xfId="57185"/>
    <cellStyle name="Salida 9 8" xfId="57186"/>
    <cellStyle name="SAPBEXaggData" xfId="57187"/>
    <cellStyle name="SAPBEXaggData 10" xfId="57188"/>
    <cellStyle name="SAPBEXaggData 11" xfId="57189"/>
    <cellStyle name="SAPBEXaggData 12" xfId="57190"/>
    <cellStyle name="SAPBEXaggData 13" xfId="57191"/>
    <cellStyle name="SAPBEXaggData 2" xfId="57192"/>
    <cellStyle name="SAPBEXaggData 2 10" xfId="57193"/>
    <cellStyle name="SAPBEXaggData 2 11" xfId="57194"/>
    <cellStyle name="SAPBEXaggData 2 2" xfId="57195"/>
    <cellStyle name="SAPBEXaggData 2 2 2" xfId="57196"/>
    <cellStyle name="SAPBEXaggData 2 2 2 2" xfId="57197"/>
    <cellStyle name="SAPBEXaggData 2 2 2 2 2" xfId="57198"/>
    <cellStyle name="SAPBEXaggData 2 2 2 2 2 2" xfId="57199"/>
    <cellStyle name="SAPBEXaggData 2 2 2 2 3" xfId="57200"/>
    <cellStyle name="SAPBEXaggData 2 2 2 2 3 2" xfId="57201"/>
    <cellStyle name="SAPBEXaggData 2 2 2 2 4" xfId="57202"/>
    <cellStyle name="SAPBEXaggData 2 2 2 2 4 2" xfId="57203"/>
    <cellStyle name="SAPBEXaggData 2 2 2 2 5" xfId="57204"/>
    <cellStyle name="SAPBEXaggData 2 2 2 3" xfId="57205"/>
    <cellStyle name="SAPBEXaggData 2 2 2 3 2" xfId="57206"/>
    <cellStyle name="SAPBEXaggData 2 2 2 3 2 2" xfId="57207"/>
    <cellStyle name="SAPBEXaggData 2 2 2 3 3" xfId="57208"/>
    <cellStyle name="SAPBEXaggData 2 2 2 3 3 2" xfId="57209"/>
    <cellStyle name="SAPBEXaggData 2 2 2 3 4" xfId="57210"/>
    <cellStyle name="SAPBEXaggData 2 2 2 3 4 2" xfId="57211"/>
    <cellStyle name="SAPBEXaggData 2 2 2 3 5" xfId="57212"/>
    <cellStyle name="SAPBEXaggData 2 2 2 3 5 2" xfId="57213"/>
    <cellStyle name="SAPBEXaggData 2 2 2 3 6" xfId="57214"/>
    <cellStyle name="SAPBEXaggData 2 2 2 3 6 2" xfId="57215"/>
    <cellStyle name="SAPBEXaggData 2 2 2 3 7" xfId="57216"/>
    <cellStyle name="SAPBEXaggData 2 2 2 4" xfId="57217"/>
    <cellStyle name="SAPBEXaggData 2 2 2 4 2" xfId="57218"/>
    <cellStyle name="SAPBEXaggData 2 2 2 5" xfId="57219"/>
    <cellStyle name="SAPBEXaggData 2 2 2 5 2" xfId="57220"/>
    <cellStyle name="SAPBEXaggData 2 2 2 6" xfId="57221"/>
    <cellStyle name="SAPBEXaggData 2 2 2 6 2" xfId="57222"/>
    <cellStyle name="SAPBEXaggData 2 2 2 7" xfId="57223"/>
    <cellStyle name="SAPBEXaggData 2 2 2 8" xfId="57224"/>
    <cellStyle name="SAPBEXaggData 2 2 3" xfId="57225"/>
    <cellStyle name="SAPBEXaggData 2 2 3 2" xfId="57226"/>
    <cellStyle name="SAPBEXaggData 2 2 3 2 2" xfId="57227"/>
    <cellStyle name="SAPBEXaggData 2 2 3 2 2 2" xfId="57228"/>
    <cellStyle name="SAPBEXaggData 2 2 3 2 3" xfId="57229"/>
    <cellStyle name="SAPBEXaggData 2 2 3 2 3 2" xfId="57230"/>
    <cellStyle name="SAPBEXaggData 2 2 3 2 4" xfId="57231"/>
    <cellStyle name="SAPBEXaggData 2 2 3 2 4 2" xfId="57232"/>
    <cellStyle name="SAPBEXaggData 2 2 3 2 5" xfId="57233"/>
    <cellStyle name="SAPBEXaggData 2 2 3 2 5 2" xfId="57234"/>
    <cellStyle name="SAPBEXaggData 2 2 3 2 6" xfId="57235"/>
    <cellStyle name="SAPBEXaggData 2 2 3 2 6 2" xfId="57236"/>
    <cellStyle name="SAPBEXaggData 2 2 3 2 7" xfId="57237"/>
    <cellStyle name="SAPBEXaggData 2 2 3 3" xfId="57238"/>
    <cellStyle name="SAPBEXaggData 2 2 3 3 2" xfId="57239"/>
    <cellStyle name="SAPBEXaggData 2 2 3 3 2 2" xfId="57240"/>
    <cellStyle name="SAPBEXaggData 2 2 3 3 3" xfId="57241"/>
    <cellStyle name="SAPBEXaggData 2 2 3 3 3 2" xfId="57242"/>
    <cellStyle name="SAPBEXaggData 2 2 3 3 4" xfId="57243"/>
    <cellStyle name="SAPBEXaggData 2 2 3 3 4 2" xfId="57244"/>
    <cellStyle name="SAPBEXaggData 2 2 3 3 5" xfId="57245"/>
    <cellStyle name="SAPBEXaggData 2 2 3 4" xfId="57246"/>
    <cellStyle name="SAPBEXaggData 2 2 4" xfId="57247"/>
    <cellStyle name="SAPBEXaggData 2 2 4 2" xfId="57248"/>
    <cellStyle name="SAPBEXaggData 2 2 4 2 2" xfId="57249"/>
    <cellStyle name="SAPBEXaggData 2 2 4 2 2 2" xfId="57250"/>
    <cellStyle name="SAPBEXaggData 2 2 4 2 3" xfId="57251"/>
    <cellStyle name="SAPBEXaggData 2 2 4 2 3 2" xfId="57252"/>
    <cellStyle name="SAPBEXaggData 2 2 4 2 4" xfId="57253"/>
    <cellStyle name="SAPBEXaggData 2 2 4 2 4 2" xfId="57254"/>
    <cellStyle name="SAPBEXaggData 2 2 4 2 5" xfId="57255"/>
    <cellStyle name="SAPBEXaggData 2 2 4 2 5 2" xfId="57256"/>
    <cellStyle name="SAPBEXaggData 2 2 4 2 6" xfId="57257"/>
    <cellStyle name="SAPBEXaggData 2 2 4 2 6 2" xfId="57258"/>
    <cellStyle name="SAPBEXaggData 2 2 4 2 7" xfId="57259"/>
    <cellStyle name="SAPBEXaggData 2 2 4 3" xfId="57260"/>
    <cellStyle name="SAPBEXaggData 2 2 4 3 2" xfId="57261"/>
    <cellStyle name="SAPBEXaggData 2 2 4 3 2 2" xfId="57262"/>
    <cellStyle name="SAPBEXaggData 2 2 4 3 3" xfId="57263"/>
    <cellStyle name="SAPBEXaggData 2 2 4 3 3 2" xfId="57264"/>
    <cellStyle name="SAPBEXaggData 2 2 4 3 4" xfId="57265"/>
    <cellStyle name="SAPBEXaggData 2 2 4 3 4 2" xfId="57266"/>
    <cellStyle name="SAPBEXaggData 2 2 4 3 5" xfId="57267"/>
    <cellStyle name="SAPBEXaggData 2 2 4 3 5 2" xfId="57268"/>
    <cellStyle name="SAPBEXaggData 2 2 4 3 6" xfId="57269"/>
    <cellStyle name="SAPBEXaggData 2 2 4 3 6 2" xfId="57270"/>
    <cellStyle name="SAPBEXaggData 2 2 4 3 7" xfId="57271"/>
    <cellStyle name="SAPBEXaggData 2 2 4 4" xfId="57272"/>
    <cellStyle name="SAPBEXaggData 2 2 4 4 2" xfId="57273"/>
    <cellStyle name="SAPBEXaggData 2 2 4 4 2 2" xfId="57274"/>
    <cellStyle name="SAPBEXaggData 2 2 4 4 3" xfId="57275"/>
    <cellStyle name="SAPBEXaggData 2 2 4 4 3 2" xfId="57276"/>
    <cellStyle name="SAPBEXaggData 2 2 4 4 4" xfId="57277"/>
    <cellStyle name="SAPBEXaggData 2 2 4 4 4 2" xfId="57278"/>
    <cellStyle name="SAPBEXaggData 2 2 4 4 5" xfId="57279"/>
    <cellStyle name="SAPBEXaggData 2 2 4 5" xfId="57280"/>
    <cellStyle name="SAPBEXaggData 2 2 5" xfId="57281"/>
    <cellStyle name="SAPBEXaggData 2 2 5 2" xfId="57282"/>
    <cellStyle name="SAPBEXaggData 2 2 5 2 2" xfId="57283"/>
    <cellStyle name="SAPBEXaggData 2 2 5 3" xfId="57284"/>
    <cellStyle name="SAPBEXaggData 2 2 5 3 2" xfId="57285"/>
    <cellStyle name="SAPBEXaggData 2 2 5 4" xfId="57286"/>
    <cellStyle name="SAPBEXaggData 2 2 5 4 2" xfId="57287"/>
    <cellStyle name="SAPBEXaggData 2 2 5 5" xfId="57288"/>
    <cellStyle name="SAPBEXaggData 2 2 5 5 2" xfId="57289"/>
    <cellStyle name="SAPBEXaggData 2 2 5 6" xfId="57290"/>
    <cellStyle name="SAPBEXaggData 2 2 5 6 2" xfId="57291"/>
    <cellStyle name="SAPBEXaggData 2 2 5 7" xfId="57292"/>
    <cellStyle name="SAPBEXaggData 2 2 6" xfId="57293"/>
    <cellStyle name="SAPBEXaggData 2 2 6 2" xfId="57294"/>
    <cellStyle name="SAPBEXaggData 2 2 7" xfId="57295"/>
    <cellStyle name="SAPBEXaggData 2 2 7 2" xfId="57296"/>
    <cellStyle name="SAPBEXaggData 2 2 8" xfId="57297"/>
    <cellStyle name="SAPBEXaggData 2 2 9" xfId="57298"/>
    <cellStyle name="SAPBEXaggData 2 3" xfId="57299"/>
    <cellStyle name="SAPBEXaggData 2 3 2" xfId="57300"/>
    <cellStyle name="SAPBEXaggData 2 3 2 2" xfId="57301"/>
    <cellStyle name="SAPBEXaggData 2 3 2 2 2" xfId="57302"/>
    <cellStyle name="SAPBEXaggData 2 3 2 3" xfId="57303"/>
    <cellStyle name="SAPBEXaggData 2 3 2 3 2" xfId="57304"/>
    <cellStyle name="SAPBEXaggData 2 3 2 4" xfId="57305"/>
    <cellStyle name="SAPBEXaggData 2 3 2 4 2" xfId="57306"/>
    <cellStyle name="SAPBEXaggData 2 3 2 5" xfId="57307"/>
    <cellStyle name="SAPBEXaggData 2 3 3" xfId="57308"/>
    <cellStyle name="SAPBEXaggData 2 3 3 2" xfId="57309"/>
    <cellStyle name="SAPBEXaggData 2 3 3 2 2" xfId="57310"/>
    <cellStyle name="SAPBEXaggData 2 3 3 3" xfId="57311"/>
    <cellStyle name="SAPBEXaggData 2 3 3 3 2" xfId="57312"/>
    <cellStyle name="SAPBEXaggData 2 3 3 4" xfId="57313"/>
    <cellStyle name="SAPBEXaggData 2 3 3 4 2" xfId="57314"/>
    <cellStyle name="SAPBEXaggData 2 3 3 5" xfId="57315"/>
    <cellStyle name="SAPBEXaggData 2 3 3 5 2" xfId="57316"/>
    <cellStyle name="SAPBEXaggData 2 3 3 6" xfId="57317"/>
    <cellStyle name="SAPBEXaggData 2 3 3 6 2" xfId="57318"/>
    <cellStyle name="SAPBEXaggData 2 3 3 7" xfId="57319"/>
    <cellStyle name="SAPBEXaggData 2 3 4" xfId="57320"/>
    <cellStyle name="SAPBEXaggData 2 3 4 2" xfId="57321"/>
    <cellStyle name="SAPBEXaggData 2 3 5" xfId="57322"/>
    <cellStyle name="SAPBEXaggData 2 3 5 2" xfId="57323"/>
    <cellStyle name="SAPBEXaggData 2 3 6" xfId="57324"/>
    <cellStyle name="SAPBEXaggData 2 3 6 2" xfId="57325"/>
    <cellStyle name="SAPBEXaggData 2 3 7" xfId="57326"/>
    <cellStyle name="SAPBEXaggData 2 3 8" xfId="57327"/>
    <cellStyle name="SAPBEXaggData 2 4" xfId="57328"/>
    <cellStyle name="SAPBEXaggData 2 4 2" xfId="57329"/>
    <cellStyle name="SAPBEXaggData 2 4 2 2" xfId="57330"/>
    <cellStyle name="SAPBEXaggData 2 4 2 2 2" xfId="57331"/>
    <cellStyle name="SAPBEXaggData 2 4 2 3" xfId="57332"/>
    <cellStyle name="SAPBEXaggData 2 4 2 3 2" xfId="57333"/>
    <cellStyle name="SAPBEXaggData 2 4 2 4" xfId="57334"/>
    <cellStyle name="SAPBEXaggData 2 4 2 4 2" xfId="57335"/>
    <cellStyle name="SAPBEXaggData 2 4 2 5" xfId="57336"/>
    <cellStyle name="SAPBEXaggData 2 4 2 5 2" xfId="57337"/>
    <cellStyle name="SAPBEXaggData 2 4 2 6" xfId="57338"/>
    <cellStyle name="SAPBEXaggData 2 4 2 6 2" xfId="57339"/>
    <cellStyle name="SAPBEXaggData 2 4 2 7" xfId="57340"/>
    <cellStyle name="SAPBEXaggData 2 4 3" xfId="57341"/>
    <cellStyle name="SAPBEXaggData 2 4 3 2" xfId="57342"/>
    <cellStyle name="SAPBEXaggData 2 4 3 2 2" xfId="57343"/>
    <cellStyle name="SAPBEXaggData 2 4 3 3" xfId="57344"/>
    <cellStyle name="SAPBEXaggData 2 4 3 3 2" xfId="57345"/>
    <cellStyle name="SAPBEXaggData 2 4 3 4" xfId="57346"/>
    <cellStyle name="SAPBEXaggData 2 4 3 4 2" xfId="57347"/>
    <cellStyle name="SAPBEXaggData 2 4 3 5" xfId="57348"/>
    <cellStyle name="SAPBEXaggData 2 4 4" xfId="57349"/>
    <cellStyle name="SAPBEXaggData 2 4 4 2" xfId="57350"/>
    <cellStyle name="SAPBEXaggData 2 4 5" xfId="57351"/>
    <cellStyle name="SAPBEXaggData 2 4 5 2" xfId="57352"/>
    <cellStyle name="SAPBEXaggData 2 4 6" xfId="57353"/>
    <cellStyle name="SAPBEXaggData 2 4 7" xfId="57354"/>
    <cellStyle name="SAPBEXaggData 2 4 8" xfId="57355"/>
    <cellStyle name="SAPBEXaggData 2 5" xfId="57356"/>
    <cellStyle name="SAPBEXaggData 2 5 2" xfId="57357"/>
    <cellStyle name="SAPBEXaggData 2 5 2 2" xfId="57358"/>
    <cellStyle name="SAPBEXaggData 2 5 2 2 2" xfId="57359"/>
    <cellStyle name="SAPBEXaggData 2 5 2 3" xfId="57360"/>
    <cellStyle name="SAPBEXaggData 2 5 2 3 2" xfId="57361"/>
    <cellStyle name="SAPBEXaggData 2 5 2 4" xfId="57362"/>
    <cellStyle name="SAPBEXaggData 2 5 2 4 2" xfId="57363"/>
    <cellStyle name="SAPBEXaggData 2 5 2 5" xfId="57364"/>
    <cellStyle name="SAPBEXaggData 2 5 2 5 2" xfId="57365"/>
    <cellStyle name="SAPBEXaggData 2 5 2 6" xfId="57366"/>
    <cellStyle name="SAPBEXaggData 2 5 2 6 2" xfId="57367"/>
    <cellStyle name="SAPBEXaggData 2 5 2 7" xfId="57368"/>
    <cellStyle name="SAPBEXaggData 2 5 3" xfId="57369"/>
    <cellStyle name="SAPBEXaggData 2 5 3 2" xfId="57370"/>
    <cellStyle name="SAPBEXaggData 2 5 3 2 2" xfId="57371"/>
    <cellStyle name="SAPBEXaggData 2 5 3 3" xfId="57372"/>
    <cellStyle name="SAPBEXaggData 2 5 3 3 2" xfId="57373"/>
    <cellStyle name="SAPBEXaggData 2 5 3 4" xfId="57374"/>
    <cellStyle name="SAPBEXaggData 2 5 3 4 2" xfId="57375"/>
    <cellStyle name="SAPBEXaggData 2 5 3 5" xfId="57376"/>
    <cellStyle name="SAPBEXaggData 2 5 3 5 2" xfId="57377"/>
    <cellStyle name="SAPBEXaggData 2 5 3 6" xfId="57378"/>
    <cellStyle name="SAPBEXaggData 2 5 3 6 2" xfId="57379"/>
    <cellStyle name="SAPBEXaggData 2 5 3 7" xfId="57380"/>
    <cellStyle name="SAPBEXaggData 2 5 4" xfId="57381"/>
    <cellStyle name="SAPBEXaggData 2 5 4 2" xfId="57382"/>
    <cellStyle name="SAPBEXaggData 2 5 4 2 2" xfId="57383"/>
    <cellStyle name="SAPBEXaggData 2 5 4 3" xfId="57384"/>
    <cellStyle name="SAPBEXaggData 2 5 4 3 2" xfId="57385"/>
    <cellStyle name="SAPBEXaggData 2 5 4 4" xfId="57386"/>
    <cellStyle name="SAPBEXaggData 2 5 4 4 2" xfId="57387"/>
    <cellStyle name="SAPBEXaggData 2 5 4 5" xfId="57388"/>
    <cellStyle name="SAPBEXaggData 2 5 5" xfId="57389"/>
    <cellStyle name="SAPBEXaggData 2 5 5 2" xfId="57390"/>
    <cellStyle name="SAPBEXaggData 2 5 6" xfId="57391"/>
    <cellStyle name="SAPBEXaggData 2 5 6 2" xfId="57392"/>
    <cellStyle name="SAPBEXaggData 2 5 7" xfId="57393"/>
    <cellStyle name="SAPBEXaggData 2 5 8" xfId="57394"/>
    <cellStyle name="SAPBEXaggData 2 6" xfId="57395"/>
    <cellStyle name="SAPBEXaggData 2 6 2" xfId="57396"/>
    <cellStyle name="SAPBEXaggData 2 6 2 2" xfId="57397"/>
    <cellStyle name="SAPBEXaggData 2 6 3" xfId="57398"/>
    <cellStyle name="SAPBEXaggData 2 6 3 2" xfId="57399"/>
    <cellStyle name="SAPBEXaggData 2 6 4" xfId="57400"/>
    <cellStyle name="SAPBEXaggData 2 6 4 2" xfId="57401"/>
    <cellStyle name="SAPBEXaggData 2 6 5" xfId="57402"/>
    <cellStyle name="SAPBEXaggData 2 6 5 2" xfId="57403"/>
    <cellStyle name="SAPBEXaggData 2 6 6" xfId="57404"/>
    <cellStyle name="SAPBEXaggData 2 6 6 2" xfId="57405"/>
    <cellStyle name="SAPBEXaggData 2 6 7" xfId="57406"/>
    <cellStyle name="SAPBEXaggData 2 6 8" xfId="57407"/>
    <cellStyle name="SAPBEXaggData 2 7" xfId="57408"/>
    <cellStyle name="SAPBEXaggData 2 8" xfId="57409"/>
    <cellStyle name="SAPBEXaggData 2 9" xfId="57410"/>
    <cellStyle name="SAPBEXaggData 3" xfId="57411"/>
    <cellStyle name="SAPBEXaggData 3 2" xfId="57412"/>
    <cellStyle name="SAPBEXaggData 3 2 2" xfId="57413"/>
    <cellStyle name="SAPBEXaggData 3 2 2 2" xfId="57414"/>
    <cellStyle name="SAPBEXaggData 3 2 2 2 2" xfId="57415"/>
    <cellStyle name="SAPBEXaggData 3 2 2 3" xfId="57416"/>
    <cellStyle name="SAPBEXaggData 3 2 2 3 2" xfId="57417"/>
    <cellStyle name="SAPBEXaggData 3 2 2 4" xfId="57418"/>
    <cellStyle name="SAPBEXaggData 3 2 2 4 2" xfId="57419"/>
    <cellStyle name="SAPBEXaggData 3 2 2 5" xfId="57420"/>
    <cellStyle name="SAPBEXaggData 3 2 3" xfId="57421"/>
    <cellStyle name="SAPBEXaggData 3 2 3 2" xfId="57422"/>
    <cellStyle name="SAPBEXaggData 3 2 3 2 2" xfId="57423"/>
    <cellStyle name="SAPBEXaggData 3 2 3 3" xfId="57424"/>
    <cellStyle name="SAPBEXaggData 3 2 3 3 2" xfId="57425"/>
    <cellStyle name="SAPBEXaggData 3 2 3 4" xfId="57426"/>
    <cellStyle name="SAPBEXaggData 3 2 3 4 2" xfId="57427"/>
    <cellStyle name="SAPBEXaggData 3 2 3 5" xfId="57428"/>
    <cellStyle name="SAPBEXaggData 3 2 3 5 2" xfId="57429"/>
    <cellStyle name="SAPBEXaggData 3 2 3 6" xfId="57430"/>
    <cellStyle name="SAPBEXaggData 3 2 3 6 2" xfId="57431"/>
    <cellStyle name="SAPBEXaggData 3 2 3 7" xfId="57432"/>
    <cellStyle name="SAPBEXaggData 3 2 4" xfId="57433"/>
    <cellStyle name="SAPBEXaggData 3 2 4 2" xfId="57434"/>
    <cellStyle name="SAPBEXaggData 3 2 5" xfId="57435"/>
    <cellStyle name="SAPBEXaggData 3 2 5 2" xfId="57436"/>
    <cellStyle name="SAPBEXaggData 3 2 6" xfId="57437"/>
    <cellStyle name="SAPBEXaggData 3 2 6 2" xfId="57438"/>
    <cellStyle name="SAPBEXaggData 3 2 7" xfId="57439"/>
    <cellStyle name="SAPBEXaggData 3 2 8" xfId="57440"/>
    <cellStyle name="SAPBEXaggData 3 3" xfId="57441"/>
    <cellStyle name="SAPBEXaggData 3 3 2" xfId="57442"/>
    <cellStyle name="SAPBEXaggData 3 3 2 2" xfId="57443"/>
    <cellStyle name="SAPBEXaggData 3 3 2 2 2" xfId="57444"/>
    <cellStyle name="SAPBEXaggData 3 3 2 3" xfId="57445"/>
    <cellStyle name="SAPBEXaggData 3 3 2 3 2" xfId="57446"/>
    <cellStyle name="SAPBEXaggData 3 3 2 4" xfId="57447"/>
    <cellStyle name="SAPBEXaggData 3 3 2 4 2" xfId="57448"/>
    <cellStyle name="SAPBEXaggData 3 3 2 5" xfId="57449"/>
    <cellStyle name="SAPBEXaggData 3 3 2 5 2" xfId="57450"/>
    <cellStyle name="SAPBEXaggData 3 3 2 6" xfId="57451"/>
    <cellStyle name="SAPBEXaggData 3 3 2 6 2" xfId="57452"/>
    <cellStyle name="SAPBEXaggData 3 3 2 7" xfId="57453"/>
    <cellStyle name="SAPBEXaggData 3 3 3" xfId="57454"/>
    <cellStyle name="SAPBEXaggData 3 3 3 2" xfId="57455"/>
    <cellStyle name="SAPBEXaggData 3 3 3 2 2" xfId="57456"/>
    <cellStyle name="SAPBEXaggData 3 3 3 3" xfId="57457"/>
    <cellStyle name="SAPBEXaggData 3 3 3 3 2" xfId="57458"/>
    <cellStyle name="SAPBEXaggData 3 3 3 4" xfId="57459"/>
    <cellStyle name="SAPBEXaggData 3 3 3 4 2" xfId="57460"/>
    <cellStyle name="SAPBEXaggData 3 3 3 5" xfId="57461"/>
    <cellStyle name="SAPBEXaggData 3 3 4" xfId="57462"/>
    <cellStyle name="SAPBEXaggData 3 4" xfId="57463"/>
    <cellStyle name="SAPBEXaggData 3 4 2" xfId="57464"/>
    <cellStyle name="SAPBEXaggData 3 4 2 2" xfId="57465"/>
    <cellStyle name="SAPBEXaggData 3 4 2 2 2" xfId="57466"/>
    <cellStyle name="SAPBEXaggData 3 4 2 3" xfId="57467"/>
    <cellStyle name="SAPBEXaggData 3 4 2 3 2" xfId="57468"/>
    <cellStyle name="SAPBEXaggData 3 4 2 4" xfId="57469"/>
    <cellStyle name="SAPBEXaggData 3 4 2 4 2" xfId="57470"/>
    <cellStyle name="SAPBEXaggData 3 4 2 5" xfId="57471"/>
    <cellStyle name="SAPBEXaggData 3 4 2 5 2" xfId="57472"/>
    <cellStyle name="SAPBEXaggData 3 4 2 6" xfId="57473"/>
    <cellStyle name="SAPBEXaggData 3 4 2 6 2" xfId="57474"/>
    <cellStyle name="SAPBEXaggData 3 4 2 7" xfId="57475"/>
    <cellStyle name="SAPBEXaggData 3 4 3" xfId="57476"/>
    <cellStyle name="SAPBEXaggData 3 4 3 2" xfId="57477"/>
    <cellStyle name="SAPBEXaggData 3 4 3 2 2" xfId="57478"/>
    <cellStyle name="SAPBEXaggData 3 4 3 3" xfId="57479"/>
    <cellStyle name="SAPBEXaggData 3 4 3 3 2" xfId="57480"/>
    <cellStyle name="SAPBEXaggData 3 4 3 4" xfId="57481"/>
    <cellStyle name="SAPBEXaggData 3 4 3 4 2" xfId="57482"/>
    <cellStyle name="SAPBEXaggData 3 4 3 5" xfId="57483"/>
    <cellStyle name="SAPBEXaggData 3 4 3 5 2" xfId="57484"/>
    <cellStyle name="SAPBEXaggData 3 4 3 6" xfId="57485"/>
    <cellStyle name="SAPBEXaggData 3 4 3 6 2" xfId="57486"/>
    <cellStyle name="SAPBEXaggData 3 4 3 7" xfId="57487"/>
    <cellStyle name="SAPBEXaggData 3 4 4" xfId="57488"/>
    <cellStyle name="SAPBEXaggData 3 4 4 2" xfId="57489"/>
    <cellStyle name="SAPBEXaggData 3 4 4 2 2" xfId="57490"/>
    <cellStyle name="SAPBEXaggData 3 4 4 3" xfId="57491"/>
    <cellStyle name="SAPBEXaggData 3 4 4 3 2" xfId="57492"/>
    <cellStyle name="SAPBEXaggData 3 4 4 4" xfId="57493"/>
    <cellStyle name="SAPBEXaggData 3 4 4 4 2" xfId="57494"/>
    <cellStyle name="SAPBEXaggData 3 4 4 5" xfId="57495"/>
    <cellStyle name="SAPBEXaggData 3 4 5" xfId="57496"/>
    <cellStyle name="SAPBEXaggData 3 5" xfId="57497"/>
    <cellStyle name="SAPBEXaggData 3 5 2" xfId="57498"/>
    <cellStyle name="SAPBEXaggData 3 5 2 2" xfId="57499"/>
    <cellStyle name="SAPBEXaggData 3 5 3" xfId="57500"/>
    <cellStyle name="SAPBEXaggData 3 5 3 2" xfId="57501"/>
    <cellStyle name="SAPBEXaggData 3 5 4" xfId="57502"/>
    <cellStyle name="SAPBEXaggData 3 5 4 2" xfId="57503"/>
    <cellStyle name="SAPBEXaggData 3 5 5" xfId="57504"/>
    <cellStyle name="SAPBEXaggData 3 5 5 2" xfId="57505"/>
    <cellStyle name="SAPBEXaggData 3 5 6" xfId="57506"/>
    <cellStyle name="SAPBEXaggData 3 5 6 2" xfId="57507"/>
    <cellStyle name="SAPBEXaggData 3 5 7" xfId="57508"/>
    <cellStyle name="SAPBEXaggData 3 6" xfId="57509"/>
    <cellStyle name="SAPBEXaggData 3 6 2" xfId="57510"/>
    <cellStyle name="SAPBEXaggData 3 7" xfId="57511"/>
    <cellStyle name="SAPBEXaggData 3 7 2" xfId="57512"/>
    <cellStyle name="SAPBEXaggData 3 8" xfId="57513"/>
    <cellStyle name="SAPBEXaggData 3 9" xfId="57514"/>
    <cellStyle name="SAPBEXaggData 4" xfId="57515"/>
    <cellStyle name="SAPBEXaggData 4 2" xfId="57516"/>
    <cellStyle name="SAPBEXaggData 4 2 2" xfId="57517"/>
    <cellStyle name="SAPBEXaggData 4 2 2 2" xfId="57518"/>
    <cellStyle name="SAPBEXaggData 4 2 3" xfId="57519"/>
    <cellStyle name="SAPBEXaggData 4 2 3 2" xfId="57520"/>
    <cellStyle name="SAPBEXaggData 4 2 4" xfId="57521"/>
    <cellStyle name="SAPBEXaggData 4 2 4 2" xfId="57522"/>
    <cellStyle name="SAPBEXaggData 4 2 5" xfId="57523"/>
    <cellStyle name="SAPBEXaggData 4 3" xfId="57524"/>
    <cellStyle name="SAPBEXaggData 4 3 2" xfId="57525"/>
    <cellStyle name="SAPBEXaggData 4 3 2 2" xfId="57526"/>
    <cellStyle name="SAPBEXaggData 4 3 3" xfId="57527"/>
    <cellStyle name="SAPBEXaggData 4 3 3 2" xfId="57528"/>
    <cellStyle name="SAPBEXaggData 4 3 4" xfId="57529"/>
    <cellStyle name="SAPBEXaggData 4 3 4 2" xfId="57530"/>
    <cellStyle name="SAPBEXaggData 4 3 5" xfId="57531"/>
    <cellStyle name="SAPBEXaggData 4 3 5 2" xfId="57532"/>
    <cellStyle name="SAPBEXaggData 4 3 6" xfId="57533"/>
    <cellStyle name="SAPBEXaggData 4 3 6 2" xfId="57534"/>
    <cellStyle name="SAPBEXaggData 4 3 7" xfId="57535"/>
    <cellStyle name="SAPBEXaggData 4 4" xfId="57536"/>
    <cellStyle name="SAPBEXaggData 4 4 2" xfId="57537"/>
    <cellStyle name="SAPBEXaggData 4 5" xfId="57538"/>
    <cellStyle name="SAPBEXaggData 4 5 2" xfId="57539"/>
    <cellStyle name="SAPBEXaggData 4 6" xfId="57540"/>
    <cellStyle name="SAPBEXaggData 4 6 2" xfId="57541"/>
    <cellStyle name="SAPBEXaggData 4 7" xfId="57542"/>
    <cellStyle name="SAPBEXaggData 4 8" xfId="57543"/>
    <cellStyle name="SAPBEXaggData 5" xfId="57544"/>
    <cellStyle name="SAPBEXaggData 5 2" xfId="57545"/>
    <cellStyle name="SAPBEXaggData 5 2 2" xfId="57546"/>
    <cellStyle name="SAPBEXaggData 5 2 2 2" xfId="57547"/>
    <cellStyle name="SAPBEXaggData 5 2 3" xfId="57548"/>
    <cellStyle name="SAPBEXaggData 5 2 3 2" xfId="57549"/>
    <cellStyle name="SAPBEXaggData 5 2 4" xfId="57550"/>
    <cellStyle name="SAPBEXaggData 5 2 4 2" xfId="57551"/>
    <cellStyle name="SAPBEXaggData 5 2 5" xfId="57552"/>
    <cellStyle name="SAPBEXaggData 5 2 5 2" xfId="57553"/>
    <cellStyle name="SAPBEXaggData 5 2 6" xfId="57554"/>
    <cellStyle name="SAPBEXaggData 5 2 6 2" xfId="57555"/>
    <cellStyle name="SAPBEXaggData 5 2 7" xfId="57556"/>
    <cellStyle name="SAPBEXaggData 5 3" xfId="57557"/>
    <cellStyle name="SAPBEXaggData 5 3 2" xfId="57558"/>
    <cellStyle name="SAPBEXaggData 5 3 2 2" xfId="57559"/>
    <cellStyle name="SAPBEXaggData 5 3 3" xfId="57560"/>
    <cellStyle name="SAPBEXaggData 5 3 3 2" xfId="57561"/>
    <cellStyle name="SAPBEXaggData 5 3 4" xfId="57562"/>
    <cellStyle name="SAPBEXaggData 5 3 4 2" xfId="57563"/>
    <cellStyle name="SAPBEXaggData 5 3 5" xfId="57564"/>
    <cellStyle name="SAPBEXaggData 5 4" xfId="57565"/>
    <cellStyle name="SAPBEXaggData 5 4 2" xfId="57566"/>
    <cellStyle name="SAPBEXaggData 5 5" xfId="57567"/>
    <cellStyle name="SAPBEXaggData 5 5 2" xfId="57568"/>
    <cellStyle name="SAPBEXaggData 5 6" xfId="57569"/>
    <cellStyle name="SAPBEXaggData 5 7" xfId="57570"/>
    <cellStyle name="SAPBEXaggData 5 8" xfId="57571"/>
    <cellStyle name="SAPBEXaggData 6" xfId="57572"/>
    <cellStyle name="SAPBEXaggData 6 2" xfId="57573"/>
    <cellStyle name="SAPBEXaggData 6 2 2" xfId="57574"/>
    <cellStyle name="SAPBEXaggData 6 2 2 2" xfId="57575"/>
    <cellStyle name="SAPBEXaggData 6 2 3" xfId="57576"/>
    <cellStyle name="SAPBEXaggData 6 2 3 2" xfId="57577"/>
    <cellStyle name="SAPBEXaggData 6 2 4" xfId="57578"/>
    <cellStyle name="SAPBEXaggData 6 2 4 2" xfId="57579"/>
    <cellStyle name="SAPBEXaggData 6 2 5" xfId="57580"/>
    <cellStyle name="SAPBEXaggData 6 2 5 2" xfId="57581"/>
    <cellStyle name="SAPBEXaggData 6 2 6" xfId="57582"/>
    <cellStyle name="SAPBEXaggData 6 2 6 2" xfId="57583"/>
    <cellStyle name="SAPBEXaggData 6 2 7" xfId="57584"/>
    <cellStyle name="SAPBEXaggData 6 3" xfId="57585"/>
    <cellStyle name="SAPBEXaggData 6 3 2" xfId="57586"/>
    <cellStyle name="SAPBEXaggData 6 3 2 2" xfId="57587"/>
    <cellStyle name="SAPBEXaggData 6 3 3" xfId="57588"/>
    <cellStyle name="SAPBEXaggData 6 3 3 2" xfId="57589"/>
    <cellStyle name="SAPBEXaggData 6 3 4" xfId="57590"/>
    <cellStyle name="SAPBEXaggData 6 3 4 2" xfId="57591"/>
    <cellStyle name="SAPBEXaggData 6 3 5" xfId="57592"/>
    <cellStyle name="SAPBEXaggData 6 3 5 2" xfId="57593"/>
    <cellStyle name="SAPBEXaggData 6 3 6" xfId="57594"/>
    <cellStyle name="SAPBEXaggData 6 3 6 2" xfId="57595"/>
    <cellStyle name="SAPBEXaggData 6 3 7" xfId="57596"/>
    <cellStyle name="SAPBEXaggData 6 4" xfId="57597"/>
    <cellStyle name="SAPBEXaggData 6 4 2" xfId="57598"/>
    <cellStyle name="SAPBEXaggData 6 4 2 2" xfId="57599"/>
    <cellStyle name="SAPBEXaggData 6 4 3" xfId="57600"/>
    <cellStyle name="SAPBEXaggData 6 4 3 2" xfId="57601"/>
    <cellStyle name="SAPBEXaggData 6 4 4" xfId="57602"/>
    <cellStyle name="SAPBEXaggData 6 4 4 2" xfId="57603"/>
    <cellStyle name="SAPBEXaggData 6 4 5" xfId="57604"/>
    <cellStyle name="SAPBEXaggData 6 5" xfId="57605"/>
    <cellStyle name="SAPBEXaggData 6 5 2" xfId="57606"/>
    <cellStyle name="SAPBEXaggData 6 6" xfId="57607"/>
    <cellStyle name="SAPBEXaggData 6 6 2" xfId="57608"/>
    <cellStyle name="SAPBEXaggData 6 7" xfId="57609"/>
    <cellStyle name="SAPBEXaggData 6 8" xfId="57610"/>
    <cellStyle name="SAPBEXaggData 7" xfId="57611"/>
    <cellStyle name="SAPBEXaggData 7 2" xfId="57612"/>
    <cellStyle name="SAPBEXaggData 7 2 2" xfId="57613"/>
    <cellStyle name="SAPBEXaggData 7 3" xfId="57614"/>
    <cellStyle name="SAPBEXaggData 7 3 2" xfId="57615"/>
    <cellStyle name="SAPBEXaggData 7 4" xfId="57616"/>
    <cellStyle name="SAPBEXaggData 7 4 2" xfId="57617"/>
    <cellStyle name="SAPBEXaggData 7 5" xfId="57618"/>
    <cellStyle name="SAPBEXaggData 7 5 2" xfId="57619"/>
    <cellStyle name="SAPBEXaggData 7 6" xfId="57620"/>
    <cellStyle name="SAPBEXaggData 7 6 2" xfId="57621"/>
    <cellStyle name="SAPBEXaggData 7 7" xfId="57622"/>
    <cellStyle name="SAPBEXaggData 7 8" xfId="57623"/>
    <cellStyle name="SAPBEXaggData 8" xfId="57624"/>
    <cellStyle name="SAPBEXaggData 9" xfId="57625"/>
    <cellStyle name="SAPBEXaggItem" xfId="57626"/>
    <cellStyle name="SAPBEXaggItem 10" xfId="57627"/>
    <cellStyle name="SAPBEXaggItem 11" xfId="57628"/>
    <cellStyle name="SAPBEXaggItem 12" xfId="57629"/>
    <cellStyle name="SAPBEXaggItem 13" xfId="57630"/>
    <cellStyle name="SAPBEXaggItem 2" xfId="57631"/>
    <cellStyle name="SAPBEXaggItem 2 10" xfId="57632"/>
    <cellStyle name="SAPBEXaggItem 2 11" xfId="57633"/>
    <cellStyle name="SAPBEXaggItem 2 2" xfId="57634"/>
    <cellStyle name="SAPBEXaggItem 2 2 2" xfId="57635"/>
    <cellStyle name="SAPBEXaggItem 2 2 2 2" xfId="57636"/>
    <cellStyle name="SAPBEXaggItem 2 2 2 2 2" xfId="57637"/>
    <cellStyle name="SAPBEXaggItem 2 2 2 2 2 2" xfId="57638"/>
    <cellStyle name="SAPBEXaggItem 2 2 2 2 3" xfId="57639"/>
    <cellStyle name="SAPBEXaggItem 2 2 2 2 3 2" xfId="57640"/>
    <cellStyle name="SAPBEXaggItem 2 2 2 2 4" xfId="57641"/>
    <cellStyle name="SAPBEXaggItem 2 2 2 2 4 2" xfId="57642"/>
    <cellStyle name="SAPBEXaggItem 2 2 2 2 5" xfId="57643"/>
    <cellStyle name="SAPBEXaggItem 2 2 2 3" xfId="57644"/>
    <cellStyle name="SAPBEXaggItem 2 2 2 3 2" xfId="57645"/>
    <cellStyle name="SAPBEXaggItem 2 2 2 3 2 2" xfId="57646"/>
    <cellStyle name="SAPBEXaggItem 2 2 2 3 3" xfId="57647"/>
    <cellStyle name="SAPBEXaggItem 2 2 2 3 3 2" xfId="57648"/>
    <cellStyle name="SAPBEXaggItem 2 2 2 3 4" xfId="57649"/>
    <cellStyle name="SAPBEXaggItem 2 2 2 3 4 2" xfId="57650"/>
    <cellStyle name="SAPBEXaggItem 2 2 2 3 5" xfId="57651"/>
    <cellStyle name="SAPBEXaggItem 2 2 2 3 5 2" xfId="57652"/>
    <cellStyle name="SAPBEXaggItem 2 2 2 3 6" xfId="57653"/>
    <cellStyle name="SAPBEXaggItem 2 2 2 3 6 2" xfId="57654"/>
    <cellStyle name="SAPBEXaggItem 2 2 2 3 7" xfId="57655"/>
    <cellStyle name="SAPBEXaggItem 2 2 2 4" xfId="57656"/>
    <cellStyle name="SAPBEXaggItem 2 2 2 4 2" xfId="57657"/>
    <cellStyle name="SAPBEXaggItem 2 2 2 5" xfId="57658"/>
    <cellStyle name="SAPBEXaggItem 2 2 2 5 2" xfId="57659"/>
    <cellStyle name="SAPBEXaggItem 2 2 2 6" xfId="57660"/>
    <cellStyle name="SAPBEXaggItem 2 2 2 6 2" xfId="57661"/>
    <cellStyle name="SAPBEXaggItem 2 2 2 7" xfId="57662"/>
    <cellStyle name="SAPBEXaggItem 2 2 2 8" xfId="57663"/>
    <cellStyle name="SAPBEXaggItem 2 2 3" xfId="57664"/>
    <cellStyle name="SAPBEXaggItem 2 2 3 2" xfId="57665"/>
    <cellStyle name="SAPBEXaggItem 2 2 3 2 2" xfId="57666"/>
    <cellStyle name="SAPBEXaggItem 2 2 3 2 2 2" xfId="57667"/>
    <cellStyle name="SAPBEXaggItem 2 2 3 2 3" xfId="57668"/>
    <cellStyle name="SAPBEXaggItem 2 2 3 2 3 2" xfId="57669"/>
    <cellStyle name="SAPBEXaggItem 2 2 3 2 4" xfId="57670"/>
    <cellStyle name="SAPBEXaggItem 2 2 3 2 4 2" xfId="57671"/>
    <cellStyle name="SAPBEXaggItem 2 2 3 2 5" xfId="57672"/>
    <cellStyle name="SAPBEXaggItem 2 2 3 2 5 2" xfId="57673"/>
    <cellStyle name="SAPBEXaggItem 2 2 3 2 6" xfId="57674"/>
    <cellStyle name="SAPBEXaggItem 2 2 3 2 6 2" xfId="57675"/>
    <cellStyle name="SAPBEXaggItem 2 2 3 2 7" xfId="57676"/>
    <cellStyle name="SAPBEXaggItem 2 2 3 3" xfId="57677"/>
    <cellStyle name="SAPBEXaggItem 2 2 3 3 2" xfId="57678"/>
    <cellStyle name="SAPBEXaggItem 2 2 3 3 2 2" xfId="57679"/>
    <cellStyle name="SAPBEXaggItem 2 2 3 3 3" xfId="57680"/>
    <cellStyle name="SAPBEXaggItem 2 2 3 3 3 2" xfId="57681"/>
    <cellStyle name="SAPBEXaggItem 2 2 3 3 4" xfId="57682"/>
    <cellStyle name="SAPBEXaggItem 2 2 3 3 4 2" xfId="57683"/>
    <cellStyle name="SAPBEXaggItem 2 2 3 3 5" xfId="57684"/>
    <cellStyle name="SAPBEXaggItem 2 2 3 4" xfId="57685"/>
    <cellStyle name="SAPBEXaggItem 2 2 4" xfId="57686"/>
    <cellStyle name="SAPBEXaggItem 2 2 4 2" xfId="57687"/>
    <cellStyle name="SAPBEXaggItem 2 2 4 2 2" xfId="57688"/>
    <cellStyle name="SAPBEXaggItem 2 2 4 2 2 2" xfId="57689"/>
    <cellStyle name="SAPBEXaggItem 2 2 4 2 3" xfId="57690"/>
    <cellStyle name="SAPBEXaggItem 2 2 4 2 3 2" xfId="57691"/>
    <cellStyle name="SAPBEXaggItem 2 2 4 2 4" xfId="57692"/>
    <cellStyle name="SAPBEXaggItem 2 2 4 2 4 2" xfId="57693"/>
    <cellStyle name="SAPBEXaggItem 2 2 4 2 5" xfId="57694"/>
    <cellStyle name="SAPBEXaggItem 2 2 4 2 5 2" xfId="57695"/>
    <cellStyle name="SAPBEXaggItem 2 2 4 2 6" xfId="57696"/>
    <cellStyle name="SAPBEXaggItem 2 2 4 2 6 2" xfId="57697"/>
    <cellStyle name="SAPBEXaggItem 2 2 4 2 7" xfId="57698"/>
    <cellStyle name="SAPBEXaggItem 2 2 4 3" xfId="57699"/>
    <cellStyle name="SAPBEXaggItem 2 2 4 3 2" xfId="57700"/>
    <cellStyle name="SAPBEXaggItem 2 2 4 3 2 2" xfId="57701"/>
    <cellStyle name="SAPBEXaggItem 2 2 4 3 3" xfId="57702"/>
    <cellStyle name="SAPBEXaggItem 2 2 4 3 3 2" xfId="57703"/>
    <cellStyle name="SAPBEXaggItem 2 2 4 3 4" xfId="57704"/>
    <cellStyle name="SAPBEXaggItem 2 2 4 3 4 2" xfId="57705"/>
    <cellStyle name="SAPBEXaggItem 2 2 4 3 5" xfId="57706"/>
    <cellStyle name="SAPBEXaggItem 2 2 4 3 5 2" xfId="57707"/>
    <cellStyle name="SAPBEXaggItem 2 2 4 3 6" xfId="57708"/>
    <cellStyle name="SAPBEXaggItem 2 2 4 3 6 2" xfId="57709"/>
    <cellStyle name="SAPBEXaggItem 2 2 4 3 7" xfId="57710"/>
    <cellStyle name="SAPBEXaggItem 2 2 4 4" xfId="57711"/>
    <cellStyle name="SAPBEXaggItem 2 2 4 4 2" xfId="57712"/>
    <cellStyle name="SAPBEXaggItem 2 2 4 4 2 2" xfId="57713"/>
    <cellStyle name="SAPBEXaggItem 2 2 4 4 3" xfId="57714"/>
    <cellStyle name="SAPBEXaggItem 2 2 4 4 3 2" xfId="57715"/>
    <cellStyle name="SAPBEXaggItem 2 2 4 4 4" xfId="57716"/>
    <cellStyle name="SAPBEXaggItem 2 2 4 4 4 2" xfId="57717"/>
    <cellStyle name="SAPBEXaggItem 2 2 4 4 5" xfId="57718"/>
    <cellStyle name="SAPBEXaggItem 2 2 4 5" xfId="57719"/>
    <cellStyle name="SAPBEXaggItem 2 2 5" xfId="57720"/>
    <cellStyle name="SAPBEXaggItem 2 2 5 2" xfId="57721"/>
    <cellStyle name="SAPBEXaggItem 2 2 5 2 2" xfId="57722"/>
    <cellStyle name="SAPBEXaggItem 2 2 5 3" xfId="57723"/>
    <cellStyle name="SAPBEXaggItem 2 2 5 3 2" xfId="57724"/>
    <cellStyle name="SAPBEXaggItem 2 2 5 4" xfId="57725"/>
    <cellStyle name="SAPBEXaggItem 2 2 5 4 2" xfId="57726"/>
    <cellStyle name="SAPBEXaggItem 2 2 5 5" xfId="57727"/>
    <cellStyle name="SAPBEXaggItem 2 2 5 5 2" xfId="57728"/>
    <cellStyle name="SAPBEXaggItem 2 2 5 6" xfId="57729"/>
    <cellStyle name="SAPBEXaggItem 2 2 5 6 2" xfId="57730"/>
    <cellStyle name="SAPBEXaggItem 2 2 5 7" xfId="57731"/>
    <cellStyle name="SAPBEXaggItem 2 2 6" xfId="57732"/>
    <cellStyle name="SAPBEXaggItem 2 2 6 2" xfId="57733"/>
    <cellStyle name="SAPBEXaggItem 2 2 7" xfId="57734"/>
    <cellStyle name="SAPBEXaggItem 2 2 7 2" xfId="57735"/>
    <cellStyle name="SAPBEXaggItem 2 2 8" xfId="57736"/>
    <cellStyle name="SAPBEXaggItem 2 2 9" xfId="57737"/>
    <cellStyle name="SAPBEXaggItem 2 3" xfId="57738"/>
    <cellStyle name="SAPBEXaggItem 2 3 2" xfId="57739"/>
    <cellStyle name="SAPBEXaggItem 2 3 2 2" xfId="57740"/>
    <cellStyle name="SAPBEXaggItem 2 3 2 2 2" xfId="57741"/>
    <cellStyle name="SAPBEXaggItem 2 3 2 3" xfId="57742"/>
    <cellStyle name="SAPBEXaggItem 2 3 2 3 2" xfId="57743"/>
    <cellStyle name="SAPBEXaggItem 2 3 2 4" xfId="57744"/>
    <cellStyle name="SAPBEXaggItem 2 3 2 4 2" xfId="57745"/>
    <cellStyle name="SAPBEXaggItem 2 3 2 5" xfId="57746"/>
    <cellStyle name="SAPBEXaggItem 2 3 3" xfId="57747"/>
    <cellStyle name="SAPBEXaggItem 2 3 3 2" xfId="57748"/>
    <cellStyle name="SAPBEXaggItem 2 3 3 2 2" xfId="57749"/>
    <cellStyle name="SAPBEXaggItem 2 3 3 3" xfId="57750"/>
    <cellStyle name="SAPBEXaggItem 2 3 3 3 2" xfId="57751"/>
    <cellStyle name="SAPBEXaggItem 2 3 3 4" xfId="57752"/>
    <cellStyle name="SAPBEXaggItem 2 3 3 4 2" xfId="57753"/>
    <cellStyle name="SAPBEXaggItem 2 3 3 5" xfId="57754"/>
    <cellStyle name="SAPBEXaggItem 2 3 3 5 2" xfId="57755"/>
    <cellStyle name="SAPBEXaggItem 2 3 3 6" xfId="57756"/>
    <cellStyle name="SAPBEXaggItem 2 3 3 6 2" xfId="57757"/>
    <cellStyle name="SAPBEXaggItem 2 3 3 7" xfId="57758"/>
    <cellStyle name="SAPBEXaggItem 2 3 4" xfId="57759"/>
    <cellStyle name="SAPBEXaggItem 2 3 4 2" xfId="57760"/>
    <cellStyle name="SAPBEXaggItem 2 3 5" xfId="57761"/>
    <cellStyle name="SAPBEXaggItem 2 3 5 2" xfId="57762"/>
    <cellStyle name="SAPBEXaggItem 2 3 6" xfId="57763"/>
    <cellStyle name="SAPBEXaggItem 2 3 6 2" xfId="57764"/>
    <cellStyle name="SAPBEXaggItem 2 3 7" xfId="57765"/>
    <cellStyle name="SAPBEXaggItem 2 3 8" xfId="57766"/>
    <cellStyle name="SAPBEXaggItem 2 4" xfId="57767"/>
    <cellStyle name="SAPBEXaggItem 2 4 2" xfId="57768"/>
    <cellStyle name="SAPBEXaggItem 2 4 2 2" xfId="57769"/>
    <cellStyle name="SAPBEXaggItem 2 4 2 2 2" xfId="57770"/>
    <cellStyle name="SAPBEXaggItem 2 4 2 3" xfId="57771"/>
    <cellStyle name="SAPBEXaggItem 2 4 2 3 2" xfId="57772"/>
    <cellStyle name="SAPBEXaggItem 2 4 2 4" xfId="57773"/>
    <cellStyle name="SAPBEXaggItem 2 4 2 4 2" xfId="57774"/>
    <cellStyle name="SAPBEXaggItem 2 4 2 5" xfId="57775"/>
    <cellStyle name="SAPBEXaggItem 2 4 2 5 2" xfId="57776"/>
    <cellStyle name="SAPBEXaggItem 2 4 2 6" xfId="57777"/>
    <cellStyle name="SAPBEXaggItem 2 4 2 6 2" xfId="57778"/>
    <cellStyle name="SAPBEXaggItem 2 4 2 7" xfId="57779"/>
    <cellStyle name="SAPBEXaggItem 2 4 3" xfId="57780"/>
    <cellStyle name="SAPBEXaggItem 2 4 3 2" xfId="57781"/>
    <cellStyle name="SAPBEXaggItem 2 4 3 2 2" xfId="57782"/>
    <cellStyle name="SAPBEXaggItem 2 4 3 3" xfId="57783"/>
    <cellStyle name="SAPBEXaggItem 2 4 3 3 2" xfId="57784"/>
    <cellStyle name="SAPBEXaggItem 2 4 3 4" xfId="57785"/>
    <cellStyle name="SAPBEXaggItem 2 4 3 4 2" xfId="57786"/>
    <cellStyle name="SAPBEXaggItem 2 4 3 5" xfId="57787"/>
    <cellStyle name="SAPBEXaggItem 2 4 4" xfId="57788"/>
    <cellStyle name="SAPBEXaggItem 2 4 4 2" xfId="57789"/>
    <cellStyle name="SAPBEXaggItem 2 4 5" xfId="57790"/>
    <cellStyle name="SAPBEXaggItem 2 4 5 2" xfId="57791"/>
    <cellStyle name="SAPBEXaggItem 2 4 6" xfId="57792"/>
    <cellStyle name="SAPBEXaggItem 2 4 7" xfId="57793"/>
    <cellStyle name="SAPBEXaggItem 2 4 8" xfId="57794"/>
    <cellStyle name="SAPBEXaggItem 2 5" xfId="57795"/>
    <cellStyle name="SAPBEXaggItem 2 5 2" xfId="57796"/>
    <cellStyle name="SAPBEXaggItem 2 5 2 2" xfId="57797"/>
    <cellStyle name="SAPBEXaggItem 2 5 2 2 2" xfId="57798"/>
    <cellStyle name="SAPBEXaggItem 2 5 2 3" xfId="57799"/>
    <cellStyle name="SAPBEXaggItem 2 5 2 3 2" xfId="57800"/>
    <cellStyle name="SAPBEXaggItem 2 5 2 4" xfId="57801"/>
    <cellStyle name="SAPBEXaggItem 2 5 2 4 2" xfId="57802"/>
    <cellStyle name="SAPBEXaggItem 2 5 2 5" xfId="57803"/>
    <cellStyle name="SAPBEXaggItem 2 5 2 5 2" xfId="57804"/>
    <cellStyle name="SAPBEXaggItem 2 5 2 6" xfId="57805"/>
    <cellStyle name="SAPBEXaggItem 2 5 2 6 2" xfId="57806"/>
    <cellStyle name="SAPBEXaggItem 2 5 2 7" xfId="57807"/>
    <cellStyle name="SAPBEXaggItem 2 5 3" xfId="57808"/>
    <cellStyle name="SAPBEXaggItem 2 5 3 2" xfId="57809"/>
    <cellStyle name="SAPBEXaggItem 2 5 3 2 2" xfId="57810"/>
    <cellStyle name="SAPBEXaggItem 2 5 3 3" xfId="57811"/>
    <cellStyle name="SAPBEXaggItem 2 5 3 3 2" xfId="57812"/>
    <cellStyle name="SAPBEXaggItem 2 5 3 4" xfId="57813"/>
    <cellStyle name="SAPBEXaggItem 2 5 3 4 2" xfId="57814"/>
    <cellStyle name="SAPBEXaggItem 2 5 3 5" xfId="57815"/>
    <cellStyle name="SAPBEXaggItem 2 5 3 5 2" xfId="57816"/>
    <cellStyle name="SAPBEXaggItem 2 5 3 6" xfId="57817"/>
    <cellStyle name="SAPBEXaggItem 2 5 3 6 2" xfId="57818"/>
    <cellStyle name="SAPBEXaggItem 2 5 3 7" xfId="57819"/>
    <cellStyle name="SAPBEXaggItem 2 5 4" xfId="57820"/>
    <cellStyle name="SAPBEXaggItem 2 5 4 2" xfId="57821"/>
    <cellStyle name="SAPBEXaggItem 2 5 4 2 2" xfId="57822"/>
    <cellStyle name="SAPBEXaggItem 2 5 4 3" xfId="57823"/>
    <cellStyle name="SAPBEXaggItem 2 5 4 3 2" xfId="57824"/>
    <cellStyle name="SAPBEXaggItem 2 5 4 4" xfId="57825"/>
    <cellStyle name="SAPBEXaggItem 2 5 4 4 2" xfId="57826"/>
    <cellStyle name="SAPBEXaggItem 2 5 4 5" xfId="57827"/>
    <cellStyle name="SAPBEXaggItem 2 5 5" xfId="57828"/>
    <cellStyle name="SAPBEXaggItem 2 5 5 2" xfId="57829"/>
    <cellStyle name="SAPBEXaggItem 2 5 6" xfId="57830"/>
    <cellStyle name="SAPBEXaggItem 2 5 6 2" xfId="57831"/>
    <cellStyle name="SAPBEXaggItem 2 5 7" xfId="57832"/>
    <cellStyle name="SAPBEXaggItem 2 5 8" xfId="57833"/>
    <cellStyle name="SAPBEXaggItem 2 6" xfId="57834"/>
    <cellStyle name="SAPBEXaggItem 2 6 2" xfId="57835"/>
    <cellStyle name="SAPBEXaggItem 2 6 2 2" xfId="57836"/>
    <cellStyle name="SAPBEXaggItem 2 6 3" xfId="57837"/>
    <cellStyle name="SAPBEXaggItem 2 6 3 2" xfId="57838"/>
    <cellStyle name="SAPBEXaggItem 2 6 4" xfId="57839"/>
    <cellStyle name="SAPBEXaggItem 2 6 4 2" xfId="57840"/>
    <cellStyle name="SAPBEXaggItem 2 6 5" xfId="57841"/>
    <cellStyle name="SAPBEXaggItem 2 6 5 2" xfId="57842"/>
    <cellStyle name="SAPBEXaggItem 2 6 6" xfId="57843"/>
    <cellStyle name="SAPBEXaggItem 2 6 6 2" xfId="57844"/>
    <cellStyle name="SAPBEXaggItem 2 6 7" xfId="57845"/>
    <cellStyle name="SAPBEXaggItem 2 6 8" xfId="57846"/>
    <cellStyle name="SAPBEXaggItem 2 7" xfId="57847"/>
    <cellStyle name="SAPBEXaggItem 2 8" xfId="57848"/>
    <cellStyle name="SAPBEXaggItem 2 9" xfId="57849"/>
    <cellStyle name="SAPBEXaggItem 3" xfId="57850"/>
    <cellStyle name="SAPBEXaggItem 3 2" xfId="57851"/>
    <cellStyle name="SAPBEXaggItem 3 2 2" xfId="57852"/>
    <cellStyle name="SAPBEXaggItem 3 2 2 2" xfId="57853"/>
    <cellStyle name="SAPBEXaggItem 3 2 2 2 2" xfId="57854"/>
    <cellStyle name="SAPBEXaggItem 3 2 2 3" xfId="57855"/>
    <cellStyle name="SAPBEXaggItem 3 2 2 3 2" xfId="57856"/>
    <cellStyle name="SAPBEXaggItem 3 2 2 4" xfId="57857"/>
    <cellStyle name="SAPBEXaggItem 3 2 2 4 2" xfId="57858"/>
    <cellStyle name="SAPBEXaggItem 3 2 2 5" xfId="57859"/>
    <cellStyle name="SAPBEXaggItem 3 2 3" xfId="57860"/>
    <cellStyle name="SAPBEXaggItem 3 2 3 2" xfId="57861"/>
    <cellStyle name="SAPBEXaggItem 3 2 3 2 2" xfId="57862"/>
    <cellStyle name="SAPBEXaggItem 3 2 3 3" xfId="57863"/>
    <cellStyle name="SAPBEXaggItem 3 2 3 3 2" xfId="57864"/>
    <cellStyle name="SAPBEXaggItem 3 2 3 4" xfId="57865"/>
    <cellStyle name="SAPBEXaggItem 3 2 3 4 2" xfId="57866"/>
    <cellStyle name="SAPBEXaggItem 3 2 3 5" xfId="57867"/>
    <cellStyle name="SAPBEXaggItem 3 2 3 5 2" xfId="57868"/>
    <cellStyle name="SAPBEXaggItem 3 2 3 6" xfId="57869"/>
    <cellStyle name="SAPBEXaggItem 3 2 3 6 2" xfId="57870"/>
    <cellStyle name="SAPBEXaggItem 3 2 3 7" xfId="57871"/>
    <cellStyle name="SAPBEXaggItem 3 2 4" xfId="57872"/>
    <cellStyle name="SAPBEXaggItem 3 2 4 2" xfId="57873"/>
    <cellStyle name="SAPBEXaggItem 3 2 5" xfId="57874"/>
    <cellStyle name="SAPBEXaggItem 3 2 5 2" xfId="57875"/>
    <cellStyle name="SAPBEXaggItem 3 2 6" xfId="57876"/>
    <cellStyle name="SAPBEXaggItem 3 2 6 2" xfId="57877"/>
    <cellStyle name="SAPBEXaggItem 3 2 7" xfId="57878"/>
    <cellStyle name="SAPBEXaggItem 3 2 8" xfId="57879"/>
    <cellStyle name="SAPBEXaggItem 3 3" xfId="57880"/>
    <cellStyle name="SAPBEXaggItem 3 3 2" xfId="57881"/>
    <cellStyle name="SAPBEXaggItem 3 3 2 2" xfId="57882"/>
    <cellStyle name="SAPBEXaggItem 3 3 2 2 2" xfId="57883"/>
    <cellStyle name="SAPBEXaggItem 3 3 2 3" xfId="57884"/>
    <cellStyle name="SAPBEXaggItem 3 3 2 3 2" xfId="57885"/>
    <cellStyle name="SAPBEXaggItem 3 3 2 4" xfId="57886"/>
    <cellStyle name="SAPBEXaggItem 3 3 2 4 2" xfId="57887"/>
    <cellStyle name="SAPBEXaggItem 3 3 2 5" xfId="57888"/>
    <cellStyle name="SAPBEXaggItem 3 3 2 5 2" xfId="57889"/>
    <cellStyle name="SAPBEXaggItem 3 3 2 6" xfId="57890"/>
    <cellStyle name="SAPBEXaggItem 3 3 2 6 2" xfId="57891"/>
    <cellStyle name="SAPBEXaggItem 3 3 2 7" xfId="57892"/>
    <cellStyle name="SAPBEXaggItem 3 3 3" xfId="57893"/>
    <cellStyle name="SAPBEXaggItem 3 3 3 2" xfId="57894"/>
    <cellStyle name="SAPBEXaggItem 3 3 3 2 2" xfId="57895"/>
    <cellStyle name="SAPBEXaggItem 3 3 3 3" xfId="57896"/>
    <cellStyle name="SAPBEXaggItem 3 3 3 3 2" xfId="57897"/>
    <cellStyle name="SAPBEXaggItem 3 3 3 4" xfId="57898"/>
    <cellStyle name="SAPBEXaggItem 3 3 3 4 2" xfId="57899"/>
    <cellStyle name="SAPBEXaggItem 3 3 3 5" xfId="57900"/>
    <cellStyle name="SAPBEXaggItem 3 3 4" xfId="57901"/>
    <cellStyle name="SAPBEXaggItem 3 4" xfId="57902"/>
    <cellStyle name="SAPBEXaggItem 3 4 2" xfId="57903"/>
    <cellStyle name="SAPBEXaggItem 3 4 2 2" xfId="57904"/>
    <cellStyle name="SAPBEXaggItem 3 4 2 2 2" xfId="57905"/>
    <cellStyle name="SAPBEXaggItem 3 4 2 3" xfId="57906"/>
    <cellStyle name="SAPBEXaggItem 3 4 2 3 2" xfId="57907"/>
    <cellStyle name="SAPBEXaggItem 3 4 2 4" xfId="57908"/>
    <cellStyle name="SAPBEXaggItem 3 4 2 4 2" xfId="57909"/>
    <cellStyle name="SAPBEXaggItem 3 4 2 5" xfId="57910"/>
    <cellStyle name="SAPBEXaggItem 3 4 2 5 2" xfId="57911"/>
    <cellStyle name="SAPBEXaggItem 3 4 2 6" xfId="57912"/>
    <cellStyle name="SAPBEXaggItem 3 4 2 6 2" xfId="57913"/>
    <cellStyle name="SAPBEXaggItem 3 4 2 7" xfId="57914"/>
    <cellStyle name="SAPBEXaggItem 3 4 3" xfId="57915"/>
    <cellStyle name="SAPBEXaggItem 3 4 3 2" xfId="57916"/>
    <cellStyle name="SAPBEXaggItem 3 4 3 2 2" xfId="57917"/>
    <cellStyle name="SAPBEXaggItem 3 4 3 3" xfId="57918"/>
    <cellStyle name="SAPBEXaggItem 3 4 3 3 2" xfId="57919"/>
    <cellStyle name="SAPBEXaggItem 3 4 3 4" xfId="57920"/>
    <cellStyle name="SAPBEXaggItem 3 4 3 4 2" xfId="57921"/>
    <cellStyle name="SAPBEXaggItem 3 4 3 5" xfId="57922"/>
    <cellStyle name="SAPBEXaggItem 3 4 3 5 2" xfId="57923"/>
    <cellStyle name="SAPBEXaggItem 3 4 3 6" xfId="57924"/>
    <cellStyle name="SAPBEXaggItem 3 4 3 6 2" xfId="57925"/>
    <cellStyle name="SAPBEXaggItem 3 4 3 7" xfId="57926"/>
    <cellStyle name="SAPBEXaggItem 3 4 4" xfId="57927"/>
    <cellStyle name="SAPBEXaggItem 3 4 4 2" xfId="57928"/>
    <cellStyle name="SAPBEXaggItem 3 4 4 2 2" xfId="57929"/>
    <cellStyle name="SAPBEXaggItem 3 4 4 3" xfId="57930"/>
    <cellStyle name="SAPBEXaggItem 3 4 4 3 2" xfId="57931"/>
    <cellStyle name="SAPBEXaggItem 3 4 4 4" xfId="57932"/>
    <cellStyle name="SAPBEXaggItem 3 4 4 4 2" xfId="57933"/>
    <cellStyle name="SAPBEXaggItem 3 4 4 5" xfId="57934"/>
    <cellStyle name="SAPBEXaggItem 3 4 5" xfId="57935"/>
    <cellStyle name="SAPBEXaggItem 3 5" xfId="57936"/>
    <cellStyle name="SAPBEXaggItem 3 5 2" xfId="57937"/>
    <cellStyle name="SAPBEXaggItem 3 5 2 2" xfId="57938"/>
    <cellStyle name="SAPBEXaggItem 3 5 3" xfId="57939"/>
    <cellStyle name="SAPBEXaggItem 3 5 3 2" xfId="57940"/>
    <cellStyle name="SAPBEXaggItem 3 5 4" xfId="57941"/>
    <cellStyle name="SAPBEXaggItem 3 5 4 2" xfId="57942"/>
    <cellStyle name="SAPBEXaggItem 3 5 5" xfId="57943"/>
    <cellStyle name="SAPBEXaggItem 3 5 5 2" xfId="57944"/>
    <cellStyle name="SAPBEXaggItem 3 5 6" xfId="57945"/>
    <cellStyle name="SAPBEXaggItem 3 5 6 2" xfId="57946"/>
    <cellStyle name="SAPBEXaggItem 3 5 7" xfId="57947"/>
    <cellStyle name="SAPBEXaggItem 3 6" xfId="57948"/>
    <cellStyle name="SAPBEXaggItem 3 6 2" xfId="57949"/>
    <cellStyle name="SAPBEXaggItem 3 7" xfId="57950"/>
    <cellStyle name="SAPBEXaggItem 3 7 2" xfId="57951"/>
    <cellStyle name="SAPBEXaggItem 3 8" xfId="57952"/>
    <cellStyle name="SAPBEXaggItem 3 9" xfId="57953"/>
    <cellStyle name="SAPBEXaggItem 4" xfId="57954"/>
    <cellStyle name="SAPBEXaggItem 4 2" xfId="57955"/>
    <cellStyle name="SAPBEXaggItem 4 2 2" xfId="57956"/>
    <cellStyle name="SAPBEXaggItem 4 2 2 2" xfId="57957"/>
    <cellStyle name="SAPBEXaggItem 4 2 3" xfId="57958"/>
    <cellStyle name="SAPBEXaggItem 4 2 3 2" xfId="57959"/>
    <cellStyle name="SAPBEXaggItem 4 2 4" xfId="57960"/>
    <cellStyle name="SAPBEXaggItem 4 2 4 2" xfId="57961"/>
    <cellStyle name="SAPBEXaggItem 4 2 5" xfId="57962"/>
    <cellStyle name="SAPBEXaggItem 4 3" xfId="57963"/>
    <cellStyle name="SAPBEXaggItem 4 3 2" xfId="57964"/>
    <cellStyle name="SAPBEXaggItem 4 3 2 2" xfId="57965"/>
    <cellStyle name="SAPBEXaggItem 4 3 3" xfId="57966"/>
    <cellStyle name="SAPBEXaggItem 4 3 3 2" xfId="57967"/>
    <cellStyle name="SAPBEXaggItem 4 3 4" xfId="57968"/>
    <cellStyle name="SAPBEXaggItem 4 3 4 2" xfId="57969"/>
    <cellStyle name="SAPBEXaggItem 4 3 5" xfId="57970"/>
    <cellStyle name="SAPBEXaggItem 4 3 5 2" xfId="57971"/>
    <cellStyle name="SAPBEXaggItem 4 3 6" xfId="57972"/>
    <cellStyle name="SAPBEXaggItem 4 3 6 2" xfId="57973"/>
    <cellStyle name="SAPBEXaggItem 4 3 7" xfId="57974"/>
    <cellStyle name="SAPBEXaggItem 4 4" xfId="57975"/>
    <cellStyle name="SAPBEXaggItem 4 4 2" xfId="57976"/>
    <cellStyle name="SAPBEXaggItem 4 5" xfId="57977"/>
    <cellStyle name="SAPBEXaggItem 4 5 2" xfId="57978"/>
    <cellStyle name="SAPBEXaggItem 4 6" xfId="57979"/>
    <cellStyle name="SAPBEXaggItem 4 6 2" xfId="57980"/>
    <cellStyle name="SAPBEXaggItem 4 7" xfId="57981"/>
    <cellStyle name="SAPBEXaggItem 4 8" xfId="57982"/>
    <cellStyle name="SAPBEXaggItem 5" xfId="57983"/>
    <cellStyle name="SAPBEXaggItem 5 2" xfId="57984"/>
    <cellStyle name="SAPBEXaggItem 5 2 2" xfId="57985"/>
    <cellStyle name="SAPBEXaggItem 5 2 2 2" xfId="57986"/>
    <cellStyle name="SAPBEXaggItem 5 2 3" xfId="57987"/>
    <cellStyle name="SAPBEXaggItem 5 2 3 2" xfId="57988"/>
    <cellStyle name="SAPBEXaggItem 5 2 4" xfId="57989"/>
    <cellStyle name="SAPBEXaggItem 5 2 4 2" xfId="57990"/>
    <cellStyle name="SAPBEXaggItem 5 2 5" xfId="57991"/>
    <cellStyle name="SAPBEXaggItem 5 2 5 2" xfId="57992"/>
    <cellStyle name="SAPBEXaggItem 5 2 6" xfId="57993"/>
    <cellStyle name="SAPBEXaggItem 5 2 6 2" xfId="57994"/>
    <cellStyle name="SAPBEXaggItem 5 2 7" xfId="57995"/>
    <cellStyle name="SAPBEXaggItem 5 3" xfId="57996"/>
    <cellStyle name="SAPBEXaggItem 5 3 2" xfId="57997"/>
    <cellStyle name="SAPBEXaggItem 5 3 2 2" xfId="57998"/>
    <cellStyle name="SAPBEXaggItem 5 3 3" xfId="57999"/>
    <cellStyle name="SAPBEXaggItem 5 3 3 2" xfId="58000"/>
    <cellStyle name="SAPBEXaggItem 5 3 4" xfId="58001"/>
    <cellStyle name="SAPBEXaggItem 5 3 4 2" xfId="58002"/>
    <cellStyle name="SAPBEXaggItem 5 3 5" xfId="58003"/>
    <cellStyle name="SAPBEXaggItem 5 4" xfId="58004"/>
    <cellStyle name="SAPBEXaggItem 5 4 2" xfId="58005"/>
    <cellStyle name="SAPBEXaggItem 5 5" xfId="58006"/>
    <cellStyle name="SAPBEXaggItem 5 5 2" xfId="58007"/>
    <cellStyle name="SAPBEXaggItem 5 6" xfId="58008"/>
    <cellStyle name="SAPBEXaggItem 5 7" xfId="58009"/>
    <cellStyle name="SAPBEXaggItem 5 8" xfId="58010"/>
    <cellStyle name="SAPBEXaggItem 6" xfId="58011"/>
    <cellStyle name="SAPBEXaggItem 6 2" xfId="58012"/>
    <cellStyle name="SAPBEXaggItem 6 2 2" xfId="58013"/>
    <cellStyle name="SAPBEXaggItem 6 2 2 2" xfId="58014"/>
    <cellStyle name="SAPBEXaggItem 6 2 3" xfId="58015"/>
    <cellStyle name="SAPBEXaggItem 6 2 3 2" xfId="58016"/>
    <cellStyle name="SAPBEXaggItem 6 2 4" xfId="58017"/>
    <cellStyle name="SAPBEXaggItem 6 2 4 2" xfId="58018"/>
    <cellStyle name="SAPBEXaggItem 6 2 5" xfId="58019"/>
    <cellStyle name="SAPBEXaggItem 6 2 5 2" xfId="58020"/>
    <cellStyle name="SAPBEXaggItem 6 2 6" xfId="58021"/>
    <cellStyle name="SAPBEXaggItem 6 2 6 2" xfId="58022"/>
    <cellStyle name="SAPBEXaggItem 6 2 7" xfId="58023"/>
    <cellStyle name="SAPBEXaggItem 6 3" xfId="58024"/>
    <cellStyle name="SAPBEXaggItem 6 3 2" xfId="58025"/>
    <cellStyle name="SAPBEXaggItem 6 3 2 2" xfId="58026"/>
    <cellStyle name="SAPBEXaggItem 6 3 3" xfId="58027"/>
    <cellStyle name="SAPBEXaggItem 6 3 3 2" xfId="58028"/>
    <cellStyle name="SAPBEXaggItem 6 3 4" xfId="58029"/>
    <cellStyle name="SAPBEXaggItem 6 3 4 2" xfId="58030"/>
    <cellStyle name="SAPBEXaggItem 6 3 5" xfId="58031"/>
    <cellStyle name="SAPBEXaggItem 6 3 5 2" xfId="58032"/>
    <cellStyle name="SAPBEXaggItem 6 3 6" xfId="58033"/>
    <cellStyle name="SAPBEXaggItem 6 3 6 2" xfId="58034"/>
    <cellStyle name="SAPBEXaggItem 6 3 7" xfId="58035"/>
    <cellStyle name="SAPBEXaggItem 6 4" xfId="58036"/>
    <cellStyle name="SAPBEXaggItem 6 4 2" xfId="58037"/>
    <cellStyle name="SAPBEXaggItem 6 4 2 2" xfId="58038"/>
    <cellStyle name="SAPBEXaggItem 6 4 3" xfId="58039"/>
    <cellStyle name="SAPBEXaggItem 6 4 3 2" xfId="58040"/>
    <cellStyle name="SAPBEXaggItem 6 4 4" xfId="58041"/>
    <cellStyle name="SAPBEXaggItem 6 4 4 2" xfId="58042"/>
    <cellStyle name="SAPBEXaggItem 6 4 5" xfId="58043"/>
    <cellStyle name="SAPBEXaggItem 6 5" xfId="58044"/>
    <cellStyle name="SAPBEXaggItem 6 5 2" xfId="58045"/>
    <cellStyle name="SAPBEXaggItem 6 6" xfId="58046"/>
    <cellStyle name="SAPBEXaggItem 6 6 2" xfId="58047"/>
    <cellStyle name="SAPBEXaggItem 6 7" xfId="58048"/>
    <cellStyle name="SAPBEXaggItem 6 8" xfId="58049"/>
    <cellStyle name="SAPBEXaggItem 7" xfId="58050"/>
    <cellStyle name="SAPBEXaggItem 7 2" xfId="58051"/>
    <cellStyle name="SAPBEXaggItem 7 2 2" xfId="58052"/>
    <cellStyle name="SAPBEXaggItem 7 3" xfId="58053"/>
    <cellStyle name="SAPBEXaggItem 7 3 2" xfId="58054"/>
    <cellStyle name="SAPBEXaggItem 7 4" xfId="58055"/>
    <cellStyle name="SAPBEXaggItem 7 4 2" xfId="58056"/>
    <cellStyle name="SAPBEXaggItem 7 5" xfId="58057"/>
    <cellStyle name="SAPBEXaggItem 7 5 2" xfId="58058"/>
    <cellStyle name="SAPBEXaggItem 7 6" xfId="58059"/>
    <cellStyle name="SAPBEXaggItem 7 6 2" xfId="58060"/>
    <cellStyle name="SAPBEXaggItem 7 7" xfId="58061"/>
    <cellStyle name="SAPBEXaggItem 7 8" xfId="58062"/>
    <cellStyle name="SAPBEXaggItem 8" xfId="58063"/>
    <cellStyle name="SAPBEXaggItem 9" xfId="58064"/>
    <cellStyle name="SAPBEXstdItem" xfId="58065"/>
    <cellStyle name="SAPBEXstdItem 10" xfId="58066"/>
    <cellStyle name="SAPBEXstdItem 11" xfId="58067"/>
    <cellStyle name="SAPBEXstdItem 12" xfId="58068"/>
    <cellStyle name="SAPBEXstdItem 13" xfId="58069"/>
    <cellStyle name="SAPBEXstdItem 2" xfId="58070"/>
    <cellStyle name="SAPBEXstdItem 2 10" xfId="58071"/>
    <cellStyle name="SAPBEXstdItem 2 11" xfId="58072"/>
    <cellStyle name="SAPBEXstdItem 2 2" xfId="58073"/>
    <cellStyle name="SAPBEXstdItem 2 2 2" xfId="58074"/>
    <cellStyle name="SAPBEXstdItem 2 2 2 2" xfId="58075"/>
    <cellStyle name="SAPBEXstdItem 2 2 2 2 2" xfId="58076"/>
    <cellStyle name="SAPBEXstdItem 2 2 2 2 2 2" xfId="58077"/>
    <cellStyle name="SAPBEXstdItem 2 2 2 2 3" xfId="58078"/>
    <cellStyle name="SAPBEXstdItem 2 2 2 2 3 2" xfId="58079"/>
    <cellStyle name="SAPBEXstdItem 2 2 2 2 4" xfId="58080"/>
    <cellStyle name="SAPBEXstdItem 2 2 2 2 4 2" xfId="58081"/>
    <cellStyle name="SAPBEXstdItem 2 2 2 2 5" xfId="58082"/>
    <cellStyle name="SAPBEXstdItem 2 2 2 3" xfId="58083"/>
    <cellStyle name="SAPBEXstdItem 2 2 2 3 2" xfId="58084"/>
    <cellStyle name="SAPBEXstdItem 2 2 2 3 2 2" xfId="58085"/>
    <cellStyle name="SAPBEXstdItem 2 2 2 3 3" xfId="58086"/>
    <cellStyle name="SAPBEXstdItem 2 2 2 3 3 2" xfId="58087"/>
    <cellStyle name="SAPBEXstdItem 2 2 2 3 4" xfId="58088"/>
    <cellStyle name="SAPBEXstdItem 2 2 2 3 4 2" xfId="58089"/>
    <cellStyle name="SAPBEXstdItem 2 2 2 3 5" xfId="58090"/>
    <cellStyle name="SAPBEXstdItem 2 2 2 3 5 2" xfId="58091"/>
    <cellStyle name="SAPBEXstdItem 2 2 2 3 6" xfId="58092"/>
    <cellStyle name="SAPBEXstdItem 2 2 2 3 6 2" xfId="58093"/>
    <cellStyle name="SAPBEXstdItem 2 2 2 3 7" xfId="58094"/>
    <cellStyle name="SAPBEXstdItem 2 2 2 4" xfId="58095"/>
    <cellStyle name="SAPBEXstdItem 2 2 2 4 2" xfId="58096"/>
    <cellStyle name="SAPBEXstdItem 2 2 2 5" xfId="58097"/>
    <cellStyle name="SAPBEXstdItem 2 2 2 5 2" xfId="58098"/>
    <cellStyle name="SAPBEXstdItem 2 2 2 6" xfId="58099"/>
    <cellStyle name="SAPBEXstdItem 2 2 2 6 2" xfId="58100"/>
    <cellStyle name="SAPBEXstdItem 2 2 2 7" xfId="58101"/>
    <cellStyle name="SAPBEXstdItem 2 2 2 8" xfId="58102"/>
    <cellStyle name="SAPBEXstdItem 2 2 3" xfId="58103"/>
    <cellStyle name="SAPBEXstdItem 2 2 3 2" xfId="58104"/>
    <cellStyle name="SAPBEXstdItem 2 2 3 2 2" xfId="58105"/>
    <cellStyle name="SAPBEXstdItem 2 2 3 2 2 2" xfId="58106"/>
    <cellStyle name="SAPBEXstdItem 2 2 3 2 3" xfId="58107"/>
    <cellStyle name="SAPBEXstdItem 2 2 3 2 3 2" xfId="58108"/>
    <cellStyle name="SAPBEXstdItem 2 2 3 2 4" xfId="58109"/>
    <cellStyle name="SAPBEXstdItem 2 2 3 2 4 2" xfId="58110"/>
    <cellStyle name="SAPBEXstdItem 2 2 3 2 5" xfId="58111"/>
    <cellStyle name="SAPBEXstdItem 2 2 3 2 5 2" xfId="58112"/>
    <cellStyle name="SAPBEXstdItem 2 2 3 2 6" xfId="58113"/>
    <cellStyle name="SAPBEXstdItem 2 2 3 2 6 2" xfId="58114"/>
    <cellStyle name="SAPBEXstdItem 2 2 3 2 7" xfId="58115"/>
    <cellStyle name="SAPBEXstdItem 2 2 3 3" xfId="58116"/>
    <cellStyle name="SAPBEXstdItem 2 2 3 3 2" xfId="58117"/>
    <cellStyle name="SAPBEXstdItem 2 2 3 3 2 2" xfId="58118"/>
    <cellStyle name="SAPBEXstdItem 2 2 3 3 3" xfId="58119"/>
    <cellStyle name="SAPBEXstdItem 2 2 3 3 3 2" xfId="58120"/>
    <cellStyle name="SAPBEXstdItem 2 2 3 3 4" xfId="58121"/>
    <cellStyle name="SAPBEXstdItem 2 2 3 3 4 2" xfId="58122"/>
    <cellStyle name="SAPBEXstdItem 2 2 3 3 5" xfId="58123"/>
    <cellStyle name="SAPBEXstdItem 2 2 3 4" xfId="58124"/>
    <cellStyle name="SAPBEXstdItem 2 2 4" xfId="58125"/>
    <cellStyle name="SAPBEXstdItem 2 2 4 2" xfId="58126"/>
    <cellStyle name="SAPBEXstdItem 2 2 4 2 2" xfId="58127"/>
    <cellStyle name="SAPBEXstdItem 2 2 4 2 2 2" xfId="58128"/>
    <cellStyle name="SAPBEXstdItem 2 2 4 2 3" xfId="58129"/>
    <cellStyle name="SAPBEXstdItem 2 2 4 2 3 2" xfId="58130"/>
    <cellStyle name="SAPBEXstdItem 2 2 4 2 4" xfId="58131"/>
    <cellStyle name="SAPBEXstdItem 2 2 4 2 4 2" xfId="58132"/>
    <cellStyle name="SAPBEXstdItem 2 2 4 2 5" xfId="58133"/>
    <cellStyle name="SAPBEXstdItem 2 2 4 2 5 2" xfId="58134"/>
    <cellStyle name="SAPBEXstdItem 2 2 4 2 6" xfId="58135"/>
    <cellStyle name="SAPBEXstdItem 2 2 4 2 6 2" xfId="58136"/>
    <cellStyle name="SAPBEXstdItem 2 2 4 2 7" xfId="58137"/>
    <cellStyle name="SAPBEXstdItem 2 2 4 3" xfId="58138"/>
    <cellStyle name="SAPBEXstdItem 2 2 4 3 2" xfId="58139"/>
    <cellStyle name="SAPBEXstdItem 2 2 4 3 2 2" xfId="58140"/>
    <cellStyle name="SAPBEXstdItem 2 2 4 3 3" xfId="58141"/>
    <cellStyle name="SAPBEXstdItem 2 2 4 3 3 2" xfId="58142"/>
    <cellStyle name="SAPBEXstdItem 2 2 4 3 4" xfId="58143"/>
    <cellStyle name="SAPBEXstdItem 2 2 4 3 4 2" xfId="58144"/>
    <cellStyle name="SAPBEXstdItem 2 2 4 3 5" xfId="58145"/>
    <cellStyle name="SAPBEXstdItem 2 2 4 3 5 2" xfId="58146"/>
    <cellStyle name="SAPBEXstdItem 2 2 4 3 6" xfId="58147"/>
    <cellStyle name="SAPBEXstdItem 2 2 4 3 6 2" xfId="58148"/>
    <cellStyle name="SAPBEXstdItem 2 2 4 3 7" xfId="58149"/>
    <cellStyle name="SAPBEXstdItem 2 2 4 4" xfId="58150"/>
    <cellStyle name="SAPBEXstdItem 2 2 4 4 2" xfId="58151"/>
    <cellStyle name="SAPBEXstdItem 2 2 4 4 2 2" xfId="58152"/>
    <cellStyle name="SAPBEXstdItem 2 2 4 4 3" xfId="58153"/>
    <cellStyle name="SAPBEXstdItem 2 2 4 4 3 2" xfId="58154"/>
    <cellStyle name="SAPBEXstdItem 2 2 4 4 4" xfId="58155"/>
    <cellStyle name="SAPBEXstdItem 2 2 4 4 4 2" xfId="58156"/>
    <cellStyle name="SAPBEXstdItem 2 2 4 4 5" xfId="58157"/>
    <cellStyle name="SAPBEXstdItem 2 2 4 5" xfId="58158"/>
    <cellStyle name="SAPBEXstdItem 2 2 5" xfId="58159"/>
    <cellStyle name="SAPBEXstdItem 2 2 5 2" xfId="58160"/>
    <cellStyle name="SAPBEXstdItem 2 2 5 2 2" xfId="58161"/>
    <cellStyle name="SAPBEXstdItem 2 2 5 3" xfId="58162"/>
    <cellStyle name="SAPBEXstdItem 2 2 5 3 2" xfId="58163"/>
    <cellStyle name="SAPBEXstdItem 2 2 5 4" xfId="58164"/>
    <cellStyle name="SAPBEXstdItem 2 2 5 4 2" xfId="58165"/>
    <cellStyle name="SAPBEXstdItem 2 2 5 5" xfId="58166"/>
    <cellStyle name="SAPBEXstdItem 2 2 5 5 2" xfId="58167"/>
    <cellStyle name="SAPBEXstdItem 2 2 5 6" xfId="58168"/>
    <cellStyle name="SAPBEXstdItem 2 2 5 6 2" xfId="58169"/>
    <cellStyle name="SAPBEXstdItem 2 2 5 7" xfId="58170"/>
    <cellStyle name="SAPBEXstdItem 2 2 6" xfId="58171"/>
    <cellStyle name="SAPBEXstdItem 2 2 6 2" xfId="58172"/>
    <cellStyle name="SAPBEXstdItem 2 2 7" xfId="58173"/>
    <cellStyle name="SAPBEXstdItem 2 2 7 2" xfId="58174"/>
    <cellStyle name="SAPBEXstdItem 2 2 8" xfId="58175"/>
    <cellStyle name="SAPBEXstdItem 2 2 9" xfId="58176"/>
    <cellStyle name="SAPBEXstdItem 2 3" xfId="58177"/>
    <cellStyle name="SAPBEXstdItem 2 3 2" xfId="58178"/>
    <cellStyle name="SAPBEXstdItem 2 3 2 2" xfId="58179"/>
    <cellStyle name="SAPBEXstdItem 2 3 2 2 2" xfId="58180"/>
    <cellStyle name="SAPBEXstdItem 2 3 2 3" xfId="58181"/>
    <cellStyle name="SAPBEXstdItem 2 3 2 3 2" xfId="58182"/>
    <cellStyle name="SAPBEXstdItem 2 3 2 4" xfId="58183"/>
    <cellStyle name="SAPBEXstdItem 2 3 2 4 2" xfId="58184"/>
    <cellStyle name="SAPBEXstdItem 2 3 2 5" xfId="58185"/>
    <cellStyle name="SAPBEXstdItem 2 3 3" xfId="58186"/>
    <cellStyle name="SAPBEXstdItem 2 3 3 2" xfId="58187"/>
    <cellStyle name="SAPBEXstdItem 2 3 3 2 2" xfId="58188"/>
    <cellStyle name="SAPBEXstdItem 2 3 3 3" xfId="58189"/>
    <cellStyle name="SAPBEXstdItem 2 3 3 3 2" xfId="58190"/>
    <cellStyle name="SAPBEXstdItem 2 3 3 4" xfId="58191"/>
    <cellStyle name="SAPBEXstdItem 2 3 3 4 2" xfId="58192"/>
    <cellStyle name="SAPBEXstdItem 2 3 3 5" xfId="58193"/>
    <cellStyle name="SAPBEXstdItem 2 3 3 5 2" xfId="58194"/>
    <cellStyle name="SAPBEXstdItem 2 3 3 6" xfId="58195"/>
    <cellStyle name="SAPBEXstdItem 2 3 3 6 2" xfId="58196"/>
    <cellStyle name="SAPBEXstdItem 2 3 3 7" xfId="58197"/>
    <cellStyle name="SAPBEXstdItem 2 3 4" xfId="58198"/>
    <cellStyle name="SAPBEXstdItem 2 3 4 2" xfId="58199"/>
    <cellStyle name="SAPBEXstdItem 2 3 5" xfId="58200"/>
    <cellStyle name="SAPBEXstdItem 2 3 5 2" xfId="58201"/>
    <cellStyle name="SAPBEXstdItem 2 3 6" xfId="58202"/>
    <cellStyle name="SAPBEXstdItem 2 3 6 2" xfId="58203"/>
    <cellStyle name="SAPBEXstdItem 2 3 7" xfId="58204"/>
    <cellStyle name="SAPBEXstdItem 2 3 8" xfId="58205"/>
    <cellStyle name="SAPBEXstdItem 2 4" xfId="58206"/>
    <cellStyle name="SAPBEXstdItem 2 4 2" xfId="58207"/>
    <cellStyle name="SAPBEXstdItem 2 4 2 2" xfId="58208"/>
    <cellStyle name="SAPBEXstdItem 2 4 2 2 2" xfId="58209"/>
    <cellStyle name="SAPBEXstdItem 2 4 2 3" xfId="58210"/>
    <cellStyle name="SAPBEXstdItem 2 4 2 3 2" xfId="58211"/>
    <cellStyle name="SAPBEXstdItem 2 4 2 4" xfId="58212"/>
    <cellStyle name="SAPBEXstdItem 2 4 2 4 2" xfId="58213"/>
    <cellStyle name="SAPBEXstdItem 2 4 2 5" xfId="58214"/>
    <cellStyle name="SAPBEXstdItem 2 4 2 5 2" xfId="58215"/>
    <cellStyle name="SAPBEXstdItem 2 4 2 6" xfId="58216"/>
    <cellStyle name="SAPBEXstdItem 2 4 2 6 2" xfId="58217"/>
    <cellStyle name="SAPBEXstdItem 2 4 2 7" xfId="58218"/>
    <cellStyle name="SAPBEXstdItem 2 4 3" xfId="58219"/>
    <cellStyle name="SAPBEXstdItem 2 4 3 2" xfId="58220"/>
    <cellStyle name="SAPBEXstdItem 2 4 3 2 2" xfId="58221"/>
    <cellStyle name="SAPBEXstdItem 2 4 3 3" xfId="58222"/>
    <cellStyle name="SAPBEXstdItem 2 4 3 3 2" xfId="58223"/>
    <cellStyle name="SAPBEXstdItem 2 4 3 4" xfId="58224"/>
    <cellStyle name="SAPBEXstdItem 2 4 3 4 2" xfId="58225"/>
    <cellStyle name="SAPBEXstdItem 2 4 3 5" xfId="58226"/>
    <cellStyle name="SAPBEXstdItem 2 4 4" xfId="58227"/>
    <cellStyle name="SAPBEXstdItem 2 4 4 2" xfId="58228"/>
    <cellStyle name="SAPBEXstdItem 2 4 5" xfId="58229"/>
    <cellStyle name="SAPBEXstdItem 2 4 5 2" xfId="58230"/>
    <cellStyle name="SAPBEXstdItem 2 4 6" xfId="58231"/>
    <cellStyle name="SAPBEXstdItem 2 4 7" xfId="58232"/>
    <cellStyle name="SAPBEXstdItem 2 4 8" xfId="58233"/>
    <cellStyle name="SAPBEXstdItem 2 5" xfId="58234"/>
    <cellStyle name="SAPBEXstdItem 2 5 2" xfId="58235"/>
    <cellStyle name="SAPBEXstdItem 2 5 2 2" xfId="58236"/>
    <cellStyle name="SAPBEXstdItem 2 5 2 2 2" xfId="58237"/>
    <cellStyle name="SAPBEXstdItem 2 5 2 3" xfId="58238"/>
    <cellStyle name="SAPBEXstdItem 2 5 2 3 2" xfId="58239"/>
    <cellStyle name="SAPBEXstdItem 2 5 2 4" xfId="58240"/>
    <cellStyle name="SAPBEXstdItem 2 5 2 4 2" xfId="58241"/>
    <cellStyle name="SAPBEXstdItem 2 5 2 5" xfId="58242"/>
    <cellStyle name="SAPBEXstdItem 2 5 2 5 2" xfId="58243"/>
    <cellStyle name="SAPBEXstdItem 2 5 2 6" xfId="58244"/>
    <cellStyle name="SAPBEXstdItem 2 5 2 6 2" xfId="58245"/>
    <cellStyle name="SAPBEXstdItem 2 5 2 7" xfId="58246"/>
    <cellStyle name="SAPBEXstdItem 2 5 3" xfId="58247"/>
    <cellStyle name="SAPBEXstdItem 2 5 3 2" xfId="58248"/>
    <cellStyle name="SAPBEXstdItem 2 5 3 2 2" xfId="58249"/>
    <cellStyle name="SAPBEXstdItem 2 5 3 3" xfId="58250"/>
    <cellStyle name="SAPBEXstdItem 2 5 3 3 2" xfId="58251"/>
    <cellStyle name="SAPBEXstdItem 2 5 3 4" xfId="58252"/>
    <cellStyle name="SAPBEXstdItem 2 5 3 4 2" xfId="58253"/>
    <cellStyle name="SAPBEXstdItem 2 5 3 5" xfId="58254"/>
    <cellStyle name="SAPBEXstdItem 2 5 3 5 2" xfId="58255"/>
    <cellStyle name="SAPBEXstdItem 2 5 3 6" xfId="58256"/>
    <cellStyle name="SAPBEXstdItem 2 5 3 6 2" xfId="58257"/>
    <cellStyle name="SAPBEXstdItem 2 5 3 7" xfId="58258"/>
    <cellStyle name="SAPBEXstdItem 2 5 4" xfId="58259"/>
    <cellStyle name="SAPBEXstdItem 2 5 4 2" xfId="58260"/>
    <cellStyle name="SAPBEXstdItem 2 5 4 2 2" xfId="58261"/>
    <cellStyle name="SAPBEXstdItem 2 5 4 3" xfId="58262"/>
    <cellStyle name="SAPBEXstdItem 2 5 4 3 2" xfId="58263"/>
    <cellStyle name="SAPBEXstdItem 2 5 4 4" xfId="58264"/>
    <cellStyle name="SAPBEXstdItem 2 5 4 4 2" xfId="58265"/>
    <cellStyle name="SAPBEXstdItem 2 5 4 5" xfId="58266"/>
    <cellStyle name="SAPBEXstdItem 2 5 5" xfId="58267"/>
    <cellStyle name="SAPBEXstdItem 2 5 5 2" xfId="58268"/>
    <cellStyle name="SAPBEXstdItem 2 5 6" xfId="58269"/>
    <cellStyle name="SAPBEXstdItem 2 5 6 2" xfId="58270"/>
    <cellStyle name="SAPBEXstdItem 2 5 7" xfId="58271"/>
    <cellStyle name="SAPBEXstdItem 2 5 8" xfId="58272"/>
    <cellStyle name="SAPBEXstdItem 2 6" xfId="58273"/>
    <cellStyle name="SAPBEXstdItem 2 6 2" xfId="58274"/>
    <cellStyle name="SAPBEXstdItem 2 6 2 2" xfId="58275"/>
    <cellStyle name="SAPBEXstdItem 2 6 3" xfId="58276"/>
    <cellStyle name="SAPBEXstdItem 2 6 3 2" xfId="58277"/>
    <cellStyle name="SAPBEXstdItem 2 6 4" xfId="58278"/>
    <cellStyle name="SAPBEXstdItem 2 6 4 2" xfId="58279"/>
    <cellStyle name="SAPBEXstdItem 2 6 5" xfId="58280"/>
    <cellStyle name="SAPBEXstdItem 2 6 5 2" xfId="58281"/>
    <cellStyle name="SAPBEXstdItem 2 6 6" xfId="58282"/>
    <cellStyle name="SAPBEXstdItem 2 6 6 2" xfId="58283"/>
    <cellStyle name="SAPBEXstdItem 2 6 7" xfId="58284"/>
    <cellStyle name="SAPBEXstdItem 2 6 8" xfId="58285"/>
    <cellStyle name="SAPBEXstdItem 2 7" xfId="58286"/>
    <cellStyle name="SAPBEXstdItem 2 8" xfId="58287"/>
    <cellStyle name="SAPBEXstdItem 2 9" xfId="58288"/>
    <cellStyle name="SAPBEXstdItem 3" xfId="58289"/>
    <cellStyle name="SAPBEXstdItem 3 2" xfId="58290"/>
    <cellStyle name="SAPBEXstdItem 3 2 2" xfId="58291"/>
    <cellStyle name="SAPBEXstdItem 3 2 2 2" xfId="58292"/>
    <cellStyle name="SAPBEXstdItem 3 2 2 2 2" xfId="58293"/>
    <cellStyle name="SAPBEXstdItem 3 2 2 3" xfId="58294"/>
    <cellStyle name="SAPBEXstdItem 3 2 2 3 2" xfId="58295"/>
    <cellStyle name="SAPBEXstdItem 3 2 2 4" xfId="58296"/>
    <cellStyle name="SAPBEXstdItem 3 2 2 4 2" xfId="58297"/>
    <cellStyle name="SAPBEXstdItem 3 2 2 5" xfId="58298"/>
    <cellStyle name="SAPBEXstdItem 3 2 3" xfId="58299"/>
    <cellStyle name="SAPBEXstdItem 3 2 3 2" xfId="58300"/>
    <cellStyle name="SAPBEXstdItem 3 2 3 2 2" xfId="58301"/>
    <cellStyle name="SAPBEXstdItem 3 2 3 3" xfId="58302"/>
    <cellStyle name="SAPBEXstdItem 3 2 3 3 2" xfId="58303"/>
    <cellStyle name="SAPBEXstdItem 3 2 3 4" xfId="58304"/>
    <cellStyle name="SAPBEXstdItem 3 2 3 4 2" xfId="58305"/>
    <cellStyle name="SAPBEXstdItem 3 2 3 5" xfId="58306"/>
    <cellStyle name="SAPBEXstdItem 3 2 3 5 2" xfId="58307"/>
    <cellStyle name="SAPBEXstdItem 3 2 3 6" xfId="58308"/>
    <cellStyle name="SAPBEXstdItem 3 2 3 6 2" xfId="58309"/>
    <cellStyle name="SAPBEXstdItem 3 2 3 7" xfId="58310"/>
    <cellStyle name="SAPBEXstdItem 3 2 4" xfId="58311"/>
    <cellStyle name="SAPBEXstdItem 3 2 4 2" xfId="58312"/>
    <cellStyle name="SAPBEXstdItem 3 2 5" xfId="58313"/>
    <cellStyle name="SAPBEXstdItem 3 2 5 2" xfId="58314"/>
    <cellStyle name="SAPBEXstdItem 3 2 6" xfId="58315"/>
    <cellStyle name="SAPBEXstdItem 3 2 6 2" xfId="58316"/>
    <cellStyle name="SAPBEXstdItem 3 2 7" xfId="58317"/>
    <cellStyle name="SAPBEXstdItem 3 2 8" xfId="58318"/>
    <cellStyle name="SAPBEXstdItem 3 3" xfId="58319"/>
    <cellStyle name="SAPBEXstdItem 3 3 2" xfId="58320"/>
    <cellStyle name="SAPBEXstdItem 3 3 2 2" xfId="58321"/>
    <cellStyle name="SAPBEXstdItem 3 3 2 2 2" xfId="58322"/>
    <cellStyle name="SAPBEXstdItem 3 3 2 3" xfId="58323"/>
    <cellStyle name="SAPBEXstdItem 3 3 2 3 2" xfId="58324"/>
    <cellStyle name="SAPBEXstdItem 3 3 2 4" xfId="58325"/>
    <cellStyle name="SAPBEXstdItem 3 3 2 4 2" xfId="58326"/>
    <cellStyle name="SAPBEXstdItem 3 3 2 5" xfId="58327"/>
    <cellStyle name="SAPBEXstdItem 3 3 2 5 2" xfId="58328"/>
    <cellStyle name="SAPBEXstdItem 3 3 2 6" xfId="58329"/>
    <cellStyle name="SAPBEXstdItem 3 3 2 6 2" xfId="58330"/>
    <cellStyle name="SAPBEXstdItem 3 3 2 7" xfId="58331"/>
    <cellStyle name="SAPBEXstdItem 3 3 3" xfId="58332"/>
    <cellStyle name="SAPBEXstdItem 3 3 3 2" xfId="58333"/>
    <cellStyle name="SAPBEXstdItem 3 3 3 2 2" xfId="58334"/>
    <cellStyle name="SAPBEXstdItem 3 3 3 3" xfId="58335"/>
    <cellStyle name="SAPBEXstdItem 3 3 3 3 2" xfId="58336"/>
    <cellStyle name="SAPBEXstdItem 3 3 3 4" xfId="58337"/>
    <cellStyle name="SAPBEXstdItem 3 3 3 4 2" xfId="58338"/>
    <cellStyle name="SAPBEXstdItem 3 3 3 5" xfId="58339"/>
    <cellStyle name="SAPBEXstdItem 3 3 4" xfId="58340"/>
    <cellStyle name="SAPBEXstdItem 3 4" xfId="58341"/>
    <cellStyle name="SAPBEXstdItem 3 4 2" xfId="58342"/>
    <cellStyle name="SAPBEXstdItem 3 4 2 2" xfId="58343"/>
    <cellStyle name="SAPBEXstdItem 3 4 2 2 2" xfId="58344"/>
    <cellStyle name="SAPBEXstdItem 3 4 2 3" xfId="58345"/>
    <cellStyle name="SAPBEXstdItem 3 4 2 3 2" xfId="58346"/>
    <cellStyle name="SAPBEXstdItem 3 4 2 4" xfId="58347"/>
    <cellStyle name="SAPBEXstdItem 3 4 2 4 2" xfId="58348"/>
    <cellStyle name="SAPBEXstdItem 3 4 2 5" xfId="58349"/>
    <cellStyle name="SAPBEXstdItem 3 4 2 5 2" xfId="58350"/>
    <cellStyle name="SAPBEXstdItem 3 4 2 6" xfId="58351"/>
    <cellStyle name="SAPBEXstdItem 3 4 2 6 2" xfId="58352"/>
    <cellStyle name="SAPBEXstdItem 3 4 2 7" xfId="58353"/>
    <cellStyle name="SAPBEXstdItem 3 4 3" xfId="58354"/>
    <cellStyle name="SAPBEXstdItem 3 4 3 2" xfId="58355"/>
    <cellStyle name="SAPBEXstdItem 3 4 3 2 2" xfId="58356"/>
    <cellStyle name="SAPBEXstdItem 3 4 3 3" xfId="58357"/>
    <cellStyle name="SAPBEXstdItem 3 4 3 3 2" xfId="58358"/>
    <cellStyle name="SAPBEXstdItem 3 4 3 4" xfId="58359"/>
    <cellStyle name="SAPBEXstdItem 3 4 3 4 2" xfId="58360"/>
    <cellStyle name="SAPBEXstdItem 3 4 3 5" xfId="58361"/>
    <cellStyle name="SAPBEXstdItem 3 4 3 5 2" xfId="58362"/>
    <cellStyle name="SAPBEXstdItem 3 4 3 6" xfId="58363"/>
    <cellStyle name="SAPBEXstdItem 3 4 3 6 2" xfId="58364"/>
    <cellStyle name="SAPBEXstdItem 3 4 3 7" xfId="58365"/>
    <cellStyle name="SAPBEXstdItem 3 4 4" xfId="58366"/>
    <cellStyle name="SAPBEXstdItem 3 4 4 2" xfId="58367"/>
    <cellStyle name="SAPBEXstdItem 3 4 4 2 2" xfId="58368"/>
    <cellStyle name="SAPBEXstdItem 3 4 4 3" xfId="58369"/>
    <cellStyle name="SAPBEXstdItem 3 4 4 3 2" xfId="58370"/>
    <cellStyle name="SAPBEXstdItem 3 4 4 4" xfId="58371"/>
    <cellStyle name="SAPBEXstdItem 3 4 4 4 2" xfId="58372"/>
    <cellStyle name="SAPBEXstdItem 3 4 4 5" xfId="58373"/>
    <cellStyle name="SAPBEXstdItem 3 4 5" xfId="58374"/>
    <cellStyle name="SAPBEXstdItem 3 5" xfId="58375"/>
    <cellStyle name="SAPBEXstdItem 3 5 2" xfId="58376"/>
    <cellStyle name="SAPBEXstdItem 3 5 2 2" xfId="58377"/>
    <cellStyle name="SAPBEXstdItem 3 5 3" xfId="58378"/>
    <cellStyle name="SAPBEXstdItem 3 5 3 2" xfId="58379"/>
    <cellStyle name="SAPBEXstdItem 3 5 4" xfId="58380"/>
    <cellStyle name="SAPBEXstdItem 3 5 4 2" xfId="58381"/>
    <cellStyle name="SAPBEXstdItem 3 5 5" xfId="58382"/>
    <cellStyle name="SAPBEXstdItem 3 5 5 2" xfId="58383"/>
    <cellStyle name="SAPBEXstdItem 3 5 6" xfId="58384"/>
    <cellStyle name="SAPBEXstdItem 3 5 6 2" xfId="58385"/>
    <cellStyle name="SAPBEXstdItem 3 5 7" xfId="58386"/>
    <cellStyle name="SAPBEXstdItem 3 6" xfId="58387"/>
    <cellStyle name="SAPBEXstdItem 3 6 2" xfId="58388"/>
    <cellStyle name="SAPBEXstdItem 3 7" xfId="58389"/>
    <cellStyle name="SAPBEXstdItem 3 7 2" xfId="58390"/>
    <cellStyle name="SAPBEXstdItem 3 8" xfId="58391"/>
    <cellStyle name="SAPBEXstdItem 3 9" xfId="58392"/>
    <cellStyle name="SAPBEXstdItem 4" xfId="58393"/>
    <cellStyle name="SAPBEXstdItem 4 2" xfId="58394"/>
    <cellStyle name="SAPBEXstdItem 4 2 2" xfId="58395"/>
    <cellStyle name="SAPBEXstdItem 4 2 2 2" xfId="58396"/>
    <cellStyle name="SAPBEXstdItem 4 2 3" xfId="58397"/>
    <cellStyle name="SAPBEXstdItem 4 2 3 2" xfId="58398"/>
    <cellStyle name="SAPBEXstdItem 4 2 4" xfId="58399"/>
    <cellStyle name="SAPBEXstdItem 4 2 4 2" xfId="58400"/>
    <cellStyle name="SAPBEXstdItem 4 2 5" xfId="58401"/>
    <cellStyle name="SAPBEXstdItem 4 3" xfId="58402"/>
    <cellStyle name="SAPBEXstdItem 4 3 2" xfId="58403"/>
    <cellStyle name="SAPBEXstdItem 4 3 2 2" xfId="58404"/>
    <cellStyle name="SAPBEXstdItem 4 3 3" xfId="58405"/>
    <cellStyle name="SAPBEXstdItem 4 3 3 2" xfId="58406"/>
    <cellStyle name="SAPBEXstdItem 4 3 4" xfId="58407"/>
    <cellStyle name="SAPBEXstdItem 4 3 4 2" xfId="58408"/>
    <cellStyle name="SAPBEXstdItem 4 3 5" xfId="58409"/>
    <cellStyle name="SAPBEXstdItem 4 3 5 2" xfId="58410"/>
    <cellStyle name="SAPBEXstdItem 4 3 6" xfId="58411"/>
    <cellStyle name="SAPBEXstdItem 4 3 6 2" xfId="58412"/>
    <cellStyle name="SAPBEXstdItem 4 3 7" xfId="58413"/>
    <cellStyle name="SAPBEXstdItem 4 4" xfId="58414"/>
    <cellStyle name="SAPBEXstdItem 4 4 2" xfId="58415"/>
    <cellStyle name="SAPBEXstdItem 4 5" xfId="58416"/>
    <cellStyle name="SAPBEXstdItem 4 5 2" xfId="58417"/>
    <cellStyle name="SAPBEXstdItem 4 6" xfId="58418"/>
    <cellStyle name="SAPBEXstdItem 4 6 2" xfId="58419"/>
    <cellStyle name="SAPBEXstdItem 4 7" xfId="58420"/>
    <cellStyle name="SAPBEXstdItem 4 8" xfId="58421"/>
    <cellStyle name="SAPBEXstdItem 5" xfId="58422"/>
    <cellStyle name="SAPBEXstdItem 5 2" xfId="58423"/>
    <cellStyle name="SAPBEXstdItem 5 2 2" xfId="58424"/>
    <cellStyle name="SAPBEXstdItem 5 2 2 2" xfId="58425"/>
    <cellStyle name="SAPBEXstdItem 5 2 3" xfId="58426"/>
    <cellStyle name="SAPBEXstdItem 5 2 3 2" xfId="58427"/>
    <cellStyle name="SAPBEXstdItem 5 2 4" xfId="58428"/>
    <cellStyle name="SAPBEXstdItem 5 2 4 2" xfId="58429"/>
    <cellStyle name="SAPBEXstdItem 5 2 5" xfId="58430"/>
    <cellStyle name="SAPBEXstdItem 5 2 5 2" xfId="58431"/>
    <cellStyle name="SAPBEXstdItem 5 2 6" xfId="58432"/>
    <cellStyle name="SAPBEXstdItem 5 2 6 2" xfId="58433"/>
    <cellStyle name="SAPBEXstdItem 5 2 7" xfId="58434"/>
    <cellStyle name="SAPBEXstdItem 5 3" xfId="58435"/>
    <cellStyle name="SAPBEXstdItem 5 3 2" xfId="58436"/>
    <cellStyle name="SAPBEXstdItem 5 3 2 2" xfId="58437"/>
    <cellStyle name="SAPBEXstdItem 5 3 3" xfId="58438"/>
    <cellStyle name="SAPBEXstdItem 5 3 3 2" xfId="58439"/>
    <cellStyle name="SAPBEXstdItem 5 3 4" xfId="58440"/>
    <cellStyle name="SAPBEXstdItem 5 3 4 2" xfId="58441"/>
    <cellStyle name="SAPBEXstdItem 5 3 5" xfId="58442"/>
    <cellStyle name="SAPBEXstdItem 5 4" xfId="58443"/>
    <cellStyle name="SAPBEXstdItem 5 4 2" xfId="58444"/>
    <cellStyle name="SAPBEXstdItem 5 5" xfId="58445"/>
    <cellStyle name="SAPBEXstdItem 5 5 2" xfId="58446"/>
    <cellStyle name="SAPBEXstdItem 5 6" xfId="58447"/>
    <cellStyle name="SAPBEXstdItem 5 7" xfId="58448"/>
    <cellStyle name="SAPBEXstdItem 5 8" xfId="58449"/>
    <cellStyle name="SAPBEXstdItem 6" xfId="58450"/>
    <cellStyle name="SAPBEXstdItem 6 2" xfId="58451"/>
    <cellStyle name="SAPBEXstdItem 6 2 2" xfId="58452"/>
    <cellStyle name="SAPBEXstdItem 6 2 2 2" xfId="58453"/>
    <cellStyle name="SAPBEXstdItem 6 2 3" xfId="58454"/>
    <cellStyle name="SAPBEXstdItem 6 2 3 2" xfId="58455"/>
    <cellStyle name="SAPBEXstdItem 6 2 4" xfId="58456"/>
    <cellStyle name="SAPBEXstdItem 6 2 4 2" xfId="58457"/>
    <cellStyle name="SAPBEXstdItem 6 2 5" xfId="58458"/>
    <cellStyle name="SAPBEXstdItem 6 2 5 2" xfId="58459"/>
    <cellStyle name="SAPBEXstdItem 6 2 6" xfId="58460"/>
    <cellStyle name="SAPBEXstdItem 6 2 6 2" xfId="58461"/>
    <cellStyle name="SAPBEXstdItem 6 2 7" xfId="58462"/>
    <cellStyle name="SAPBEXstdItem 6 3" xfId="58463"/>
    <cellStyle name="SAPBEXstdItem 6 3 2" xfId="58464"/>
    <cellStyle name="SAPBEXstdItem 6 3 2 2" xfId="58465"/>
    <cellStyle name="SAPBEXstdItem 6 3 3" xfId="58466"/>
    <cellStyle name="SAPBEXstdItem 6 3 3 2" xfId="58467"/>
    <cellStyle name="SAPBEXstdItem 6 3 4" xfId="58468"/>
    <cellStyle name="SAPBEXstdItem 6 3 4 2" xfId="58469"/>
    <cellStyle name="SAPBEXstdItem 6 3 5" xfId="58470"/>
    <cellStyle name="SAPBEXstdItem 6 3 5 2" xfId="58471"/>
    <cellStyle name="SAPBEXstdItem 6 3 6" xfId="58472"/>
    <cellStyle name="SAPBEXstdItem 6 3 6 2" xfId="58473"/>
    <cellStyle name="SAPBEXstdItem 6 3 7" xfId="58474"/>
    <cellStyle name="SAPBEXstdItem 6 4" xfId="58475"/>
    <cellStyle name="SAPBEXstdItem 6 4 2" xfId="58476"/>
    <cellStyle name="SAPBEXstdItem 6 4 2 2" xfId="58477"/>
    <cellStyle name="SAPBEXstdItem 6 4 3" xfId="58478"/>
    <cellStyle name="SAPBEXstdItem 6 4 3 2" xfId="58479"/>
    <cellStyle name="SAPBEXstdItem 6 4 4" xfId="58480"/>
    <cellStyle name="SAPBEXstdItem 6 4 4 2" xfId="58481"/>
    <cellStyle name="SAPBEXstdItem 6 4 5" xfId="58482"/>
    <cellStyle name="SAPBEXstdItem 6 5" xfId="58483"/>
    <cellStyle name="SAPBEXstdItem 6 5 2" xfId="58484"/>
    <cellStyle name="SAPBEXstdItem 6 6" xfId="58485"/>
    <cellStyle name="SAPBEXstdItem 6 6 2" xfId="58486"/>
    <cellStyle name="SAPBEXstdItem 6 7" xfId="58487"/>
    <cellStyle name="SAPBEXstdItem 6 8" xfId="58488"/>
    <cellStyle name="SAPBEXstdItem 7" xfId="58489"/>
    <cellStyle name="SAPBEXstdItem 7 2" xfId="58490"/>
    <cellStyle name="SAPBEXstdItem 7 2 2" xfId="58491"/>
    <cellStyle name="SAPBEXstdItem 7 3" xfId="58492"/>
    <cellStyle name="SAPBEXstdItem 7 3 2" xfId="58493"/>
    <cellStyle name="SAPBEXstdItem 7 4" xfId="58494"/>
    <cellStyle name="SAPBEXstdItem 7 4 2" xfId="58495"/>
    <cellStyle name="SAPBEXstdItem 7 5" xfId="58496"/>
    <cellStyle name="SAPBEXstdItem 7 5 2" xfId="58497"/>
    <cellStyle name="SAPBEXstdItem 7 6" xfId="58498"/>
    <cellStyle name="SAPBEXstdItem 7 6 2" xfId="58499"/>
    <cellStyle name="SAPBEXstdItem 7 7" xfId="58500"/>
    <cellStyle name="SAPBEXstdItem 7 8" xfId="58501"/>
    <cellStyle name="SAPBEXstdItem 8" xfId="58502"/>
    <cellStyle name="SAPBEXstdItem 9" xfId="58503"/>
    <cellStyle name="Second Heading_dynex lihtcperm" xfId="58504"/>
    <cellStyle name="Semleges" xfId="58505"/>
    <cellStyle name="Sep. milhar [0]" xfId="58506"/>
    <cellStyle name="Sep. milhar [0] 2" xfId="58507"/>
    <cellStyle name="Sep. milhar [0] 2 2" xfId="58508"/>
    <cellStyle name="Sep. milhar [0] 3" xfId="58509"/>
    <cellStyle name="Sep. milhar [0] 3 2" xfId="58510"/>
    <cellStyle name="Sep. milhar [0] 4" xfId="58511"/>
    <cellStyle name="Separador de m" xfId="58512"/>
    <cellStyle name="Separador de milhares [0]_iNDICES" xfId="58513"/>
    <cellStyle name="Separador de milhares_iNDICES" xfId="58514"/>
    <cellStyle name="SHADEDSTORES" xfId="58515"/>
    <cellStyle name="SHADEDSTORES 10" xfId="58516"/>
    <cellStyle name="SHADEDSTORES 11" xfId="58517"/>
    <cellStyle name="SHADEDSTORES 12" xfId="58518"/>
    <cellStyle name="SHADEDSTORES 13" xfId="58519"/>
    <cellStyle name="SHADEDSTORES 2" xfId="58520"/>
    <cellStyle name="SHADEDSTORES 2 10" xfId="58521"/>
    <cellStyle name="SHADEDSTORES 2 11" xfId="58522"/>
    <cellStyle name="SHADEDSTORES 2 12" xfId="58523"/>
    <cellStyle name="SHADEDSTORES 2 2" xfId="58524"/>
    <cellStyle name="SHADEDSTORES 2 2 10" xfId="58525"/>
    <cellStyle name="SHADEDSTORES 2 2 2" xfId="58526"/>
    <cellStyle name="SHADEDSTORES 2 2 2 2" xfId="58527"/>
    <cellStyle name="SHADEDSTORES 2 2 2 2 2" xfId="58528"/>
    <cellStyle name="SHADEDSTORES 2 2 2 2 2 2" xfId="58529"/>
    <cellStyle name="SHADEDSTORES 2 2 2 2 3" xfId="58530"/>
    <cellStyle name="SHADEDSTORES 2 2 2 2 3 2" xfId="58531"/>
    <cellStyle name="SHADEDSTORES 2 2 2 2 4" xfId="58532"/>
    <cellStyle name="SHADEDSTORES 2 2 2 2 4 2" xfId="58533"/>
    <cellStyle name="SHADEDSTORES 2 2 2 2 5" xfId="58534"/>
    <cellStyle name="SHADEDSTORES 2 2 2 2 5 2" xfId="58535"/>
    <cellStyle name="SHADEDSTORES 2 2 2 2 6" xfId="58536"/>
    <cellStyle name="SHADEDSTORES 2 2 2 3" xfId="58537"/>
    <cellStyle name="SHADEDSTORES 2 2 2 3 2" xfId="58538"/>
    <cellStyle name="SHADEDSTORES 2 2 2 3 2 2" xfId="58539"/>
    <cellStyle name="SHADEDSTORES 2 2 2 3 3" xfId="58540"/>
    <cellStyle name="SHADEDSTORES 2 2 2 3 3 2" xfId="58541"/>
    <cellStyle name="SHADEDSTORES 2 2 2 3 4" xfId="58542"/>
    <cellStyle name="SHADEDSTORES 2 2 2 3 4 2" xfId="58543"/>
    <cellStyle name="SHADEDSTORES 2 2 2 3 5" xfId="58544"/>
    <cellStyle name="SHADEDSTORES 2 2 2 3 5 2" xfId="58545"/>
    <cellStyle name="SHADEDSTORES 2 2 2 3 6" xfId="58546"/>
    <cellStyle name="SHADEDSTORES 2 2 2 3 6 2" xfId="58547"/>
    <cellStyle name="SHADEDSTORES 2 2 2 3 7" xfId="58548"/>
    <cellStyle name="SHADEDSTORES 2 2 2 4" xfId="58549"/>
    <cellStyle name="SHADEDSTORES 2 2 2 4 2" xfId="58550"/>
    <cellStyle name="SHADEDSTORES 2 2 2 5" xfId="58551"/>
    <cellStyle name="SHADEDSTORES 2 2 2 5 2" xfId="58552"/>
    <cellStyle name="SHADEDSTORES 2 2 2 6" xfId="58553"/>
    <cellStyle name="SHADEDSTORES 2 2 2 6 2" xfId="58554"/>
    <cellStyle name="SHADEDSTORES 2 2 2 7" xfId="58555"/>
    <cellStyle name="SHADEDSTORES 2 2 2 8" xfId="58556"/>
    <cellStyle name="SHADEDSTORES 2 2 3" xfId="58557"/>
    <cellStyle name="SHADEDSTORES 2 2 3 2" xfId="58558"/>
    <cellStyle name="SHADEDSTORES 2 2 3 2 2" xfId="58559"/>
    <cellStyle name="SHADEDSTORES 2 2 3 3" xfId="58560"/>
    <cellStyle name="SHADEDSTORES 2 2 3 3 2" xfId="58561"/>
    <cellStyle name="SHADEDSTORES 2 2 3 4" xfId="58562"/>
    <cellStyle name="SHADEDSTORES 2 2 3 4 2" xfId="58563"/>
    <cellStyle name="SHADEDSTORES 2 2 3 5" xfId="58564"/>
    <cellStyle name="SHADEDSTORES 2 2 3 5 2" xfId="58565"/>
    <cellStyle name="SHADEDSTORES 2 2 3 6" xfId="58566"/>
    <cellStyle name="SHADEDSTORES 2 2 3 6 2" xfId="58567"/>
    <cellStyle name="SHADEDSTORES 2 2 3 7" xfId="58568"/>
    <cellStyle name="SHADEDSTORES 2 2 4" xfId="58569"/>
    <cellStyle name="SHADEDSTORES 2 2 4 2" xfId="58570"/>
    <cellStyle name="SHADEDSTORES 2 2 5" xfId="58571"/>
    <cellStyle name="SHADEDSTORES 2 2 5 2" xfId="58572"/>
    <cellStyle name="SHADEDSTORES 2 2 6" xfId="58573"/>
    <cellStyle name="SHADEDSTORES 2 2 6 2" xfId="58574"/>
    <cellStyle name="SHADEDSTORES 2 2 7" xfId="58575"/>
    <cellStyle name="SHADEDSTORES 2 2 7 2" xfId="58576"/>
    <cellStyle name="SHADEDSTORES 2 2 8" xfId="58577"/>
    <cellStyle name="SHADEDSTORES 2 2 9" xfId="58578"/>
    <cellStyle name="SHADEDSTORES 2 3" xfId="58579"/>
    <cellStyle name="SHADEDSTORES 2 3 2" xfId="58580"/>
    <cellStyle name="SHADEDSTORES 2 3 2 2" xfId="58581"/>
    <cellStyle name="SHADEDSTORES 2 3 2 2 2" xfId="58582"/>
    <cellStyle name="SHADEDSTORES 2 3 2 3" xfId="58583"/>
    <cellStyle name="SHADEDSTORES 2 3 2 3 2" xfId="58584"/>
    <cellStyle name="SHADEDSTORES 2 3 2 4" xfId="58585"/>
    <cellStyle name="SHADEDSTORES 2 3 2 4 2" xfId="58586"/>
    <cellStyle name="SHADEDSTORES 2 3 2 5" xfId="58587"/>
    <cellStyle name="SHADEDSTORES 2 3 2 5 2" xfId="58588"/>
    <cellStyle name="SHADEDSTORES 2 3 2 6" xfId="58589"/>
    <cellStyle name="SHADEDSTORES 2 3 3" xfId="58590"/>
    <cellStyle name="SHADEDSTORES 2 3 3 2" xfId="58591"/>
    <cellStyle name="SHADEDSTORES 2 3 3 2 2" xfId="58592"/>
    <cellStyle name="SHADEDSTORES 2 3 3 3" xfId="58593"/>
    <cellStyle name="SHADEDSTORES 2 3 3 3 2" xfId="58594"/>
    <cellStyle name="SHADEDSTORES 2 3 3 4" xfId="58595"/>
    <cellStyle name="SHADEDSTORES 2 3 3 4 2" xfId="58596"/>
    <cellStyle name="SHADEDSTORES 2 3 3 5" xfId="58597"/>
    <cellStyle name="SHADEDSTORES 2 3 3 5 2" xfId="58598"/>
    <cellStyle name="SHADEDSTORES 2 3 3 6" xfId="58599"/>
    <cellStyle name="SHADEDSTORES 2 3 3 6 2" xfId="58600"/>
    <cellStyle name="SHADEDSTORES 2 3 3 7" xfId="58601"/>
    <cellStyle name="SHADEDSTORES 2 3 4" xfId="58602"/>
    <cellStyle name="SHADEDSTORES 2 3 4 2" xfId="58603"/>
    <cellStyle name="SHADEDSTORES 2 3 5" xfId="58604"/>
    <cellStyle name="SHADEDSTORES 2 3 5 2" xfId="58605"/>
    <cellStyle name="SHADEDSTORES 2 3 6" xfId="58606"/>
    <cellStyle name="SHADEDSTORES 2 3 6 2" xfId="58607"/>
    <cellStyle name="SHADEDSTORES 2 3 7" xfId="58608"/>
    <cellStyle name="SHADEDSTORES 2 3 8" xfId="58609"/>
    <cellStyle name="SHADEDSTORES 2 4" xfId="58610"/>
    <cellStyle name="SHADEDSTORES 2 4 2" xfId="58611"/>
    <cellStyle name="SHADEDSTORES 2 4 2 2" xfId="58612"/>
    <cellStyle name="SHADEDSTORES 2 4 3" xfId="58613"/>
    <cellStyle name="SHADEDSTORES 2 4 3 2" xfId="58614"/>
    <cellStyle name="SHADEDSTORES 2 4 4" xfId="58615"/>
    <cellStyle name="SHADEDSTORES 2 4 4 2" xfId="58616"/>
    <cellStyle name="SHADEDSTORES 2 4 5" xfId="58617"/>
    <cellStyle name="SHADEDSTORES 2 4 5 2" xfId="58618"/>
    <cellStyle name="SHADEDSTORES 2 4 6" xfId="58619"/>
    <cellStyle name="SHADEDSTORES 2 4 6 2" xfId="58620"/>
    <cellStyle name="SHADEDSTORES 2 4 7" xfId="58621"/>
    <cellStyle name="SHADEDSTORES 2 4 8" xfId="58622"/>
    <cellStyle name="SHADEDSTORES 2 5" xfId="58623"/>
    <cellStyle name="SHADEDSTORES 2 5 2" xfId="58624"/>
    <cellStyle name="SHADEDSTORES 2 5 2 2" xfId="58625"/>
    <cellStyle name="SHADEDSTORES 2 5 3" xfId="58626"/>
    <cellStyle name="SHADEDSTORES 2 5 3 2" xfId="58627"/>
    <cellStyle name="SHADEDSTORES 2 5 4" xfId="58628"/>
    <cellStyle name="SHADEDSTORES 2 5 4 2" xfId="58629"/>
    <cellStyle name="SHADEDSTORES 2 5 5" xfId="58630"/>
    <cellStyle name="SHADEDSTORES 2 5 5 2" xfId="58631"/>
    <cellStyle name="SHADEDSTORES 2 5 6" xfId="58632"/>
    <cellStyle name="SHADEDSTORES 2 5 6 2" xfId="58633"/>
    <cellStyle name="SHADEDSTORES 2 5 7" xfId="58634"/>
    <cellStyle name="SHADEDSTORES 2 5 8" xfId="58635"/>
    <cellStyle name="SHADEDSTORES 2 6" xfId="58636"/>
    <cellStyle name="SHADEDSTORES 2 7" xfId="58637"/>
    <cellStyle name="SHADEDSTORES 2 8" xfId="58638"/>
    <cellStyle name="SHADEDSTORES 2 9" xfId="58639"/>
    <cellStyle name="SHADEDSTORES 3" xfId="58640"/>
    <cellStyle name="SHADEDSTORES 3 10" xfId="58641"/>
    <cellStyle name="SHADEDSTORES 3 11" xfId="58642"/>
    <cellStyle name="SHADEDSTORES 3 2" xfId="58643"/>
    <cellStyle name="SHADEDSTORES 3 2 2" xfId="58644"/>
    <cellStyle name="SHADEDSTORES 3 2 2 2" xfId="58645"/>
    <cellStyle name="SHADEDSTORES 3 2 2 2 2" xfId="58646"/>
    <cellStyle name="SHADEDSTORES 3 2 2 3" xfId="58647"/>
    <cellStyle name="SHADEDSTORES 3 2 2 3 2" xfId="58648"/>
    <cellStyle name="SHADEDSTORES 3 2 2 4" xfId="58649"/>
    <cellStyle name="SHADEDSTORES 3 2 2 4 2" xfId="58650"/>
    <cellStyle name="SHADEDSTORES 3 2 2 5" xfId="58651"/>
    <cellStyle name="SHADEDSTORES 3 2 2 5 2" xfId="58652"/>
    <cellStyle name="SHADEDSTORES 3 2 2 6" xfId="58653"/>
    <cellStyle name="SHADEDSTORES 3 2 3" xfId="58654"/>
    <cellStyle name="SHADEDSTORES 3 2 3 2" xfId="58655"/>
    <cellStyle name="SHADEDSTORES 3 2 3 2 2" xfId="58656"/>
    <cellStyle name="SHADEDSTORES 3 2 3 3" xfId="58657"/>
    <cellStyle name="SHADEDSTORES 3 2 3 3 2" xfId="58658"/>
    <cellStyle name="SHADEDSTORES 3 2 3 4" xfId="58659"/>
    <cellStyle name="SHADEDSTORES 3 2 3 4 2" xfId="58660"/>
    <cellStyle name="SHADEDSTORES 3 2 3 5" xfId="58661"/>
    <cellStyle name="SHADEDSTORES 3 2 3 5 2" xfId="58662"/>
    <cellStyle name="SHADEDSTORES 3 2 3 6" xfId="58663"/>
    <cellStyle name="SHADEDSTORES 3 2 3 6 2" xfId="58664"/>
    <cellStyle name="SHADEDSTORES 3 2 3 7" xfId="58665"/>
    <cellStyle name="SHADEDSTORES 3 2 4" xfId="58666"/>
    <cellStyle name="SHADEDSTORES 3 2 4 2" xfId="58667"/>
    <cellStyle name="SHADEDSTORES 3 2 5" xfId="58668"/>
    <cellStyle name="SHADEDSTORES 3 2 5 2" xfId="58669"/>
    <cellStyle name="SHADEDSTORES 3 2 6" xfId="58670"/>
    <cellStyle name="SHADEDSTORES 3 2 6 2" xfId="58671"/>
    <cellStyle name="SHADEDSTORES 3 2 7" xfId="58672"/>
    <cellStyle name="SHADEDSTORES 3 2 8" xfId="58673"/>
    <cellStyle name="SHADEDSTORES 3 3" xfId="58674"/>
    <cellStyle name="SHADEDSTORES 3 3 2" xfId="58675"/>
    <cellStyle name="SHADEDSTORES 3 3 2 2" xfId="58676"/>
    <cellStyle name="SHADEDSTORES 3 3 3" xfId="58677"/>
    <cellStyle name="SHADEDSTORES 3 3 3 2" xfId="58678"/>
    <cellStyle name="SHADEDSTORES 3 3 4" xfId="58679"/>
    <cellStyle name="SHADEDSTORES 3 3 4 2" xfId="58680"/>
    <cellStyle name="SHADEDSTORES 3 3 5" xfId="58681"/>
    <cellStyle name="SHADEDSTORES 3 3 5 2" xfId="58682"/>
    <cellStyle name="SHADEDSTORES 3 3 6" xfId="58683"/>
    <cellStyle name="SHADEDSTORES 3 3 6 2" xfId="58684"/>
    <cellStyle name="SHADEDSTORES 3 3 7" xfId="58685"/>
    <cellStyle name="SHADEDSTORES 3 4" xfId="58686"/>
    <cellStyle name="SHADEDSTORES 3 4 2" xfId="58687"/>
    <cellStyle name="SHADEDSTORES 3 5" xfId="58688"/>
    <cellStyle name="SHADEDSTORES 3 5 2" xfId="58689"/>
    <cellStyle name="SHADEDSTORES 3 6" xfId="58690"/>
    <cellStyle name="SHADEDSTORES 3 6 2" xfId="58691"/>
    <cellStyle name="SHADEDSTORES 3 7" xfId="58692"/>
    <cellStyle name="SHADEDSTORES 3 7 2" xfId="58693"/>
    <cellStyle name="SHADEDSTORES 3 8" xfId="58694"/>
    <cellStyle name="SHADEDSTORES 3 9" xfId="58695"/>
    <cellStyle name="SHADEDSTORES 4" xfId="58696"/>
    <cellStyle name="SHADEDSTORES 4 2" xfId="58697"/>
    <cellStyle name="SHADEDSTORES 4 2 2" xfId="58698"/>
    <cellStyle name="SHADEDSTORES 4 2 2 2" xfId="58699"/>
    <cellStyle name="SHADEDSTORES 4 2 3" xfId="58700"/>
    <cellStyle name="SHADEDSTORES 4 2 3 2" xfId="58701"/>
    <cellStyle name="SHADEDSTORES 4 2 4" xfId="58702"/>
    <cellStyle name="SHADEDSTORES 4 2 4 2" xfId="58703"/>
    <cellStyle name="SHADEDSTORES 4 2 5" xfId="58704"/>
    <cellStyle name="SHADEDSTORES 4 2 5 2" xfId="58705"/>
    <cellStyle name="SHADEDSTORES 4 2 6" xfId="58706"/>
    <cellStyle name="SHADEDSTORES 4 3" xfId="58707"/>
    <cellStyle name="SHADEDSTORES 4 3 2" xfId="58708"/>
    <cellStyle name="SHADEDSTORES 4 3 2 2" xfId="58709"/>
    <cellStyle name="SHADEDSTORES 4 3 3" xfId="58710"/>
    <cellStyle name="SHADEDSTORES 4 3 3 2" xfId="58711"/>
    <cellStyle name="SHADEDSTORES 4 3 4" xfId="58712"/>
    <cellStyle name="SHADEDSTORES 4 3 4 2" xfId="58713"/>
    <cellStyle name="SHADEDSTORES 4 3 5" xfId="58714"/>
    <cellStyle name="SHADEDSTORES 4 3 5 2" xfId="58715"/>
    <cellStyle name="SHADEDSTORES 4 3 6" xfId="58716"/>
    <cellStyle name="SHADEDSTORES 4 3 6 2" xfId="58717"/>
    <cellStyle name="SHADEDSTORES 4 3 7" xfId="58718"/>
    <cellStyle name="SHADEDSTORES 4 4" xfId="58719"/>
    <cellStyle name="SHADEDSTORES 4 4 2" xfId="58720"/>
    <cellStyle name="SHADEDSTORES 4 5" xfId="58721"/>
    <cellStyle name="SHADEDSTORES 4 5 2" xfId="58722"/>
    <cellStyle name="SHADEDSTORES 4 6" xfId="58723"/>
    <cellStyle name="SHADEDSTORES 4 6 2" xfId="58724"/>
    <cellStyle name="SHADEDSTORES 4 7" xfId="58725"/>
    <cellStyle name="SHADEDSTORES 4 8" xfId="58726"/>
    <cellStyle name="SHADEDSTORES 5" xfId="58727"/>
    <cellStyle name="SHADEDSTORES 5 2" xfId="58728"/>
    <cellStyle name="SHADEDSTORES 5 2 2" xfId="58729"/>
    <cellStyle name="SHADEDSTORES 5 3" xfId="58730"/>
    <cellStyle name="SHADEDSTORES 5 3 2" xfId="58731"/>
    <cellStyle name="SHADEDSTORES 5 4" xfId="58732"/>
    <cellStyle name="SHADEDSTORES 5 4 2" xfId="58733"/>
    <cellStyle name="SHADEDSTORES 5 5" xfId="58734"/>
    <cellStyle name="SHADEDSTORES 5 5 2" xfId="58735"/>
    <cellStyle name="SHADEDSTORES 5 6" xfId="58736"/>
    <cellStyle name="SHADEDSTORES 5 6 2" xfId="58737"/>
    <cellStyle name="SHADEDSTORES 5 7" xfId="58738"/>
    <cellStyle name="SHADEDSTORES 5 8" xfId="58739"/>
    <cellStyle name="SHADEDSTORES 6" xfId="58740"/>
    <cellStyle name="SHADEDSTORES 6 2" xfId="58741"/>
    <cellStyle name="SHADEDSTORES 6 2 2" xfId="58742"/>
    <cellStyle name="SHADEDSTORES 6 3" xfId="58743"/>
    <cellStyle name="SHADEDSTORES 6 3 2" xfId="58744"/>
    <cellStyle name="SHADEDSTORES 6 4" xfId="58745"/>
    <cellStyle name="SHADEDSTORES 6 4 2" xfId="58746"/>
    <cellStyle name="SHADEDSTORES 6 5" xfId="58747"/>
    <cellStyle name="SHADEDSTORES 6 5 2" xfId="58748"/>
    <cellStyle name="SHADEDSTORES 6 6" xfId="58749"/>
    <cellStyle name="SHADEDSTORES 6 6 2" xfId="58750"/>
    <cellStyle name="SHADEDSTORES 6 7" xfId="58751"/>
    <cellStyle name="SHADEDSTORES 6 8" xfId="58752"/>
    <cellStyle name="SHADEDSTORES 7" xfId="58753"/>
    <cellStyle name="SHADEDSTORES 8" xfId="58754"/>
    <cellStyle name="SHADEDSTORES 9" xfId="58755"/>
    <cellStyle name="ShOut" xfId="58756"/>
    <cellStyle name="showExposure" xfId="58757"/>
    <cellStyle name="showExposure 2" xfId="58758"/>
    <cellStyle name="showExposure 3" xfId="58759"/>
    <cellStyle name="showExposure 4" xfId="58760"/>
    <cellStyle name="showExposure 5" xfId="58761"/>
    <cellStyle name="showExposure 6" xfId="58762"/>
    <cellStyle name="showExposure 7" xfId="58763"/>
    <cellStyle name="showExposure 8" xfId="58764"/>
    <cellStyle name="specstores" xfId="58765"/>
    <cellStyle name="Staff #" xfId="58766"/>
    <cellStyle name="Staff # 10" xfId="58767"/>
    <cellStyle name="Staff # 11" xfId="58768"/>
    <cellStyle name="Staff # 2" xfId="58769"/>
    <cellStyle name="Staff # 2 10" xfId="58770"/>
    <cellStyle name="Staff # 2 2" xfId="58771"/>
    <cellStyle name="Staff # 2 2 2" xfId="58772"/>
    <cellStyle name="Staff # 2 2 2 2" xfId="58773"/>
    <cellStyle name="Staff # 2 2 2 2 2" xfId="58774"/>
    <cellStyle name="Staff # 2 2 2 2 3" xfId="58775"/>
    <cellStyle name="Staff # 2 2 2 3" xfId="58776"/>
    <cellStyle name="Staff # 2 2 2 3 2" xfId="58777"/>
    <cellStyle name="Staff # 2 2 2 4" xfId="58778"/>
    <cellStyle name="Staff # 2 2 2 4 2" xfId="58779"/>
    <cellStyle name="Staff # 2 2 2 5" xfId="58780"/>
    <cellStyle name="Staff # 2 2 2 5 2" xfId="58781"/>
    <cellStyle name="Staff # 2 2 2 6" xfId="58782"/>
    <cellStyle name="Staff # 2 2 2 6 2" xfId="58783"/>
    <cellStyle name="Staff # 2 2 2 7" xfId="58784"/>
    <cellStyle name="Staff # 2 2 2 8" xfId="58785"/>
    <cellStyle name="Staff # 2 2 3" xfId="58786"/>
    <cellStyle name="Staff # 2 2 3 2" xfId="58787"/>
    <cellStyle name="Staff # 2 2 3 2 2" xfId="58788"/>
    <cellStyle name="Staff # 2 2 3 3" xfId="58789"/>
    <cellStyle name="Staff # 2 2 3 3 2" xfId="58790"/>
    <cellStyle name="Staff # 2 2 3 4" xfId="58791"/>
    <cellStyle name="Staff # 2 2 3 4 2" xfId="58792"/>
    <cellStyle name="Staff # 2 2 3 5" xfId="58793"/>
    <cellStyle name="Staff # 2 2 3 5 2" xfId="58794"/>
    <cellStyle name="Staff # 2 2 3 6" xfId="58795"/>
    <cellStyle name="Staff # 2 2 3 6 2" xfId="58796"/>
    <cellStyle name="Staff # 2 2 3 7" xfId="58797"/>
    <cellStyle name="Staff # 2 2 3 8" xfId="58798"/>
    <cellStyle name="Staff # 2 2 4" xfId="58799"/>
    <cellStyle name="Staff # 2 2 4 2" xfId="58800"/>
    <cellStyle name="Staff # 2 2 4 2 2" xfId="58801"/>
    <cellStyle name="Staff # 2 2 4 3" xfId="58802"/>
    <cellStyle name="Staff # 2 2 4 3 2" xfId="58803"/>
    <cellStyle name="Staff # 2 2 4 4" xfId="58804"/>
    <cellStyle name="Staff # 2 2 4 4 2" xfId="58805"/>
    <cellStyle name="Staff # 2 2 4 5" xfId="58806"/>
    <cellStyle name="Staff # 2 2 4 5 2" xfId="58807"/>
    <cellStyle name="Staff # 2 2 4 6" xfId="58808"/>
    <cellStyle name="Staff # 2 2 4 6 2" xfId="58809"/>
    <cellStyle name="Staff # 2 2 4 7" xfId="58810"/>
    <cellStyle name="Staff # 2 2 5" xfId="58811"/>
    <cellStyle name="Staff # 2 2 5 2" xfId="58812"/>
    <cellStyle name="Staff # 2 2 6" xfId="58813"/>
    <cellStyle name="Staff # 2 2 6 2" xfId="58814"/>
    <cellStyle name="Staff # 2 2 7" xfId="58815"/>
    <cellStyle name="Staff # 2 2 8" xfId="58816"/>
    <cellStyle name="Staff # 2 3" xfId="58817"/>
    <cellStyle name="Staff # 2 3 2" xfId="58818"/>
    <cellStyle name="Staff # 2 3 2 2" xfId="58819"/>
    <cellStyle name="Staff # 2 3 3" xfId="58820"/>
    <cellStyle name="Staff # 2 3 3 2" xfId="58821"/>
    <cellStyle name="Staff # 2 3 4" xfId="58822"/>
    <cellStyle name="Staff # 2 3 4 2" xfId="58823"/>
    <cellStyle name="Staff # 2 3 5" xfId="58824"/>
    <cellStyle name="Staff # 2 3 5 2" xfId="58825"/>
    <cellStyle name="Staff # 2 3 6" xfId="58826"/>
    <cellStyle name="Staff # 2 3 6 2" xfId="58827"/>
    <cellStyle name="Staff # 2 3 7" xfId="58828"/>
    <cellStyle name="Staff # 2 3 8" xfId="58829"/>
    <cellStyle name="Staff # 2 4" xfId="58830"/>
    <cellStyle name="Staff # 2 4 2" xfId="58831"/>
    <cellStyle name="Staff # 2 5" xfId="58832"/>
    <cellStyle name="Staff # 2 6" xfId="58833"/>
    <cellStyle name="Staff # 2 7" xfId="58834"/>
    <cellStyle name="Staff # 2 8" xfId="58835"/>
    <cellStyle name="Staff # 2 9" xfId="58836"/>
    <cellStyle name="Staff # 3" xfId="58837"/>
    <cellStyle name="Staff # 3 10" xfId="58838"/>
    <cellStyle name="Staff # 3 11" xfId="58839"/>
    <cellStyle name="Staff # 3 2" xfId="58840"/>
    <cellStyle name="Staff # 3 2 2" xfId="58841"/>
    <cellStyle name="Staff # 3 2 2 2" xfId="58842"/>
    <cellStyle name="Staff # 3 2 2 2 2" xfId="58843"/>
    <cellStyle name="Staff # 3 2 2 2 3" xfId="58844"/>
    <cellStyle name="Staff # 3 2 2 3" xfId="58845"/>
    <cellStyle name="Staff # 3 2 2 3 2" xfId="58846"/>
    <cellStyle name="Staff # 3 2 2 4" xfId="58847"/>
    <cellStyle name="Staff # 3 2 2 4 2" xfId="58848"/>
    <cellStyle name="Staff # 3 2 2 5" xfId="58849"/>
    <cellStyle name="Staff # 3 2 2 5 2" xfId="58850"/>
    <cellStyle name="Staff # 3 2 2 6" xfId="58851"/>
    <cellStyle name="Staff # 3 2 2 6 2" xfId="58852"/>
    <cellStyle name="Staff # 3 2 2 7" xfId="58853"/>
    <cellStyle name="Staff # 3 2 2 8" xfId="58854"/>
    <cellStyle name="Staff # 3 2 3" xfId="58855"/>
    <cellStyle name="Staff # 3 2 3 2" xfId="58856"/>
    <cellStyle name="Staff # 3 2 3 2 2" xfId="58857"/>
    <cellStyle name="Staff # 3 2 3 3" xfId="58858"/>
    <cellStyle name="Staff # 3 2 3 3 2" xfId="58859"/>
    <cellStyle name="Staff # 3 2 3 4" xfId="58860"/>
    <cellStyle name="Staff # 3 2 3 4 2" xfId="58861"/>
    <cellStyle name="Staff # 3 2 3 5" xfId="58862"/>
    <cellStyle name="Staff # 3 2 3 5 2" xfId="58863"/>
    <cellStyle name="Staff # 3 2 3 6" xfId="58864"/>
    <cellStyle name="Staff # 3 2 3 6 2" xfId="58865"/>
    <cellStyle name="Staff # 3 2 3 7" xfId="58866"/>
    <cellStyle name="Staff # 3 2 3 8" xfId="58867"/>
    <cellStyle name="Staff # 3 2 4" xfId="58868"/>
    <cellStyle name="Staff # 3 2 4 2" xfId="58869"/>
    <cellStyle name="Staff # 3 2 4 2 2" xfId="58870"/>
    <cellStyle name="Staff # 3 2 4 3" xfId="58871"/>
    <cellStyle name="Staff # 3 2 4 3 2" xfId="58872"/>
    <cellStyle name="Staff # 3 2 4 4" xfId="58873"/>
    <cellStyle name="Staff # 3 2 4 4 2" xfId="58874"/>
    <cellStyle name="Staff # 3 2 4 5" xfId="58875"/>
    <cellStyle name="Staff # 3 2 4 5 2" xfId="58876"/>
    <cellStyle name="Staff # 3 2 4 6" xfId="58877"/>
    <cellStyle name="Staff # 3 2 4 6 2" xfId="58878"/>
    <cellStyle name="Staff # 3 2 4 7" xfId="58879"/>
    <cellStyle name="Staff # 3 2 5" xfId="58880"/>
    <cellStyle name="Staff # 3 2 6" xfId="58881"/>
    <cellStyle name="Staff # 3 3" xfId="58882"/>
    <cellStyle name="Staff # 3 3 2" xfId="58883"/>
    <cellStyle name="Staff # 3 3 2 2" xfId="58884"/>
    <cellStyle name="Staff # 3 3 2 2 2" xfId="58885"/>
    <cellStyle name="Staff # 3 3 2 3" xfId="58886"/>
    <cellStyle name="Staff # 3 3 2 3 2" xfId="58887"/>
    <cellStyle name="Staff # 3 3 2 4" xfId="58888"/>
    <cellStyle name="Staff # 3 3 2 4 2" xfId="58889"/>
    <cellStyle name="Staff # 3 3 2 5" xfId="58890"/>
    <cellStyle name="Staff # 3 3 2 5 2" xfId="58891"/>
    <cellStyle name="Staff # 3 3 2 6" xfId="58892"/>
    <cellStyle name="Staff # 3 3 2 6 2" xfId="58893"/>
    <cellStyle name="Staff # 3 3 2 7" xfId="58894"/>
    <cellStyle name="Staff # 3 3 3" xfId="58895"/>
    <cellStyle name="Staff # 3 3 3 2" xfId="58896"/>
    <cellStyle name="Staff # 3 3 3 2 2" xfId="58897"/>
    <cellStyle name="Staff # 3 3 3 3" xfId="58898"/>
    <cellStyle name="Staff # 3 3 3 3 2" xfId="58899"/>
    <cellStyle name="Staff # 3 3 3 4" xfId="58900"/>
    <cellStyle name="Staff # 3 3 3 4 2" xfId="58901"/>
    <cellStyle name="Staff # 3 3 3 5" xfId="58902"/>
    <cellStyle name="Staff # 3 3 3 5 2" xfId="58903"/>
    <cellStyle name="Staff # 3 3 3 6" xfId="58904"/>
    <cellStyle name="Staff # 3 3 3 6 2" xfId="58905"/>
    <cellStyle name="Staff # 3 3 3 7" xfId="58906"/>
    <cellStyle name="Staff # 3 3 4" xfId="58907"/>
    <cellStyle name="Staff # 3 4" xfId="58908"/>
    <cellStyle name="Staff # 3 4 2" xfId="58909"/>
    <cellStyle name="Staff # 3 4 2 2" xfId="58910"/>
    <cellStyle name="Staff # 3 4 2 2 2" xfId="58911"/>
    <cellStyle name="Staff # 3 4 2 3" xfId="58912"/>
    <cellStyle name="Staff # 3 4 2 3 2" xfId="58913"/>
    <cellStyle name="Staff # 3 4 2 4" xfId="58914"/>
    <cellStyle name="Staff # 3 4 2 4 2" xfId="58915"/>
    <cellStyle name="Staff # 3 4 2 5" xfId="58916"/>
    <cellStyle name="Staff # 3 4 2 5 2" xfId="58917"/>
    <cellStyle name="Staff # 3 4 2 6" xfId="58918"/>
    <cellStyle name="Staff # 3 4 2 6 2" xfId="58919"/>
    <cellStyle name="Staff # 3 4 2 7" xfId="58920"/>
    <cellStyle name="Staff # 3 4 3" xfId="58921"/>
    <cellStyle name="Staff # 3 4 3 2" xfId="58922"/>
    <cellStyle name="Staff # 3 4 3 2 2" xfId="58923"/>
    <cellStyle name="Staff # 3 4 3 3" xfId="58924"/>
    <cellStyle name="Staff # 3 4 3 3 2" xfId="58925"/>
    <cellStyle name="Staff # 3 4 3 4" xfId="58926"/>
    <cellStyle name="Staff # 3 4 3 4 2" xfId="58927"/>
    <cellStyle name="Staff # 3 4 3 5" xfId="58928"/>
    <cellStyle name="Staff # 3 4 3 5 2" xfId="58929"/>
    <cellStyle name="Staff # 3 4 3 6" xfId="58930"/>
    <cellStyle name="Staff # 3 4 3 6 2" xfId="58931"/>
    <cellStyle name="Staff # 3 4 3 7" xfId="58932"/>
    <cellStyle name="Staff # 3 4 4" xfId="58933"/>
    <cellStyle name="Staff # 3 4 4 2" xfId="58934"/>
    <cellStyle name="Staff # 3 4 4 2 2" xfId="58935"/>
    <cellStyle name="Staff # 3 4 4 3" xfId="58936"/>
    <cellStyle name="Staff # 3 4 4 3 2" xfId="58937"/>
    <cellStyle name="Staff # 3 4 4 4" xfId="58938"/>
    <cellStyle name="Staff # 3 4 4 4 2" xfId="58939"/>
    <cellStyle name="Staff # 3 4 4 5" xfId="58940"/>
    <cellStyle name="Staff # 3 4 4 5 2" xfId="58941"/>
    <cellStyle name="Staff # 3 4 4 6" xfId="58942"/>
    <cellStyle name="Staff # 3 4 4 6 2" xfId="58943"/>
    <cellStyle name="Staff # 3 4 4 7" xfId="58944"/>
    <cellStyle name="Staff # 3 4 5" xfId="58945"/>
    <cellStyle name="Staff # 3 5" xfId="58946"/>
    <cellStyle name="Staff # 3 5 2" xfId="58947"/>
    <cellStyle name="Staff # 3 5 2 2" xfId="58948"/>
    <cellStyle name="Staff # 3 5 3" xfId="58949"/>
    <cellStyle name="Staff # 3 5 3 2" xfId="58950"/>
    <cellStyle name="Staff # 3 5 4" xfId="58951"/>
    <cellStyle name="Staff # 3 5 4 2" xfId="58952"/>
    <cellStyle name="Staff # 3 5 5" xfId="58953"/>
    <cellStyle name="Staff # 3 5 5 2" xfId="58954"/>
    <cellStyle name="Staff # 3 5 6" xfId="58955"/>
    <cellStyle name="Staff # 3 6" xfId="58956"/>
    <cellStyle name="Staff # 3 6 2" xfId="58957"/>
    <cellStyle name="Staff # 3 6 2 2" xfId="58958"/>
    <cellStyle name="Staff # 3 6 3" xfId="58959"/>
    <cellStyle name="Staff # 3 6 3 2" xfId="58960"/>
    <cellStyle name="Staff # 3 6 4" xfId="58961"/>
    <cellStyle name="Staff # 3 6 4 2" xfId="58962"/>
    <cellStyle name="Staff # 3 6 5" xfId="58963"/>
    <cellStyle name="Staff # 3 6 5 2" xfId="58964"/>
    <cellStyle name="Staff # 3 6 6" xfId="58965"/>
    <cellStyle name="Staff # 3 6 6 2" xfId="58966"/>
    <cellStyle name="Staff # 3 6 7" xfId="58967"/>
    <cellStyle name="Staff # 3 7" xfId="58968"/>
    <cellStyle name="Staff # 3 7 2" xfId="58969"/>
    <cellStyle name="Staff # 3 7 2 2" xfId="58970"/>
    <cellStyle name="Staff # 3 7 3" xfId="58971"/>
    <cellStyle name="Staff # 3 7 3 2" xfId="58972"/>
    <cellStyle name="Staff # 3 7 4" xfId="58973"/>
    <cellStyle name="Staff # 3 7 4 2" xfId="58974"/>
    <cellStyle name="Staff # 3 7 5" xfId="58975"/>
    <cellStyle name="Staff # 3 7 5 2" xfId="58976"/>
    <cellStyle name="Staff # 3 7 6" xfId="58977"/>
    <cellStyle name="Staff # 3 7 6 2" xfId="58978"/>
    <cellStyle name="Staff # 3 7 7" xfId="58979"/>
    <cellStyle name="Staff # 3 8" xfId="58980"/>
    <cellStyle name="Staff # 3 9" xfId="58981"/>
    <cellStyle name="Staff # 4" xfId="58982"/>
    <cellStyle name="Staff # 4 2" xfId="58983"/>
    <cellStyle name="Staff # 4 2 2" xfId="58984"/>
    <cellStyle name="Staff # 4 2 2 2" xfId="58985"/>
    <cellStyle name="Staff # 4 2 3" xfId="58986"/>
    <cellStyle name="Staff # 4 3" xfId="58987"/>
    <cellStyle name="Staff # 4 3 2" xfId="58988"/>
    <cellStyle name="Staff # 4 3 3" xfId="58989"/>
    <cellStyle name="Staff # 4 4" xfId="58990"/>
    <cellStyle name="Staff # 4 4 2" xfId="58991"/>
    <cellStyle name="Staff # 4 5" xfId="58992"/>
    <cellStyle name="Staff # 4 5 2" xfId="58993"/>
    <cellStyle name="Staff # 4 6" xfId="58994"/>
    <cellStyle name="Staff # 4 6 2" xfId="58995"/>
    <cellStyle name="Staff # 4 7" xfId="58996"/>
    <cellStyle name="Staff # 4 8" xfId="58997"/>
    <cellStyle name="Staff # 4 9" xfId="58998"/>
    <cellStyle name="Staff # 5" xfId="58999"/>
    <cellStyle name="Staff # 5 2" xfId="59000"/>
    <cellStyle name="Staff # 5 2 2" xfId="59001"/>
    <cellStyle name="Staff # 5 3" xfId="59002"/>
    <cellStyle name="Staff # 5 3 2" xfId="59003"/>
    <cellStyle name="Staff # 5 4" xfId="59004"/>
    <cellStyle name="Staff # 5 4 2" xfId="59005"/>
    <cellStyle name="Staff # 5 5" xfId="59006"/>
    <cellStyle name="Staff # 5 5 2" xfId="59007"/>
    <cellStyle name="Staff # 5 6" xfId="59008"/>
    <cellStyle name="Staff # 5 6 2" xfId="59009"/>
    <cellStyle name="Staff # 5 7" xfId="59010"/>
    <cellStyle name="Staff # 6" xfId="59011"/>
    <cellStyle name="Staff # 7" xfId="59012"/>
    <cellStyle name="Staff # 8" xfId="59013"/>
    <cellStyle name="Staff # 9" xfId="59014"/>
    <cellStyle name="Standaard_FINREP Specificaties (2006-04-25)" xfId="59015"/>
    <cellStyle name="Standard 2" xfId="59016"/>
    <cellStyle name="Standard 3" xfId="59017"/>
    <cellStyle name="Standard 3 2" xfId="59018"/>
    <cellStyle name="Standard 3 2 2" xfId="59019"/>
    <cellStyle name="Standard 4" xfId="59020"/>
    <cellStyle name="Standard 5" xfId="59021"/>
    <cellStyle name="Standard 6" xfId="59022"/>
    <cellStyle name="Standard_20100106 GL04rev2 Documentation of changes" xfId="59023"/>
    <cellStyle name="Style 1" xfId="80"/>
    <cellStyle name="Style 1 2" xfId="59024"/>
    <cellStyle name="Style 1 2 10" xfId="59025"/>
    <cellStyle name="Style 1 2 11" xfId="59026"/>
    <cellStyle name="Style 1 2 12" xfId="59027"/>
    <cellStyle name="Style 1 2 13" xfId="59028"/>
    <cellStyle name="Style 1 2 14" xfId="59029"/>
    <cellStyle name="Style 1 2 15" xfId="59030"/>
    <cellStyle name="Style 1 2 16" xfId="59031"/>
    <cellStyle name="Style 1 2 2" xfId="59032"/>
    <cellStyle name="Style 1 2 3" xfId="59033"/>
    <cellStyle name="Style 1 2 4" xfId="59034"/>
    <cellStyle name="Style 1 2 5" xfId="59035"/>
    <cellStyle name="Style 1 2 6" xfId="59036"/>
    <cellStyle name="Style 1 2 7" xfId="59037"/>
    <cellStyle name="Style 1 2 8" xfId="59038"/>
    <cellStyle name="Style 1 2 9" xfId="59039"/>
    <cellStyle name="Style 1 3" xfId="59040"/>
    <cellStyle name="Style 1 3 10" xfId="59041"/>
    <cellStyle name="Style 1 3 11" xfId="59042"/>
    <cellStyle name="Style 1 3 12" xfId="59043"/>
    <cellStyle name="Style 1 3 13" xfId="59044"/>
    <cellStyle name="Style 1 3 14" xfId="59045"/>
    <cellStyle name="Style 1 3 15" xfId="59046"/>
    <cellStyle name="Style 1 3 16" xfId="59047"/>
    <cellStyle name="Style 1 3 17" xfId="59048"/>
    <cellStyle name="Style 1 3 2" xfId="59049"/>
    <cellStyle name="Style 1 3 3" xfId="59050"/>
    <cellStyle name="Style 1 3 4" xfId="59051"/>
    <cellStyle name="Style 1 3 5" xfId="59052"/>
    <cellStyle name="Style 1 3 6" xfId="59053"/>
    <cellStyle name="Style 1 3 7" xfId="59054"/>
    <cellStyle name="Style 1 3 8" xfId="59055"/>
    <cellStyle name="Style 1 3 9" xfId="59056"/>
    <cellStyle name="Style 1 4" xfId="59057"/>
    <cellStyle name="Style 1 4 2" xfId="59058"/>
    <cellStyle name="Style 1 4 3" xfId="59059"/>
    <cellStyle name="Style 1 5" xfId="59060"/>
    <cellStyle name="Style 1 5 2" xfId="59061"/>
    <cellStyle name="Style 1 6" xfId="59062"/>
    <cellStyle name="Style 1 7" xfId="59063"/>
    <cellStyle name="Style 1 7 2" xfId="59064"/>
    <cellStyle name="Style 1_2008-07 Financials FT" xfId="59065"/>
    <cellStyle name="Style 2" xfId="59066"/>
    <cellStyle name="Style 2 2" xfId="59067"/>
    <cellStyle name="Style 2 3" xfId="59068"/>
    <cellStyle name="Style 3" xfId="59069"/>
    <cellStyle name="STYLE1" xfId="59070"/>
    <cellStyle name="STYLE2" xfId="59071"/>
    <cellStyle name="STYLE2 2" xfId="59072"/>
    <cellStyle name="STYLE3" xfId="59073"/>
    <cellStyle name="STYLE4" xfId="59074"/>
    <cellStyle name="STYLE5" xfId="59075"/>
    <cellStyle name="STYLE6" xfId="59076"/>
    <cellStyle name="STYLE7" xfId="59077"/>
    <cellStyle name="STYLE8" xfId="59078"/>
    <cellStyle name="STYLE9" xfId="59079"/>
    <cellStyle name="subhead" xfId="59080"/>
    <cellStyle name="Subtotal" xfId="59081"/>
    <cellStyle name="Subtotal 2" xfId="59082"/>
    <cellStyle name="supDate" xfId="59083"/>
    <cellStyle name="supDate 2" xfId="59084"/>
    <cellStyle name="supDate 3" xfId="59085"/>
    <cellStyle name="supDate 4" xfId="59086"/>
    <cellStyle name="supDate 5" xfId="59087"/>
    <cellStyle name="supDate 6" xfId="59088"/>
    <cellStyle name="supDate 7" xfId="59089"/>
    <cellStyle name="supDate 8" xfId="59090"/>
    <cellStyle name="supInt" xfId="59091"/>
    <cellStyle name="supInt 2" xfId="59092"/>
    <cellStyle name="supInt 3" xfId="59093"/>
    <cellStyle name="supInt 4" xfId="59094"/>
    <cellStyle name="supInt 5" xfId="59095"/>
    <cellStyle name="supInt 6" xfId="59096"/>
    <cellStyle name="supInt 7" xfId="59097"/>
    <cellStyle name="supInt 8" xfId="59098"/>
    <cellStyle name="supParameterE" xfId="59099"/>
    <cellStyle name="supParameterE 2" xfId="59100"/>
    <cellStyle name="supParameterE 3" xfId="59101"/>
    <cellStyle name="supParameterE 4" xfId="59102"/>
    <cellStyle name="supParameterE 5" xfId="59103"/>
    <cellStyle name="supParameterE 6" xfId="59104"/>
    <cellStyle name="supParameterE 7" xfId="59105"/>
    <cellStyle name="supParameterE 8" xfId="59106"/>
    <cellStyle name="supSelection" xfId="59107"/>
    <cellStyle name="supSelection 2" xfId="59108"/>
    <cellStyle name="supSelection 3" xfId="59109"/>
    <cellStyle name="supSelection 4" xfId="59110"/>
    <cellStyle name="supSelection 5" xfId="59111"/>
    <cellStyle name="supSelection 6" xfId="59112"/>
    <cellStyle name="supSelection 7" xfId="59113"/>
    <cellStyle name="supSelection 8" xfId="59114"/>
    <cellStyle name="Számítás" xfId="59115"/>
    <cellStyle name="Számítás 2" xfId="59116"/>
    <cellStyle name="Számítás 3" xfId="59117"/>
    <cellStyle name="Számítás 4" xfId="59118"/>
    <cellStyle name="Számítás 5" xfId="59119"/>
    <cellStyle name="Számítás 6" xfId="59120"/>
    <cellStyle name="Számítás 7" xfId="59121"/>
    <cellStyle name="Számítás 8" xfId="59122"/>
    <cellStyle name="Table  - Style6" xfId="59123"/>
    <cellStyle name="Table  - Style6 10" xfId="59124"/>
    <cellStyle name="Table  - Style6 10 2" xfId="59125"/>
    <cellStyle name="Table  - Style6 10 3" xfId="59126"/>
    <cellStyle name="Table  - Style6 10 4" xfId="59127"/>
    <cellStyle name="Table  - Style6 10 5" xfId="59128"/>
    <cellStyle name="Table  - Style6 10 6" xfId="59129"/>
    <cellStyle name="Table  - Style6 10 7" xfId="59130"/>
    <cellStyle name="Table  - Style6 11" xfId="59131"/>
    <cellStyle name="Table  - Style6 12" xfId="59132"/>
    <cellStyle name="Table  - Style6 13" xfId="59133"/>
    <cellStyle name="Table  - Style6 14" xfId="59134"/>
    <cellStyle name="Table  - Style6 15" xfId="59135"/>
    <cellStyle name="Table  - Style6 16" xfId="59136"/>
    <cellStyle name="Table  - Style6 17" xfId="59137"/>
    <cellStyle name="Table  - Style6 2" xfId="59138"/>
    <cellStyle name="Table  - Style6 2 10" xfId="59139"/>
    <cellStyle name="Table  - Style6 2 11" xfId="59140"/>
    <cellStyle name="Table  - Style6 2 12" xfId="59141"/>
    <cellStyle name="Table  - Style6 2 13" xfId="59142"/>
    <cellStyle name="Table  - Style6 2 14" xfId="59143"/>
    <cellStyle name="Table  - Style6 2 2" xfId="59144"/>
    <cellStyle name="Table  - Style6 2 2 10" xfId="59145"/>
    <cellStyle name="Table  - Style6 2 2 11" xfId="59146"/>
    <cellStyle name="Table  - Style6 2 2 12" xfId="59147"/>
    <cellStyle name="Table  - Style6 2 2 13" xfId="59148"/>
    <cellStyle name="Table  - Style6 2 2 14" xfId="59149"/>
    <cellStyle name="Table  - Style6 2 2 15" xfId="59150"/>
    <cellStyle name="Table  - Style6 2 2 2" xfId="59151"/>
    <cellStyle name="Table  - Style6 2 2 2 2" xfId="59152"/>
    <cellStyle name="Table  - Style6 2 2 2 2 2" xfId="59153"/>
    <cellStyle name="Table  - Style6 2 2 2 2 2 2" xfId="59154"/>
    <cellStyle name="Table  - Style6 2 2 2 2 3" xfId="59155"/>
    <cellStyle name="Table  - Style6 2 2 2 2 3 2" xfId="59156"/>
    <cellStyle name="Table  - Style6 2 2 2 2 4" xfId="59157"/>
    <cellStyle name="Table  - Style6 2 2 2 2 4 2" xfId="59158"/>
    <cellStyle name="Table  - Style6 2 2 2 2 5" xfId="59159"/>
    <cellStyle name="Table  - Style6 2 2 2 2 5 2" xfId="59160"/>
    <cellStyle name="Table  - Style6 2 2 2 2 6" xfId="59161"/>
    <cellStyle name="Table  - Style6 2 2 2 3" xfId="59162"/>
    <cellStyle name="Table  - Style6 2 2 2 3 2" xfId="59163"/>
    <cellStyle name="Table  - Style6 2 2 2 3 2 2" xfId="59164"/>
    <cellStyle name="Table  - Style6 2 2 2 3 3" xfId="59165"/>
    <cellStyle name="Table  - Style6 2 2 2 3 3 2" xfId="59166"/>
    <cellStyle name="Table  - Style6 2 2 2 3 4" xfId="59167"/>
    <cellStyle name="Table  - Style6 2 2 2 3 4 2" xfId="59168"/>
    <cellStyle name="Table  - Style6 2 2 2 3 5" xfId="59169"/>
    <cellStyle name="Table  - Style6 2 2 2 3 5 2" xfId="59170"/>
    <cellStyle name="Table  - Style6 2 2 2 3 6" xfId="59171"/>
    <cellStyle name="Table  - Style6 2 2 2 3 6 2" xfId="59172"/>
    <cellStyle name="Table  - Style6 2 2 2 3 7" xfId="59173"/>
    <cellStyle name="Table  - Style6 2 2 2 4" xfId="59174"/>
    <cellStyle name="Table  - Style6 2 2 2 4 2" xfId="59175"/>
    <cellStyle name="Table  - Style6 2 2 2 5" xfId="59176"/>
    <cellStyle name="Table  - Style6 2 2 2 5 2" xfId="59177"/>
    <cellStyle name="Table  - Style6 2 2 2 6" xfId="59178"/>
    <cellStyle name="Table  - Style6 2 2 2 6 2" xfId="59179"/>
    <cellStyle name="Table  - Style6 2 2 2 7" xfId="59180"/>
    <cellStyle name="Table  - Style6 2 2 3" xfId="59181"/>
    <cellStyle name="Table  - Style6 2 2 3 2" xfId="59182"/>
    <cellStyle name="Table  - Style6 2 2 3 2 2" xfId="59183"/>
    <cellStyle name="Table  - Style6 2 2 3 2 2 2" xfId="59184"/>
    <cellStyle name="Table  - Style6 2 2 3 2 3" xfId="59185"/>
    <cellStyle name="Table  - Style6 2 2 3 2 3 2" xfId="59186"/>
    <cellStyle name="Table  - Style6 2 2 3 2 4" xfId="59187"/>
    <cellStyle name="Table  - Style6 2 2 3 2 4 2" xfId="59188"/>
    <cellStyle name="Table  - Style6 2 2 3 2 5" xfId="59189"/>
    <cellStyle name="Table  - Style6 2 2 3 2 5 2" xfId="59190"/>
    <cellStyle name="Table  - Style6 2 2 3 2 6" xfId="59191"/>
    <cellStyle name="Table  - Style6 2 2 3 2 6 2" xfId="59192"/>
    <cellStyle name="Table  - Style6 2 2 3 2 7" xfId="59193"/>
    <cellStyle name="Table  - Style6 2 2 3 3" xfId="59194"/>
    <cellStyle name="Table  - Style6 2 2 4" xfId="59195"/>
    <cellStyle name="Table  - Style6 2 2 4 2" xfId="59196"/>
    <cellStyle name="Table  - Style6 2 2 4 2 2" xfId="59197"/>
    <cellStyle name="Table  - Style6 2 2 4 2 2 2" xfId="59198"/>
    <cellStyle name="Table  - Style6 2 2 4 2 3" xfId="59199"/>
    <cellStyle name="Table  - Style6 2 2 4 2 3 2" xfId="59200"/>
    <cellStyle name="Table  - Style6 2 2 4 2 4" xfId="59201"/>
    <cellStyle name="Table  - Style6 2 2 4 2 4 2" xfId="59202"/>
    <cellStyle name="Table  - Style6 2 2 4 2 5" xfId="59203"/>
    <cellStyle name="Table  - Style6 2 2 4 2 5 2" xfId="59204"/>
    <cellStyle name="Table  - Style6 2 2 4 2 6" xfId="59205"/>
    <cellStyle name="Table  - Style6 2 2 4 2 6 2" xfId="59206"/>
    <cellStyle name="Table  - Style6 2 2 4 2 7" xfId="59207"/>
    <cellStyle name="Table  - Style6 2 2 4 3" xfId="59208"/>
    <cellStyle name="Table  - Style6 2 2 4 3 2" xfId="59209"/>
    <cellStyle name="Table  - Style6 2 2 4 3 2 2" xfId="59210"/>
    <cellStyle name="Table  - Style6 2 2 4 3 3" xfId="59211"/>
    <cellStyle name="Table  - Style6 2 2 4 3 3 2" xfId="59212"/>
    <cellStyle name="Table  - Style6 2 2 4 3 4" xfId="59213"/>
    <cellStyle name="Table  - Style6 2 2 4 3 4 2" xfId="59214"/>
    <cellStyle name="Table  - Style6 2 2 4 3 5" xfId="59215"/>
    <cellStyle name="Table  - Style6 2 2 4 3 5 2" xfId="59216"/>
    <cellStyle name="Table  - Style6 2 2 4 3 6" xfId="59217"/>
    <cellStyle name="Table  - Style6 2 2 4 3 6 2" xfId="59218"/>
    <cellStyle name="Table  - Style6 2 2 4 3 7" xfId="59219"/>
    <cellStyle name="Table  - Style6 2 2 4 4" xfId="59220"/>
    <cellStyle name="Table  - Style6 2 2 5" xfId="59221"/>
    <cellStyle name="Table  - Style6 2 2 5 2" xfId="59222"/>
    <cellStyle name="Table  - Style6 2 2 5 2 2" xfId="59223"/>
    <cellStyle name="Table  - Style6 2 2 5 3" xfId="59224"/>
    <cellStyle name="Table  - Style6 2 2 5 3 2" xfId="59225"/>
    <cellStyle name="Table  - Style6 2 2 5 4" xfId="59226"/>
    <cellStyle name="Table  - Style6 2 2 5 4 2" xfId="59227"/>
    <cellStyle name="Table  - Style6 2 2 5 5" xfId="59228"/>
    <cellStyle name="Table  - Style6 2 2 5 5 2" xfId="59229"/>
    <cellStyle name="Table  - Style6 2 2 5 6" xfId="59230"/>
    <cellStyle name="Table  - Style6 2 2 5 6 2" xfId="59231"/>
    <cellStyle name="Table  - Style6 2 2 5 7" xfId="59232"/>
    <cellStyle name="Table  - Style6 2 2 6" xfId="59233"/>
    <cellStyle name="Table  - Style6 2 2 6 2" xfId="59234"/>
    <cellStyle name="Table  - Style6 2 2 7" xfId="59235"/>
    <cellStyle name="Table  - Style6 2 2 7 2" xfId="59236"/>
    <cellStyle name="Table  - Style6 2 2 8" xfId="59237"/>
    <cellStyle name="Table  - Style6 2 2 9" xfId="59238"/>
    <cellStyle name="Table  - Style6 2 3" xfId="59239"/>
    <cellStyle name="Table  - Style6 2 3 2" xfId="59240"/>
    <cellStyle name="Table  - Style6 2 3 2 2" xfId="59241"/>
    <cellStyle name="Table  - Style6 2 3 2 2 2" xfId="59242"/>
    <cellStyle name="Table  - Style6 2 3 2 3" xfId="59243"/>
    <cellStyle name="Table  - Style6 2 3 2 3 2" xfId="59244"/>
    <cellStyle name="Table  - Style6 2 3 2 4" xfId="59245"/>
    <cellStyle name="Table  - Style6 2 3 2 4 2" xfId="59246"/>
    <cellStyle name="Table  - Style6 2 3 2 5" xfId="59247"/>
    <cellStyle name="Table  - Style6 2 3 2 5 2" xfId="59248"/>
    <cellStyle name="Table  - Style6 2 3 2 6" xfId="59249"/>
    <cellStyle name="Table  - Style6 2 3 3" xfId="59250"/>
    <cellStyle name="Table  - Style6 2 3 3 2" xfId="59251"/>
    <cellStyle name="Table  - Style6 2 3 3 2 2" xfId="59252"/>
    <cellStyle name="Table  - Style6 2 3 3 3" xfId="59253"/>
    <cellStyle name="Table  - Style6 2 3 3 3 2" xfId="59254"/>
    <cellStyle name="Table  - Style6 2 3 3 4" xfId="59255"/>
    <cellStyle name="Table  - Style6 2 3 3 4 2" xfId="59256"/>
    <cellStyle name="Table  - Style6 2 3 3 5" xfId="59257"/>
    <cellStyle name="Table  - Style6 2 3 3 5 2" xfId="59258"/>
    <cellStyle name="Table  - Style6 2 3 3 6" xfId="59259"/>
    <cellStyle name="Table  - Style6 2 3 3 6 2" xfId="59260"/>
    <cellStyle name="Table  - Style6 2 3 3 7" xfId="59261"/>
    <cellStyle name="Table  - Style6 2 3 4" xfId="59262"/>
    <cellStyle name="Table  - Style6 2 3 4 2" xfId="59263"/>
    <cellStyle name="Table  - Style6 2 3 5" xfId="59264"/>
    <cellStyle name="Table  - Style6 2 3 5 2" xfId="59265"/>
    <cellStyle name="Table  - Style6 2 3 6" xfId="59266"/>
    <cellStyle name="Table  - Style6 2 3 6 2" xfId="59267"/>
    <cellStyle name="Table  - Style6 2 3 7" xfId="59268"/>
    <cellStyle name="Table  - Style6 2 4" xfId="59269"/>
    <cellStyle name="Table  - Style6 2 4 2" xfId="59270"/>
    <cellStyle name="Table  - Style6 2 4 2 2" xfId="59271"/>
    <cellStyle name="Table  - Style6 2 4 2 2 2" xfId="59272"/>
    <cellStyle name="Table  - Style6 2 4 2 3" xfId="59273"/>
    <cellStyle name="Table  - Style6 2 4 2 3 2" xfId="59274"/>
    <cellStyle name="Table  - Style6 2 4 2 4" xfId="59275"/>
    <cellStyle name="Table  - Style6 2 4 2 4 2" xfId="59276"/>
    <cellStyle name="Table  - Style6 2 4 2 5" xfId="59277"/>
    <cellStyle name="Table  - Style6 2 4 2 5 2" xfId="59278"/>
    <cellStyle name="Table  - Style6 2 4 2 6" xfId="59279"/>
    <cellStyle name="Table  - Style6 2 4 2 6 2" xfId="59280"/>
    <cellStyle name="Table  - Style6 2 4 2 7" xfId="59281"/>
    <cellStyle name="Table  - Style6 2 4 3" xfId="59282"/>
    <cellStyle name="Table  - Style6 2 4 3 2" xfId="59283"/>
    <cellStyle name="Table  - Style6 2 4 4" xfId="59284"/>
    <cellStyle name="Table  - Style6 2 4 4 2" xfId="59285"/>
    <cellStyle name="Table  - Style6 2 4 5" xfId="59286"/>
    <cellStyle name="Table  - Style6 2 4 5 2" xfId="59287"/>
    <cellStyle name="Table  - Style6 2 4 6" xfId="59288"/>
    <cellStyle name="Table  - Style6 2 4 6 2" xfId="59289"/>
    <cellStyle name="Table  - Style6 2 4 7" xfId="59290"/>
    <cellStyle name="Table  - Style6 2 5" xfId="59291"/>
    <cellStyle name="Table  - Style6 2 5 2" xfId="59292"/>
    <cellStyle name="Table  - Style6 2 5 2 2" xfId="59293"/>
    <cellStyle name="Table  - Style6 2 5 2 2 2" xfId="59294"/>
    <cellStyle name="Table  - Style6 2 5 2 3" xfId="59295"/>
    <cellStyle name="Table  - Style6 2 5 2 3 2" xfId="59296"/>
    <cellStyle name="Table  - Style6 2 5 2 4" xfId="59297"/>
    <cellStyle name="Table  - Style6 2 5 2 4 2" xfId="59298"/>
    <cellStyle name="Table  - Style6 2 5 2 5" xfId="59299"/>
    <cellStyle name="Table  - Style6 2 5 2 5 2" xfId="59300"/>
    <cellStyle name="Table  - Style6 2 5 2 6" xfId="59301"/>
    <cellStyle name="Table  - Style6 2 5 2 6 2" xfId="59302"/>
    <cellStyle name="Table  - Style6 2 5 2 7" xfId="59303"/>
    <cellStyle name="Table  - Style6 2 5 3" xfId="59304"/>
    <cellStyle name="Table  - Style6 2 5 3 2" xfId="59305"/>
    <cellStyle name="Table  - Style6 2 5 3 2 2" xfId="59306"/>
    <cellStyle name="Table  - Style6 2 5 3 3" xfId="59307"/>
    <cellStyle name="Table  - Style6 2 5 3 3 2" xfId="59308"/>
    <cellStyle name="Table  - Style6 2 5 3 4" xfId="59309"/>
    <cellStyle name="Table  - Style6 2 5 3 4 2" xfId="59310"/>
    <cellStyle name="Table  - Style6 2 5 3 5" xfId="59311"/>
    <cellStyle name="Table  - Style6 2 5 3 5 2" xfId="59312"/>
    <cellStyle name="Table  - Style6 2 5 3 6" xfId="59313"/>
    <cellStyle name="Table  - Style6 2 5 3 6 2" xfId="59314"/>
    <cellStyle name="Table  - Style6 2 5 3 7" xfId="59315"/>
    <cellStyle name="Table  - Style6 2 5 4" xfId="59316"/>
    <cellStyle name="Table  - Style6 2 5 4 2" xfId="59317"/>
    <cellStyle name="Table  - Style6 2 5 5" xfId="59318"/>
    <cellStyle name="Table  - Style6 2 5 5 2" xfId="59319"/>
    <cellStyle name="Table  - Style6 2 5 6" xfId="59320"/>
    <cellStyle name="Table  - Style6 2 5 7" xfId="59321"/>
    <cellStyle name="Table  - Style6 2 6" xfId="59322"/>
    <cellStyle name="Table  - Style6 2 6 2" xfId="59323"/>
    <cellStyle name="Table  - Style6 2 6 2 2" xfId="59324"/>
    <cellStyle name="Table  - Style6 2 6 3" xfId="59325"/>
    <cellStyle name="Table  - Style6 2 6 3 2" xfId="59326"/>
    <cellStyle name="Table  - Style6 2 6 4" xfId="59327"/>
    <cellStyle name="Table  - Style6 2 6 4 2" xfId="59328"/>
    <cellStyle name="Table  - Style6 2 6 5" xfId="59329"/>
    <cellStyle name="Table  - Style6 2 6 5 2" xfId="59330"/>
    <cellStyle name="Table  - Style6 2 6 6" xfId="59331"/>
    <cellStyle name="Table  - Style6 2 6 6 2" xfId="59332"/>
    <cellStyle name="Table  - Style6 2 6 7" xfId="59333"/>
    <cellStyle name="Table  - Style6 2 7" xfId="59334"/>
    <cellStyle name="Table  - Style6 2 7 2" xfId="59335"/>
    <cellStyle name="Table  - Style6 2 7 3" xfId="59336"/>
    <cellStyle name="Table  - Style6 2 7 4" xfId="59337"/>
    <cellStyle name="Table  - Style6 2 7 5" xfId="59338"/>
    <cellStyle name="Table  - Style6 2 7 6" xfId="59339"/>
    <cellStyle name="Table  - Style6 2 7 7" xfId="59340"/>
    <cellStyle name="Table  - Style6 2 8" xfId="59341"/>
    <cellStyle name="Table  - Style6 2 8 2" xfId="59342"/>
    <cellStyle name="Table  - Style6 2 8 3" xfId="59343"/>
    <cellStyle name="Table  - Style6 2 8 4" xfId="59344"/>
    <cellStyle name="Table  - Style6 2 8 5" xfId="59345"/>
    <cellStyle name="Table  - Style6 2 8 6" xfId="59346"/>
    <cellStyle name="Table  - Style6 2 8 7" xfId="59347"/>
    <cellStyle name="Table  - Style6 2 9" xfId="59348"/>
    <cellStyle name="Table  - Style6 2 9 2" xfId="59349"/>
    <cellStyle name="Table  - Style6 2 9 3" xfId="59350"/>
    <cellStyle name="Table  - Style6 2 9 4" xfId="59351"/>
    <cellStyle name="Table  - Style6 2 9 5" xfId="59352"/>
    <cellStyle name="Table  - Style6 2 9 6" xfId="59353"/>
    <cellStyle name="Table  - Style6 2 9 7" xfId="59354"/>
    <cellStyle name="Table  - Style6 3" xfId="59355"/>
    <cellStyle name="Table  - Style6 3 10" xfId="59356"/>
    <cellStyle name="Table  - Style6 3 11" xfId="59357"/>
    <cellStyle name="Table  - Style6 3 12" xfId="59358"/>
    <cellStyle name="Table  - Style6 3 13" xfId="59359"/>
    <cellStyle name="Table  - Style6 3 14" xfId="59360"/>
    <cellStyle name="Table  - Style6 3 15" xfId="59361"/>
    <cellStyle name="Table  - Style6 3 2" xfId="59362"/>
    <cellStyle name="Table  - Style6 3 2 2" xfId="59363"/>
    <cellStyle name="Table  - Style6 3 2 2 2" xfId="59364"/>
    <cellStyle name="Table  - Style6 3 2 2 2 2" xfId="59365"/>
    <cellStyle name="Table  - Style6 3 2 2 3" xfId="59366"/>
    <cellStyle name="Table  - Style6 3 2 2 3 2" xfId="59367"/>
    <cellStyle name="Table  - Style6 3 2 2 4" xfId="59368"/>
    <cellStyle name="Table  - Style6 3 2 2 4 2" xfId="59369"/>
    <cellStyle name="Table  - Style6 3 2 2 5" xfId="59370"/>
    <cellStyle name="Table  - Style6 3 2 2 5 2" xfId="59371"/>
    <cellStyle name="Table  - Style6 3 2 2 6" xfId="59372"/>
    <cellStyle name="Table  - Style6 3 2 3" xfId="59373"/>
    <cellStyle name="Table  - Style6 3 2 3 2" xfId="59374"/>
    <cellStyle name="Table  - Style6 3 2 3 2 2" xfId="59375"/>
    <cellStyle name="Table  - Style6 3 2 3 3" xfId="59376"/>
    <cellStyle name="Table  - Style6 3 2 3 3 2" xfId="59377"/>
    <cellStyle name="Table  - Style6 3 2 3 4" xfId="59378"/>
    <cellStyle name="Table  - Style6 3 2 3 4 2" xfId="59379"/>
    <cellStyle name="Table  - Style6 3 2 3 5" xfId="59380"/>
    <cellStyle name="Table  - Style6 3 2 3 5 2" xfId="59381"/>
    <cellStyle name="Table  - Style6 3 2 3 6" xfId="59382"/>
    <cellStyle name="Table  - Style6 3 2 3 6 2" xfId="59383"/>
    <cellStyle name="Table  - Style6 3 2 3 7" xfId="59384"/>
    <cellStyle name="Table  - Style6 3 2 4" xfId="59385"/>
    <cellStyle name="Table  - Style6 3 2 4 2" xfId="59386"/>
    <cellStyle name="Table  - Style6 3 2 5" xfId="59387"/>
    <cellStyle name="Table  - Style6 3 2 5 2" xfId="59388"/>
    <cellStyle name="Table  - Style6 3 2 6" xfId="59389"/>
    <cellStyle name="Table  - Style6 3 2 6 2" xfId="59390"/>
    <cellStyle name="Table  - Style6 3 2 7" xfId="59391"/>
    <cellStyle name="Table  - Style6 3 3" xfId="59392"/>
    <cellStyle name="Table  - Style6 3 3 2" xfId="59393"/>
    <cellStyle name="Table  - Style6 3 3 2 2" xfId="59394"/>
    <cellStyle name="Table  - Style6 3 3 2 2 2" xfId="59395"/>
    <cellStyle name="Table  - Style6 3 3 2 3" xfId="59396"/>
    <cellStyle name="Table  - Style6 3 3 2 3 2" xfId="59397"/>
    <cellStyle name="Table  - Style6 3 3 2 4" xfId="59398"/>
    <cellStyle name="Table  - Style6 3 3 2 4 2" xfId="59399"/>
    <cellStyle name="Table  - Style6 3 3 2 5" xfId="59400"/>
    <cellStyle name="Table  - Style6 3 3 2 5 2" xfId="59401"/>
    <cellStyle name="Table  - Style6 3 3 2 6" xfId="59402"/>
    <cellStyle name="Table  - Style6 3 3 2 6 2" xfId="59403"/>
    <cellStyle name="Table  - Style6 3 3 2 7" xfId="59404"/>
    <cellStyle name="Table  - Style6 3 3 3" xfId="59405"/>
    <cellStyle name="Table  - Style6 3 4" xfId="59406"/>
    <cellStyle name="Table  - Style6 3 4 2" xfId="59407"/>
    <cellStyle name="Table  - Style6 3 4 2 2" xfId="59408"/>
    <cellStyle name="Table  - Style6 3 4 2 2 2" xfId="59409"/>
    <cellStyle name="Table  - Style6 3 4 2 3" xfId="59410"/>
    <cellStyle name="Table  - Style6 3 4 2 3 2" xfId="59411"/>
    <cellStyle name="Table  - Style6 3 4 2 4" xfId="59412"/>
    <cellStyle name="Table  - Style6 3 4 2 4 2" xfId="59413"/>
    <cellStyle name="Table  - Style6 3 4 2 5" xfId="59414"/>
    <cellStyle name="Table  - Style6 3 4 2 5 2" xfId="59415"/>
    <cellStyle name="Table  - Style6 3 4 2 6" xfId="59416"/>
    <cellStyle name="Table  - Style6 3 4 2 6 2" xfId="59417"/>
    <cellStyle name="Table  - Style6 3 4 2 7" xfId="59418"/>
    <cellStyle name="Table  - Style6 3 4 3" xfId="59419"/>
    <cellStyle name="Table  - Style6 3 4 3 2" xfId="59420"/>
    <cellStyle name="Table  - Style6 3 4 3 2 2" xfId="59421"/>
    <cellStyle name="Table  - Style6 3 4 3 3" xfId="59422"/>
    <cellStyle name="Table  - Style6 3 4 3 3 2" xfId="59423"/>
    <cellStyle name="Table  - Style6 3 4 3 4" xfId="59424"/>
    <cellStyle name="Table  - Style6 3 4 3 4 2" xfId="59425"/>
    <cellStyle name="Table  - Style6 3 4 3 5" xfId="59426"/>
    <cellStyle name="Table  - Style6 3 4 3 5 2" xfId="59427"/>
    <cellStyle name="Table  - Style6 3 4 3 6" xfId="59428"/>
    <cellStyle name="Table  - Style6 3 4 3 6 2" xfId="59429"/>
    <cellStyle name="Table  - Style6 3 4 3 7" xfId="59430"/>
    <cellStyle name="Table  - Style6 3 4 4" xfId="59431"/>
    <cellStyle name="Table  - Style6 3 5" xfId="59432"/>
    <cellStyle name="Table  - Style6 3 5 2" xfId="59433"/>
    <cellStyle name="Table  - Style6 3 5 2 2" xfId="59434"/>
    <cellStyle name="Table  - Style6 3 5 3" xfId="59435"/>
    <cellStyle name="Table  - Style6 3 5 3 2" xfId="59436"/>
    <cellStyle name="Table  - Style6 3 5 4" xfId="59437"/>
    <cellStyle name="Table  - Style6 3 5 4 2" xfId="59438"/>
    <cellStyle name="Table  - Style6 3 5 5" xfId="59439"/>
    <cellStyle name="Table  - Style6 3 5 5 2" xfId="59440"/>
    <cellStyle name="Table  - Style6 3 5 6" xfId="59441"/>
    <cellStyle name="Table  - Style6 3 5 6 2" xfId="59442"/>
    <cellStyle name="Table  - Style6 3 5 7" xfId="59443"/>
    <cellStyle name="Table  - Style6 3 6" xfId="59444"/>
    <cellStyle name="Table  - Style6 3 6 2" xfId="59445"/>
    <cellStyle name="Table  - Style6 3 7" xfId="59446"/>
    <cellStyle name="Table  - Style6 3 7 2" xfId="59447"/>
    <cellStyle name="Table  - Style6 3 8" xfId="59448"/>
    <cellStyle name="Table  - Style6 3 9" xfId="59449"/>
    <cellStyle name="Table  - Style6 4" xfId="59450"/>
    <cellStyle name="Table  - Style6 4 2" xfId="59451"/>
    <cellStyle name="Table  - Style6 4 2 2" xfId="59452"/>
    <cellStyle name="Table  - Style6 4 2 2 2" xfId="59453"/>
    <cellStyle name="Table  - Style6 4 2 3" xfId="59454"/>
    <cellStyle name="Table  - Style6 4 2 3 2" xfId="59455"/>
    <cellStyle name="Table  - Style6 4 2 4" xfId="59456"/>
    <cellStyle name="Table  - Style6 4 2 4 2" xfId="59457"/>
    <cellStyle name="Table  - Style6 4 2 5" xfId="59458"/>
    <cellStyle name="Table  - Style6 4 2 5 2" xfId="59459"/>
    <cellStyle name="Table  - Style6 4 2 6" xfId="59460"/>
    <cellStyle name="Table  - Style6 4 3" xfId="59461"/>
    <cellStyle name="Table  - Style6 4 3 2" xfId="59462"/>
    <cellStyle name="Table  - Style6 4 3 2 2" xfId="59463"/>
    <cellStyle name="Table  - Style6 4 3 3" xfId="59464"/>
    <cellStyle name="Table  - Style6 4 3 3 2" xfId="59465"/>
    <cellStyle name="Table  - Style6 4 3 4" xfId="59466"/>
    <cellStyle name="Table  - Style6 4 3 4 2" xfId="59467"/>
    <cellStyle name="Table  - Style6 4 3 5" xfId="59468"/>
    <cellStyle name="Table  - Style6 4 3 5 2" xfId="59469"/>
    <cellStyle name="Table  - Style6 4 3 6" xfId="59470"/>
    <cellStyle name="Table  - Style6 4 3 6 2" xfId="59471"/>
    <cellStyle name="Table  - Style6 4 3 7" xfId="59472"/>
    <cellStyle name="Table  - Style6 4 4" xfId="59473"/>
    <cellStyle name="Table  - Style6 4 4 2" xfId="59474"/>
    <cellStyle name="Table  - Style6 4 5" xfId="59475"/>
    <cellStyle name="Table  - Style6 4 5 2" xfId="59476"/>
    <cellStyle name="Table  - Style6 4 6" xfId="59477"/>
    <cellStyle name="Table  - Style6 4 6 2" xfId="59478"/>
    <cellStyle name="Table  - Style6 4 7" xfId="59479"/>
    <cellStyle name="Table  - Style6 5" xfId="59480"/>
    <cellStyle name="Table  - Style6 5 2" xfId="59481"/>
    <cellStyle name="Table  - Style6 5 2 2" xfId="59482"/>
    <cellStyle name="Table  - Style6 5 2 2 2" xfId="59483"/>
    <cellStyle name="Table  - Style6 5 2 3" xfId="59484"/>
    <cellStyle name="Table  - Style6 5 2 3 2" xfId="59485"/>
    <cellStyle name="Table  - Style6 5 2 4" xfId="59486"/>
    <cellStyle name="Table  - Style6 5 2 4 2" xfId="59487"/>
    <cellStyle name="Table  - Style6 5 2 5" xfId="59488"/>
    <cellStyle name="Table  - Style6 5 2 5 2" xfId="59489"/>
    <cellStyle name="Table  - Style6 5 2 6" xfId="59490"/>
    <cellStyle name="Table  - Style6 5 2 6 2" xfId="59491"/>
    <cellStyle name="Table  - Style6 5 2 7" xfId="59492"/>
    <cellStyle name="Table  - Style6 5 3" xfId="59493"/>
    <cellStyle name="Table  - Style6 5 3 2" xfId="59494"/>
    <cellStyle name="Table  - Style6 5 4" xfId="59495"/>
    <cellStyle name="Table  - Style6 5 4 2" xfId="59496"/>
    <cellStyle name="Table  - Style6 5 5" xfId="59497"/>
    <cellStyle name="Table  - Style6 5 5 2" xfId="59498"/>
    <cellStyle name="Table  - Style6 5 6" xfId="59499"/>
    <cellStyle name="Table  - Style6 5 6 2" xfId="59500"/>
    <cellStyle name="Table  - Style6 5 7" xfId="59501"/>
    <cellStyle name="Table  - Style6 6" xfId="59502"/>
    <cellStyle name="Table  - Style6 6 2" xfId="59503"/>
    <cellStyle name="Table  - Style6 6 2 2" xfId="59504"/>
    <cellStyle name="Table  - Style6 6 2 2 2" xfId="59505"/>
    <cellStyle name="Table  - Style6 6 2 3" xfId="59506"/>
    <cellStyle name="Table  - Style6 6 2 3 2" xfId="59507"/>
    <cellStyle name="Table  - Style6 6 2 4" xfId="59508"/>
    <cellStyle name="Table  - Style6 6 2 4 2" xfId="59509"/>
    <cellStyle name="Table  - Style6 6 2 5" xfId="59510"/>
    <cellStyle name="Table  - Style6 6 2 5 2" xfId="59511"/>
    <cellStyle name="Table  - Style6 6 2 6" xfId="59512"/>
    <cellStyle name="Table  - Style6 6 2 6 2" xfId="59513"/>
    <cellStyle name="Table  - Style6 6 2 7" xfId="59514"/>
    <cellStyle name="Table  - Style6 6 3" xfId="59515"/>
    <cellStyle name="Table  - Style6 6 3 2" xfId="59516"/>
    <cellStyle name="Table  - Style6 6 3 2 2" xfId="59517"/>
    <cellStyle name="Table  - Style6 6 3 3" xfId="59518"/>
    <cellStyle name="Table  - Style6 6 3 3 2" xfId="59519"/>
    <cellStyle name="Table  - Style6 6 3 4" xfId="59520"/>
    <cellStyle name="Table  - Style6 6 3 4 2" xfId="59521"/>
    <cellStyle name="Table  - Style6 6 3 5" xfId="59522"/>
    <cellStyle name="Table  - Style6 6 3 5 2" xfId="59523"/>
    <cellStyle name="Table  - Style6 6 3 6" xfId="59524"/>
    <cellStyle name="Table  - Style6 6 3 6 2" xfId="59525"/>
    <cellStyle name="Table  - Style6 6 3 7" xfId="59526"/>
    <cellStyle name="Table  - Style6 6 4" xfId="59527"/>
    <cellStyle name="Table  - Style6 6 4 2" xfId="59528"/>
    <cellStyle name="Table  - Style6 6 5" xfId="59529"/>
    <cellStyle name="Table  - Style6 6 5 2" xfId="59530"/>
    <cellStyle name="Table  - Style6 6 6" xfId="59531"/>
    <cellStyle name="Table  - Style6 6 7" xfId="59532"/>
    <cellStyle name="Table  - Style6 7" xfId="59533"/>
    <cellStyle name="Table  - Style6 7 2" xfId="59534"/>
    <cellStyle name="Table  - Style6 7 2 2" xfId="59535"/>
    <cellStyle name="Table  - Style6 7 3" xfId="59536"/>
    <cellStyle name="Table  - Style6 7 3 2" xfId="59537"/>
    <cellStyle name="Table  - Style6 7 4" xfId="59538"/>
    <cellStyle name="Table  - Style6 7 4 2" xfId="59539"/>
    <cellStyle name="Table  - Style6 7 5" xfId="59540"/>
    <cellStyle name="Table  - Style6 7 5 2" xfId="59541"/>
    <cellStyle name="Table  - Style6 7 6" xfId="59542"/>
    <cellStyle name="Table  - Style6 7 6 2" xfId="59543"/>
    <cellStyle name="Table  - Style6 7 7" xfId="59544"/>
    <cellStyle name="Table  - Style6 8" xfId="59545"/>
    <cellStyle name="Table  - Style6 8 2" xfId="59546"/>
    <cellStyle name="Table  - Style6 8 3" xfId="59547"/>
    <cellStyle name="Table  - Style6 8 4" xfId="59548"/>
    <cellStyle name="Table  - Style6 8 5" xfId="59549"/>
    <cellStyle name="Table  - Style6 8 6" xfId="59550"/>
    <cellStyle name="Table  - Style6 8 7" xfId="59551"/>
    <cellStyle name="Table  - Style6 9" xfId="59552"/>
    <cellStyle name="Table  - Style6 9 2" xfId="59553"/>
    <cellStyle name="Table  - Style6 9 3" xfId="59554"/>
    <cellStyle name="Table  - Style6 9 4" xfId="59555"/>
    <cellStyle name="Table  - Style6 9 5" xfId="59556"/>
    <cellStyle name="Table  - Style6 9 6" xfId="59557"/>
    <cellStyle name="Table  - Style6 9 7" xfId="59558"/>
    <cellStyle name="Table Head" xfId="59559"/>
    <cellStyle name="Table Head Aligned" xfId="59560"/>
    <cellStyle name="Table Head Aligned 2" xfId="59561"/>
    <cellStyle name="Table Head Aligned 2 2" xfId="59562"/>
    <cellStyle name="Table Head Aligned 3" xfId="59563"/>
    <cellStyle name="Table Head Aligned 3 2" xfId="59564"/>
    <cellStyle name="Table Head Aligned 3 3" xfId="59565"/>
    <cellStyle name="Table Head Aligned 4" xfId="59566"/>
    <cellStyle name="Table Head Aligned 4 2" xfId="59567"/>
    <cellStyle name="Table Head Aligned 4 3" xfId="59568"/>
    <cellStyle name="Table Head Aligned 4 4" xfId="59569"/>
    <cellStyle name="Table Head Aligned 4 5" xfId="59570"/>
    <cellStyle name="Table Head Aligned 5" xfId="59571"/>
    <cellStyle name="Table Head Aligned 6" xfId="59572"/>
    <cellStyle name="Table Head Blue" xfId="59573"/>
    <cellStyle name="Table Head Green" xfId="59574"/>
    <cellStyle name="Table Head Green 2" xfId="59575"/>
    <cellStyle name="Table Head Green 2 2" xfId="59576"/>
    <cellStyle name="Table Head Green 3" xfId="59577"/>
    <cellStyle name="Table Head Green 3 2" xfId="59578"/>
    <cellStyle name="Table Head Green 3 3" xfId="59579"/>
    <cellStyle name="Table Head Green 4" xfId="59580"/>
    <cellStyle name="Table Head Green 4 2" xfId="59581"/>
    <cellStyle name="Table Head Green 4 3" xfId="59582"/>
    <cellStyle name="Table Head Green 4 4" xfId="59583"/>
    <cellStyle name="Table Head Green 4 5" xfId="59584"/>
    <cellStyle name="Table Head Green 5" xfId="59585"/>
    <cellStyle name="Table Head Green 6" xfId="59586"/>
    <cellStyle name="Table Sub Head" xfId="59587"/>
    <cellStyle name="Table Sub Head 2" xfId="59588"/>
    <cellStyle name="Table Sub Head 3" xfId="59589"/>
    <cellStyle name="Table Title" xfId="59590"/>
    <cellStyle name="Table Units" xfId="59591"/>
    <cellStyle name="Text Indent A" xfId="59592"/>
    <cellStyle name="Text Indent A 2" xfId="59593"/>
    <cellStyle name="Text Indent B" xfId="59594"/>
    <cellStyle name="Text Indent C" xfId="59595"/>
    <cellStyle name="Text Wrap" xfId="59596"/>
    <cellStyle name="Texto de advertencia" xfId="81"/>
    <cellStyle name="Texto de advertencia 2" xfId="59597"/>
    <cellStyle name="Texto explicativo" xfId="82"/>
    <cellStyle name="Texto explicativo 2" xfId="59598"/>
    <cellStyle name="TextStyle" xfId="59599"/>
    <cellStyle name="TextStyle 2" xfId="59600"/>
    <cellStyle name="Tickmark" xfId="59601"/>
    <cellStyle name="Title  - Style1" xfId="59602"/>
    <cellStyle name="Title - Underline" xfId="59603"/>
    <cellStyle name="Title 2" xfId="59604"/>
    <cellStyle name="Title 2 2" xfId="59605"/>
    <cellStyle name="Title 2 2 2" xfId="59606"/>
    <cellStyle name="Title 2 2 3" xfId="59607"/>
    <cellStyle name="Title 2 3" xfId="59608"/>
    <cellStyle name="Title 2 3 2" xfId="59609"/>
    <cellStyle name="Title 2 4" xfId="59610"/>
    <cellStyle name="Title 2 4 2" xfId="59611"/>
    <cellStyle name="Title 2 5" xfId="59612"/>
    <cellStyle name="Title 2_Interest Allocation" xfId="59613"/>
    <cellStyle name="Title 3" xfId="59614"/>
    <cellStyle name="Title 3 2" xfId="59615"/>
    <cellStyle name="Title 3 3" xfId="59616"/>
    <cellStyle name="TITLES" xfId="59617"/>
    <cellStyle name="Titles - Other" xfId="59618"/>
    <cellStyle name="Titulo" xfId="59619"/>
    <cellStyle name="Título" xfId="83"/>
    <cellStyle name="Título 1" xfId="84"/>
    <cellStyle name="Título 1 2" xfId="59620"/>
    <cellStyle name="Titulo 10" xfId="59621"/>
    <cellStyle name="Titulo 10 2" xfId="59622"/>
    <cellStyle name="Titulo 10 2 2" xfId="59623"/>
    <cellStyle name="Titulo 10 3" xfId="59624"/>
    <cellStyle name="Titulo 10 3 2" xfId="59625"/>
    <cellStyle name="Titulo 10 4" xfId="59626"/>
    <cellStyle name="Titulo 10 4 2" xfId="59627"/>
    <cellStyle name="Titulo 10 5" xfId="59628"/>
    <cellStyle name="Titulo 10 5 2" xfId="59629"/>
    <cellStyle name="Titulo 10 6" xfId="59630"/>
    <cellStyle name="Titulo 10 6 2" xfId="59631"/>
    <cellStyle name="Titulo 10 7" xfId="59632"/>
    <cellStyle name="Titulo 10 8" xfId="59633"/>
    <cellStyle name="Titulo 10 9" xfId="59634"/>
    <cellStyle name="Titulo 11" xfId="59635"/>
    <cellStyle name="Titulo 11 2" xfId="59636"/>
    <cellStyle name="Titulo 11 2 2" xfId="59637"/>
    <cellStyle name="Titulo 11 3" xfId="59638"/>
    <cellStyle name="Titulo 11 3 2" xfId="59639"/>
    <cellStyle name="Titulo 11 4" xfId="59640"/>
    <cellStyle name="Titulo 11 4 2" xfId="59641"/>
    <cellStyle name="Titulo 11 5" xfId="59642"/>
    <cellStyle name="Titulo 11 5 2" xfId="59643"/>
    <cellStyle name="Titulo 11 6" xfId="59644"/>
    <cellStyle name="Titulo 11 6 2" xfId="59645"/>
    <cellStyle name="Titulo 11 7" xfId="59646"/>
    <cellStyle name="Titulo 11 8" xfId="59647"/>
    <cellStyle name="Titulo 11 9" xfId="59648"/>
    <cellStyle name="Titulo 12" xfId="59649"/>
    <cellStyle name="Titulo 12 2" xfId="59650"/>
    <cellStyle name="Titulo 12 2 2" xfId="59651"/>
    <cellStyle name="Titulo 12 3" xfId="59652"/>
    <cellStyle name="Titulo 12 3 2" xfId="59653"/>
    <cellStyle name="Titulo 12 4" xfId="59654"/>
    <cellStyle name="Titulo 12 4 2" xfId="59655"/>
    <cellStyle name="Titulo 12 5" xfId="59656"/>
    <cellStyle name="Titulo 12 5 2" xfId="59657"/>
    <cellStyle name="Titulo 12 6" xfId="59658"/>
    <cellStyle name="Titulo 12 6 2" xfId="59659"/>
    <cellStyle name="Titulo 12 7" xfId="59660"/>
    <cellStyle name="Titulo 12 8" xfId="59661"/>
    <cellStyle name="Titulo 13" xfId="59662"/>
    <cellStyle name="Titulo 13 2" xfId="59663"/>
    <cellStyle name="Titulo 13 2 2" xfId="59664"/>
    <cellStyle name="Titulo 13 3" xfId="59665"/>
    <cellStyle name="Titulo 13 3 2" xfId="59666"/>
    <cellStyle name="Titulo 13 4" xfId="59667"/>
    <cellStyle name="Titulo 13 4 2" xfId="59668"/>
    <cellStyle name="Titulo 13 5" xfId="59669"/>
    <cellStyle name="Titulo 13 5 2" xfId="59670"/>
    <cellStyle name="Titulo 13 6" xfId="59671"/>
    <cellStyle name="Titulo 13 6 2" xfId="59672"/>
    <cellStyle name="Titulo 13 7" xfId="59673"/>
    <cellStyle name="Titulo 13 8" xfId="59674"/>
    <cellStyle name="Titulo 14" xfId="59675"/>
    <cellStyle name="Titulo 14 2" xfId="59676"/>
    <cellStyle name="Titulo 14 2 2" xfId="59677"/>
    <cellStyle name="Titulo 14 3" xfId="59678"/>
    <cellStyle name="Titulo 14 3 2" xfId="59679"/>
    <cellStyle name="Titulo 14 4" xfId="59680"/>
    <cellStyle name="Titulo 14 4 2" xfId="59681"/>
    <cellStyle name="Titulo 14 5" xfId="59682"/>
    <cellStyle name="Titulo 14 5 2" xfId="59683"/>
    <cellStyle name="Titulo 14 6" xfId="59684"/>
    <cellStyle name="Titulo 14 6 2" xfId="59685"/>
    <cellStyle name="Titulo 14 7" xfId="59686"/>
    <cellStyle name="Titulo 14 8" xfId="59687"/>
    <cellStyle name="Titulo 15" xfId="59688"/>
    <cellStyle name="Titulo 15 2" xfId="59689"/>
    <cellStyle name="Titulo 16" xfId="59690"/>
    <cellStyle name="Titulo 16 2" xfId="59691"/>
    <cellStyle name="Titulo 17" xfId="59692"/>
    <cellStyle name="Titulo 17 2" xfId="59693"/>
    <cellStyle name="Titulo 18" xfId="59694"/>
    <cellStyle name="Titulo 18 2" xfId="59695"/>
    <cellStyle name="Titulo 19" xfId="59696"/>
    <cellStyle name="Titulo 19 2" xfId="59697"/>
    <cellStyle name="Titulo 2" xfId="59698"/>
    <cellStyle name="Título 2" xfId="85"/>
    <cellStyle name="Titulo 2 10" xfId="59699"/>
    <cellStyle name="Titulo 2 10 2" xfId="59700"/>
    <cellStyle name="Titulo 2 10 2 2" xfId="59701"/>
    <cellStyle name="Titulo 2 10 3" xfId="59702"/>
    <cellStyle name="Titulo 2 10 3 2" xfId="59703"/>
    <cellStyle name="Titulo 2 10 4" xfId="59704"/>
    <cellStyle name="Titulo 2 10 4 2" xfId="59705"/>
    <cellStyle name="Titulo 2 10 5" xfId="59706"/>
    <cellStyle name="Titulo 2 10 5 2" xfId="59707"/>
    <cellStyle name="Titulo 2 10 6" xfId="59708"/>
    <cellStyle name="Titulo 2 10 6 2" xfId="59709"/>
    <cellStyle name="Titulo 2 10 7" xfId="59710"/>
    <cellStyle name="Titulo 2 10 8" xfId="59711"/>
    <cellStyle name="Titulo 2 11" xfId="59712"/>
    <cellStyle name="Titulo 2 11 2" xfId="59713"/>
    <cellStyle name="Titulo 2 11 2 2" xfId="59714"/>
    <cellStyle name="Titulo 2 11 3" xfId="59715"/>
    <cellStyle name="Titulo 2 11 3 2" xfId="59716"/>
    <cellStyle name="Titulo 2 11 4" xfId="59717"/>
    <cellStyle name="Titulo 2 11 4 2" xfId="59718"/>
    <cellStyle name="Titulo 2 11 5" xfId="59719"/>
    <cellStyle name="Titulo 2 11 5 2" xfId="59720"/>
    <cellStyle name="Titulo 2 11 6" xfId="59721"/>
    <cellStyle name="Titulo 2 11 6 2" xfId="59722"/>
    <cellStyle name="Titulo 2 11 7" xfId="59723"/>
    <cellStyle name="Titulo 2 11 8" xfId="59724"/>
    <cellStyle name="Titulo 2 12" xfId="59725"/>
    <cellStyle name="Titulo 2 12 2" xfId="59726"/>
    <cellStyle name="Titulo 2 12 2 2" xfId="59727"/>
    <cellStyle name="Titulo 2 12 3" xfId="59728"/>
    <cellStyle name="Titulo 2 12 3 2" xfId="59729"/>
    <cellStyle name="Titulo 2 12 4" xfId="59730"/>
    <cellStyle name="Titulo 2 12 4 2" xfId="59731"/>
    <cellStyle name="Titulo 2 12 5" xfId="59732"/>
    <cellStyle name="Titulo 2 12 5 2" xfId="59733"/>
    <cellStyle name="Titulo 2 12 6" xfId="59734"/>
    <cellStyle name="Titulo 2 12 6 2" xfId="59735"/>
    <cellStyle name="Titulo 2 12 7" xfId="59736"/>
    <cellStyle name="Titulo 2 12 8" xfId="59737"/>
    <cellStyle name="Titulo 2 13" xfId="59738"/>
    <cellStyle name="Titulo 2 13 2" xfId="59739"/>
    <cellStyle name="Titulo 2 13 2 2" xfId="59740"/>
    <cellStyle name="Titulo 2 13 3" xfId="59741"/>
    <cellStyle name="Titulo 2 13 3 2" xfId="59742"/>
    <cellStyle name="Titulo 2 13 4" xfId="59743"/>
    <cellStyle name="Titulo 2 13 4 2" xfId="59744"/>
    <cellStyle name="Titulo 2 13 5" xfId="59745"/>
    <cellStyle name="Titulo 2 13 5 2" xfId="59746"/>
    <cellStyle name="Titulo 2 13 6" xfId="59747"/>
    <cellStyle name="Titulo 2 13 6 2" xfId="59748"/>
    <cellStyle name="Titulo 2 13 7" xfId="59749"/>
    <cellStyle name="Titulo 2 13 8" xfId="59750"/>
    <cellStyle name="Titulo 2 14" xfId="59751"/>
    <cellStyle name="Titulo 2 14 2" xfId="59752"/>
    <cellStyle name="Titulo 2 15" xfId="59753"/>
    <cellStyle name="Titulo 2 15 2" xfId="59754"/>
    <cellStyle name="Titulo 2 16" xfId="59755"/>
    <cellStyle name="Titulo 2 16 2" xfId="59756"/>
    <cellStyle name="Titulo 2 17" xfId="59757"/>
    <cellStyle name="Titulo 2 17 2" xfId="59758"/>
    <cellStyle name="Titulo 2 18" xfId="59759"/>
    <cellStyle name="Titulo 2 18 2" xfId="59760"/>
    <cellStyle name="Titulo 2 19" xfId="59761"/>
    <cellStyle name="Titulo 2 2" xfId="59762"/>
    <cellStyle name="Título 2 2" xfId="59763"/>
    <cellStyle name="Titulo 2 2 10" xfId="59764"/>
    <cellStyle name="Titulo 2 2 11" xfId="59765"/>
    <cellStyle name="Titulo 2 2 12" xfId="59766"/>
    <cellStyle name="Titulo 2 2 2" xfId="59767"/>
    <cellStyle name="Titulo 2 2 2 2" xfId="59768"/>
    <cellStyle name="Titulo 2 2 2 2 2" xfId="59769"/>
    <cellStyle name="Titulo 2 2 2 3" xfId="59770"/>
    <cellStyle name="Titulo 2 2 2 3 2" xfId="59771"/>
    <cellStyle name="Titulo 2 2 2 3 2 2" xfId="59772"/>
    <cellStyle name="Titulo 2 2 2 3 3" xfId="59773"/>
    <cellStyle name="Titulo 2 2 2 3 3 2" xfId="59774"/>
    <cellStyle name="Titulo 2 2 2 3 4" xfId="59775"/>
    <cellStyle name="Titulo 2 2 2 3 4 2" xfId="59776"/>
    <cellStyle name="Titulo 2 2 2 3 5" xfId="59777"/>
    <cellStyle name="Titulo 2 2 2 3 5 2" xfId="59778"/>
    <cellStyle name="Titulo 2 2 2 3 6" xfId="59779"/>
    <cellStyle name="Titulo 2 2 2 3 6 2" xfId="59780"/>
    <cellStyle name="Titulo 2 2 2 3 7" xfId="59781"/>
    <cellStyle name="Titulo 2 2 2 4" xfId="59782"/>
    <cellStyle name="Titulo 2 2 2 4 2" xfId="59783"/>
    <cellStyle name="Titulo 2 2 2 4 2 2" xfId="59784"/>
    <cellStyle name="Titulo 2 2 2 4 3" xfId="59785"/>
    <cellStyle name="Titulo 2 2 2 4 3 2" xfId="59786"/>
    <cellStyle name="Titulo 2 2 2 4 4" xfId="59787"/>
    <cellStyle name="Titulo 2 2 2 4 4 2" xfId="59788"/>
    <cellStyle name="Titulo 2 2 2 4 5" xfId="59789"/>
    <cellStyle name="Titulo 2 2 2 4 5 2" xfId="59790"/>
    <cellStyle name="Titulo 2 2 2 4 6" xfId="59791"/>
    <cellStyle name="Titulo 2 2 2 4 6 2" xfId="59792"/>
    <cellStyle name="Titulo 2 2 2 4 7" xfId="59793"/>
    <cellStyle name="Titulo 2 2 2 5" xfId="59794"/>
    <cellStyle name="Titulo 2 2 2 5 2" xfId="59795"/>
    <cellStyle name="Titulo 2 2 2 6" xfId="59796"/>
    <cellStyle name="Titulo 2 2 2 6 2" xfId="59797"/>
    <cellStyle name="Titulo 2 2 2 7" xfId="59798"/>
    <cellStyle name="Titulo 2 2 2 8" xfId="59799"/>
    <cellStyle name="Titulo 2 2 3" xfId="59800"/>
    <cellStyle name="Titulo 2 2 3 2" xfId="59801"/>
    <cellStyle name="Titulo 2 2 4" xfId="59802"/>
    <cellStyle name="Titulo 2 2 4 2" xfId="59803"/>
    <cellStyle name="Titulo 2 2 4 2 2" xfId="59804"/>
    <cellStyle name="Titulo 2 2 4 3" xfId="59805"/>
    <cellStyle name="Titulo 2 2 4 3 2" xfId="59806"/>
    <cellStyle name="Titulo 2 2 4 4" xfId="59807"/>
    <cellStyle name="Titulo 2 2 4 4 2" xfId="59808"/>
    <cellStyle name="Titulo 2 2 4 5" xfId="59809"/>
    <cellStyle name="Titulo 2 2 4 5 2" xfId="59810"/>
    <cellStyle name="Titulo 2 2 4 6" xfId="59811"/>
    <cellStyle name="Titulo 2 2 4 6 2" xfId="59812"/>
    <cellStyle name="Titulo 2 2 4 7" xfId="59813"/>
    <cellStyle name="Titulo 2 2 5" xfId="59814"/>
    <cellStyle name="Titulo 2 2 5 2" xfId="59815"/>
    <cellStyle name="Titulo 2 2 5 2 2" xfId="59816"/>
    <cellStyle name="Titulo 2 2 5 3" xfId="59817"/>
    <cellStyle name="Titulo 2 2 5 3 2" xfId="59818"/>
    <cellStyle name="Titulo 2 2 5 4" xfId="59819"/>
    <cellStyle name="Titulo 2 2 5 4 2" xfId="59820"/>
    <cellStyle name="Titulo 2 2 5 5" xfId="59821"/>
    <cellStyle name="Titulo 2 2 5 5 2" xfId="59822"/>
    <cellStyle name="Titulo 2 2 5 6" xfId="59823"/>
    <cellStyle name="Titulo 2 2 5 6 2" xfId="59824"/>
    <cellStyle name="Titulo 2 2 5 7" xfId="59825"/>
    <cellStyle name="Titulo 2 2 6" xfId="59826"/>
    <cellStyle name="Titulo 2 2 6 2" xfId="59827"/>
    <cellStyle name="Titulo 2 2 7" xfId="59828"/>
    <cellStyle name="Titulo 2 2 7 2" xfId="59829"/>
    <cellStyle name="Titulo 2 2 8" xfId="59830"/>
    <cellStyle name="Titulo 2 2 9" xfId="59831"/>
    <cellStyle name="Titulo 2 20" xfId="59832"/>
    <cellStyle name="Titulo 2 21" xfId="59833"/>
    <cellStyle name="Titulo 2 22" xfId="59834"/>
    <cellStyle name="Titulo 2 3" xfId="59835"/>
    <cellStyle name="Titulo 2 3 2" xfId="59836"/>
    <cellStyle name="Titulo 2 3 2 2" xfId="59837"/>
    <cellStyle name="Titulo 2 3 3" xfId="59838"/>
    <cellStyle name="Titulo 2 3 3 2" xfId="59839"/>
    <cellStyle name="Titulo 2 3 3 2 2" xfId="59840"/>
    <cellStyle name="Titulo 2 3 3 3" xfId="59841"/>
    <cellStyle name="Titulo 2 3 3 3 2" xfId="59842"/>
    <cellStyle name="Titulo 2 3 3 4" xfId="59843"/>
    <cellStyle name="Titulo 2 3 3 4 2" xfId="59844"/>
    <cellStyle name="Titulo 2 3 3 5" xfId="59845"/>
    <cellStyle name="Titulo 2 3 3 5 2" xfId="59846"/>
    <cellStyle name="Titulo 2 3 3 6" xfId="59847"/>
    <cellStyle name="Titulo 2 3 3 6 2" xfId="59848"/>
    <cellStyle name="Titulo 2 3 3 7" xfId="59849"/>
    <cellStyle name="Titulo 2 3 4" xfId="59850"/>
    <cellStyle name="Titulo 2 3 4 2" xfId="59851"/>
    <cellStyle name="Titulo 2 3 4 2 2" xfId="59852"/>
    <cellStyle name="Titulo 2 3 4 3" xfId="59853"/>
    <cellStyle name="Titulo 2 3 4 3 2" xfId="59854"/>
    <cellStyle name="Titulo 2 3 4 4" xfId="59855"/>
    <cellStyle name="Titulo 2 3 4 4 2" xfId="59856"/>
    <cellStyle name="Titulo 2 3 4 5" xfId="59857"/>
    <cellStyle name="Titulo 2 3 4 5 2" xfId="59858"/>
    <cellStyle name="Titulo 2 3 4 6" xfId="59859"/>
    <cellStyle name="Titulo 2 3 4 6 2" xfId="59860"/>
    <cellStyle name="Titulo 2 3 4 7" xfId="59861"/>
    <cellStyle name="Titulo 2 3 5" xfId="59862"/>
    <cellStyle name="Titulo 2 3 5 2" xfId="59863"/>
    <cellStyle name="Titulo 2 3 6" xfId="59864"/>
    <cellStyle name="Titulo 2 3 6 2" xfId="59865"/>
    <cellStyle name="Titulo 2 3 7" xfId="59866"/>
    <cellStyle name="Titulo 2 3 8" xfId="59867"/>
    <cellStyle name="Titulo 2 4" xfId="59868"/>
    <cellStyle name="Titulo 2 4 2" xfId="59869"/>
    <cellStyle name="Titulo 2 4 2 2" xfId="59870"/>
    <cellStyle name="Titulo 2 4 3" xfId="59871"/>
    <cellStyle name="Titulo 2 4 3 2" xfId="59872"/>
    <cellStyle name="Titulo 2 4 4" xfId="59873"/>
    <cellStyle name="Titulo 2 4 4 2" xfId="59874"/>
    <cellStyle name="Titulo 2 4 5" xfId="59875"/>
    <cellStyle name="Titulo 2 4 5 2" xfId="59876"/>
    <cellStyle name="Titulo 2 4 6" xfId="59877"/>
    <cellStyle name="Titulo 2 4 6 2" xfId="59878"/>
    <cellStyle name="Titulo 2 4 7" xfId="59879"/>
    <cellStyle name="Titulo 2 4 8" xfId="59880"/>
    <cellStyle name="Titulo 2 4 9" xfId="59881"/>
    <cellStyle name="Titulo 2 5" xfId="59882"/>
    <cellStyle name="Titulo 2 5 2" xfId="59883"/>
    <cellStyle name="Titulo 2 5 2 2" xfId="59884"/>
    <cellStyle name="Titulo 2 5 3" xfId="59885"/>
    <cellStyle name="Titulo 2 5 3 2" xfId="59886"/>
    <cellStyle name="Titulo 2 5 4" xfId="59887"/>
    <cellStyle name="Titulo 2 5 4 2" xfId="59888"/>
    <cellStyle name="Titulo 2 5 5" xfId="59889"/>
    <cellStyle name="Titulo 2 5 5 2" xfId="59890"/>
    <cellStyle name="Titulo 2 5 6" xfId="59891"/>
    <cellStyle name="Titulo 2 5 6 2" xfId="59892"/>
    <cellStyle name="Titulo 2 5 7" xfId="59893"/>
    <cellStyle name="Titulo 2 5 8" xfId="59894"/>
    <cellStyle name="Titulo 2 5 9" xfId="59895"/>
    <cellStyle name="Titulo 2 6" xfId="59896"/>
    <cellStyle name="Titulo 2 6 2" xfId="59897"/>
    <cellStyle name="Titulo 2 6 2 2" xfId="59898"/>
    <cellStyle name="Titulo 2 6 3" xfId="59899"/>
    <cellStyle name="Titulo 2 6 3 2" xfId="59900"/>
    <cellStyle name="Titulo 2 6 4" xfId="59901"/>
    <cellStyle name="Titulo 2 6 4 2" xfId="59902"/>
    <cellStyle name="Titulo 2 6 5" xfId="59903"/>
    <cellStyle name="Titulo 2 6 5 2" xfId="59904"/>
    <cellStyle name="Titulo 2 6 6" xfId="59905"/>
    <cellStyle name="Titulo 2 6 6 2" xfId="59906"/>
    <cellStyle name="Titulo 2 6 7" xfId="59907"/>
    <cellStyle name="Titulo 2 6 8" xfId="59908"/>
    <cellStyle name="Titulo 2 7" xfId="59909"/>
    <cellStyle name="Titulo 2 7 2" xfId="59910"/>
    <cellStyle name="Titulo 2 7 2 2" xfId="59911"/>
    <cellStyle name="Titulo 2 7 3" xfId="59912"/>
    <cellStyle name="Titulo 2 7 3 2" xfId="59913"/>
    <cellStyle name="Titulo 2 7 4" xfId="59914"/>
    <cellStyle name="Titulo 2 7 4 2" xfId="59915"/>
    <cellStyle name="Titulo 2 7 5" xfId="59916"/>
    <cellStyle name="Titulo 2 7 5 2" xfId="59917"/>
    <cellStyle name="Titulo 2 7 6" xfId="59918"/>
    <cellStyle name="Titulo 2 7 6 2" xfId="59919"/>
    <cellStyle name="Titulo 2 7 7" xfId="59920"/>
    <cellStyle name="Titulo 2 7 8" xfId="59921"/>
    <cellStyle name="Titulo 2 8" xfId="59922"/>
    <cellStyle name="Titulo 2 8 2" xfId="59923"/>
    <cellStyle name="Titulo 2 8 2 2" xfId="59924"/>
    <cellStyle name="Titulo 2 8 3" xfId="59925"/>
    <cellStyle name="Titulo 2 8 3 2" xfId="59926"/>
    <cellStyle name="Titulo 2 8 4" xfId="59927"/>
    <cellStyle name="Titulo 2 8 4 2" xfId="59928"/>
    <cellStyle name="Titulo 2 8 5" xfId="59929"/>
    <cellStyle name="Titulo 2 8 5 2" xfId="59930"/>
    <cellStyle name="Titulo 2 8 6" xfId="59931"/>
    <cellStyle name="Titulo 2 8 6 2" xfId="59932"/>
    <cellStyle name="Titulo 2 8 7" xfId="59933"/>
    <cellStyle name="Titulo 2 8 8" xfId="59934"/>
    <cellStyle name="Titulo 2 9" xfId="59935"/>
    <cellStyle name="Titulo 2 9 2" xfId="59936"/>
    <cellStyle name="Titulo 2 9 2 2" xfId="59937"/>
    <cellStyle name="Titulo 2 9 3" xfId="59938"/>
    <cellStyle name="Titulo 2 9 3 2" xfId="59939"/>
    <cellStyle name="Titulo 2 9 4" xfId="59940"/>
    <cellStyle name="Titulo 2 9 4 2" xfId="59941"/>
    <cellStyle name="Titulo 2 9 5" xfId="59942"/>
    <cellStyle name="Titulo 2 9 5 2" xfId="59943"/>
    <cellStyle name="Titulo 2 9 6" xfId="59944"/>
    <cellStyle name="Titulo 2 9 6 2" xfId="59945"/>
    <cellStyle name="Titulo 2 9 7" xfId="59946"/>
    <cellStyle name="Titulo 2 9 8" xfId="59947"/>
    <cellStyle name="Titulo 2 9 9" xfId="59948"/>
    <cellStyle name="Titulo 20" xfId="59949"/>
    <cellStyle name="Titulo 21" xfId="59950"/>
    <cellStyle name="Titulo 22" xfId="59951"/>
    <cellStyle name="Titulo 23" xfId="59952"/>
    <cellStyle name="Titulo 24" xfId="59953"/>
    <cellStyle name="Titulo 25" xfId="59954"/>
    <cellStyle name="Titulo 26" xfId="59955"/>
    <cellStyle name="Titulo 27" xfId="59956"/>
    <cellStyle name="Titulo 28" xfId="59957"/>
    <cellStyle name="Titulo 29" xfId="59958"/>
    <cellStyle name="Titulo 3" xfId="59959"/>
    <cellStyle name="Título 3" xfId="86"/>
    <cellStyle name="Titulo 3 10" xfId="59960"/>
    <cellStyle name="Titulo 3 10 2" xfId="59961"/>
    <cellStyle name="Titulo 3 10 2 2" xfId="59962"/>
    <cellStyle name="Titulo 3 10 3" xfId="59963"/>
    <cellStyle name="Titulo 3 10 3 2" xfId="59964"/>
    <cellStyle name="Titulo 3 10 4" xfId="59965"/>
    <cellStyle name="Titulo 3 10 4 2" xfId="59966"/>
    <cellStyle name="Titulo 3 10 5" xfId="59967"/>
    <cellStyle name="Titulo 3 10 5 2" xfId="59968"/>
    <cellStyle name="Titulo 3 10 6" xfId="59969"/>
    <cellStyle name="Titulo 3 10 6 2" xfId="59970"/>
    <cellStyle name="Titulo 3 10 7" xfId="59971"/>
    <cellStyle name="Titulo 3 11" xfId="59972"/>
    <cellStyle name="Titulo 3 11 2" xfId="59973"/>
    <cellStyle name="Titulo 3 12" xfId="59974"/>
    <cellStyle name="Titulo 3 12 2" xfId="59975"/>
    <cellStyle name="Titulo 3 13" xfId="59976"/>
    <cellStyle name="Titulo 3 13 2" xfId="59977"/>
    <cellStyle name="Titulo 3 14" xfId="59978"/>
    <cellStyle name="Titulo 3 14 2" xfId="59979"/>
    <cellStyle name="Titulo 3 15" xfId="59980"/>
    <cellStyle name="Titulo 3 16" xfId="59981"/>
    <cellStyle name="Titulo 3 17" xfId="59982"/>
    <cellStyle name="Titulo 3 18" xfId="59983"/>
    <cellStyle name="Titulo 3 19" xfId="59984"/>
    <cellStyle name="Titulo 3 2" xfId="59985"/>
    <cellStyle name="Título 3 2" xfId="59986"/>
    <cellStyle name="Titulo 3 2 10" xfId="59987"/>
    <cellStyle name="Titulo 3 2 11" xfId="59988"/>
    <cellStyle name="Titulo 3 2 2" xfId="59989"/>
    <cellStyle name="Titulo 3 2 2 2" xfId="59990"/>
    <cellStyle name="Titulo 3 2 3" xfId="59991"/>
    <cellStyle name="Titulo 3 2 3 2" xfId="59992"/>
    <cellStyle name="Titulo 3 2 3 2 2" xfId="59993"/>
    <cellStyle name="Titulo 3 2 3 3" xfId="59994"/>
    <cellStyle name="Titulo 3 2 3 3 2" xfId="59995"/>
    <cellStyle name="Titulo 3 2 3 4" xfId="59996"/>
    <cellStyle name="Titulo 3 2 3 4 2" xfId="59997"/>
    <cellStyle name="Titulo 3 2 3 5" xfId="59998"/>
    <cellStyle name="Titulo 3 2 3 5 2" xfId="59999"/>
    <cellStyle name="Titulo 3 2 3 6" xfId="60000"/>
    <cellStyle name="Titulo 3 2 3 6 2" xfId="60001"/>
    <cellStyle name="Titulo 3 2 3 7" xfId="60002"/>
    <cellStyle name="Titulo 3 2 4" xfId="60003"/>
    <cellStyle name="Titulo 3 2 4 2" xfId="60004"/>
    <cellStyle name="Titulo 3 2 4 2 2" xfId="60005"/>
    <cellStyle name="Titulo 3 2 4 3" xfId="60006"/>
    <cellStyle name="Titulo 3 2 4 3 2" xfId="60007"/>
    <cellStyle name="Titulo 3 2 4 4" xfId="60008"/>
    <cellStyle name="Titulo 3 2 4 4 2" xfId="60009"/>
    <cellStyle name="Titulo 3 2 4 5" xfId="60010"/>
    <cellStyle name="Titulo 3 2 4 5 2" xfId="60011"/>
    <cellStyle name="Titulo 3 2 4 6" xfId="60012"/>
    <cellStyle name="Titulo 3 2 4 6 2" xfId="60013"/>
    <cellStyle name="Titulo 3 2 4 7" xfId="60014"/>
    <cellStyle name="Titulo 3 2 5" xfId="60015"/>
    <cellStyle name="Titulo 3 2 5 2" xfId="60016"/>
    <cellStyle name="Titulo 3 2 6" xfId="60017"/>
    <cellStyle name="Titulo 3 2 6 2" xfId="60018"/>
    <cellStyle name="Titulo 3 2 7" xfId="60019"/>
    <cellStyle name="Titulo 3 2 8" xfId="60020"/>
    <cellStyle name="Titulo 3 2 9" xfId="60021"/>
    <cellStyle name="Titulo 3 3" xfId="60022"/>
    <cellStyle name="Titulo 3 3 2" xfId="60023"/>
    <cellStyle name="Titulo 3 3 3" xfId="60024"/>
    <cellStyle name="Titulo 3 3 4" xfId="60025"/>
    <cellStyle name="Titulo 3 4" xfId="60026"/>
    <cellStyle name="Titulo 3 4 2" xfId="60027"/>
    <cellStyle name="Titulo 3 4 3" xfId="60028"/>
    <cellStyle name="Titulo 3 5" xfId="60029"/>
    <cellStyle name="Titulo 3 5 2" xfId="60030"/>
    <cellStyle name="Titulo 3 5 2 2" xfId="60031"/>
    <cellStyle name="Titulo 3 5 3" xfId="60032"/>
    <cellStyle name="Titulo 3 5 3 2" xfId="60033"/>
    <cellStyle name="Titulo 3 5 4" xfId="60034"/>
    <cellStyle name="Titulo 3 5 4 2" xfId="60035"/>
    <cellStyle name="Titulo 3 5 5" xfId="60036"/>
    <cellStyle name="Titulo 3 5 5 2" xfId="60037"/>
    <cellStyle name="Titulo 3 5 6" xfId="60038"/>
    <cellStyle name="Titulo 3 5 6 2" xfId="60039"/>
    <cellStyle name="Titulo 3 5 7" xfId="60040"/>
    <cellStyle name="Titulo 3 5 8" xfId="60041"/>
    <cellStyle name="Titulo 3 5 9" xfId="60042"/>
    <cellStyle name="Titulo 3 6" xfId="60043"/>
    <cellStyle name="Titulo 3 6 2" xfId="60044"/>
    <cellStyle name="Titulo 3 6 2 2" xfId="60045"/>
    <cellStyle name="Titulo 3 6 3" xfId="60046"/>
    <cellStyle name="Titulo 3 6 3 2" xfId="60047"/>
    <cellStyle name="Titulo 3 6 4" xfId="60048"/>
    <cellStyle name="Titulo 3 6 4 2" xfId="60049"/>
    <cellStyle name="Titulo 3 6 5" xfId="60050"/>
    <cellStyle name="Titulo 3 6 5 2" xfId="60051"/>
    <cellStyle name="Titulo 3 6 6" xfId="60052"/>
    <cellStyle name="Titulo 3 6 6 2" xfId="60053"/>
    <cellStyle name="Titulo 3 6 7" xfId="60054"/>
    <cellStyle name="Titulo 3 6 8" xfId="60055"/>
    <cellStyle name="Titulo 3 7" xfId="60056"/>
    <cellStyle name="Titulo 3 7 2" xfId="60057"/>
    <cellStyle name="Titulo 3 7 2 2" xfId="60058"/>
    <cellStyle name="Titulo 3 7 3" xfId="60059"/>
    <cellStyle name="Titulo 3 7 3 2" xfId="60060"/>
    <cellStyle name="Titulo 3 7 4" xfId="60061"/>
    <cellStyle name="Titulo 3 7 4 2" xfId="60062"/>
    <cellStyle name="Titulo 3 7 5" xfId="60063"/>
    <cellStyle name="Titulo 3 7 5 2" xfId="60064"/>
    <cellStyle name="Titulo 3 7 6" xfId="60065"/>
    <cellStyle name="Titulo 3 7 6 2" xfId="60066"/>
    <cellStyle name="Titulo 3 7 7" xfId="60067"/>
    <cellStyle name="Titulo 3 7 8" xfId="60068"/>
    <cellStyle name="Titulo 3 8" xfId="60069"/>
    <cellStyle name="Titulo 3 8 2" xfId="60070"/>
    <cellStyle name="Titulo 3 8 2 2" xfId="60071"/>
    <cellStyle name="Titulo 3 8 3" xfId="60072"/>
    <cellStyle name="Titulo 3 8 3 2" xfId="60073"/>
    <cellStyle name="Titulo 3 8 4" xfId="60074"/>
    <cellStyle name="Titulo 3 8 4 2" xfId="60075"/>
    <cellStyle name="Titulo 3 8 5" xfId="60076"/>
    <cellStyle name="Titulo 3 8 5 2" xfId="60077"/>
    <cellStyle name="Titulo 3 8 6" xfId="60078"/>
    <cellStyle name="Titulo 3 8 6 2" xfId="60079"/>
    <cellStyle name="Titulo 3 8 7" xfId="60080"/>
    <cellStyle name="Titulo 3 8 8" xfId="60081"/>
    <cellStyle name="Titulo 3 9" xfId="60082"/>
    <cellStyle name="Titulo 3 9 2" xfId="60083"/>
    <cellStyle name="Titulo 3 9 2 2" xfId="60084"/>
    <cellStyle name="Titulo 3 9 3" xfId="60085"/>
    <cellStyle name="Titulo 3 9 3 2" xfId="60086"/>
    <cellStyle name="Titulo 3 9 4" xfId="60087"/>
    <cellStyle name="Titulo 3 9 4 2" xfId="60088"/>
    <cellStyle name="Titulo 3 9 5" xfId="60089"/>
    <cellStyle name="Titulo 3 9 5 2" xfId="60090"/>
    <cellStyle name="Titulo 3 9 6" xfId="60091"/>
    <cellStyle name="Titulo 3 9 6 2" xfId="60092"/>
    <cellStyle name="Titulo 3 9 7" xfId="60093"/>
    <cellStyle name="Titulo 4" xfId="60094"/>
    <cellStyle name="Título 4" xfId="60095"/>
    <cellStyle name="Titulo 4 10" xfId="60096"/>
    <cellStyle name="Titulo 4 11" xfId="60097"/>
    <cellStyle name="Titulo 4 2" xfId="60098"/>
    <cellStyle name="Titulo 4 2 2" xfId="60099"/>
    <cellStyle name="Titulo 4 2 2 2" xfId="60100"/>
    <cellStyle name="Titulo 4 2 3" xfId="60101"/>
    <cellStyle name="Titulo 4 2 3 2" xfId="60102"/>
    <cellStyle name="Titulo 4 2 3 2 2" xfId="60103"/>
    <cellStyle name="Titulo 4 2 3 3" xfId="60104"/>
    <cellStyle name="Titulo 4 2 3 3 2" xfId="60105"/>
    <cellStyle name="Titulo 4 2 3 4" xfId="60106"/>
    <cellStyle name="Titulo 4 2 3 4 2" xfId="60107"/>
    <cellStyle name="Titulo 4 2 3 5" xfId="60108"/>
    <cellStyle name="Titulo 4 2 3 5 2" xfId="60109"/>
    <cellStyle name="Titulo 4 2 3 6" xfId="60110"/>
    <cellStyle name="Titulo 4 2 3 6 2" xfId="60111"/>
    <cellStyle name="Titulo 4 2 3 7" xfId="60112"/>
    <cellStyle name="Titulo 4 2 4" xfId="60113"/>
    <cellStyle name="Titulo 4 2 4 2" xfId="60114"/>
    <cellStyle name="Titulo 4 2 4 2 2" xfId="60115"/>
    <cellStyle name="Titulo 4 2 4 3" xfId="60116"/>
    <cellStyle name="Titulo 4 2 4 3 2" xfId="60117"/>
    <cellStyle name="Titulo 4 2 4 4" xfId="60118"/>
    <cellStyle name="Titulo 4 2 4 4 2" xfId="60119"/>
    <cellStyle name="Titulo 4 2 4 5" xfId="60120"/>
    <cellStyle name="Titulo 4 2 4 5 2" xfId="60121"/>
    <cellStyle name="Titulo 4 2 4 6" xfId="60122"/>
    <cellStyle name="Titulo 4 2 4 6 2" xfId="60123"/>
    <cellStyle name="Titulo 4 2 4 7" xfId="60124"/>
    <cellStyle name="Titulo 4 2 5" xfId="60125"/>
    <cellStyle name="Titulo 4 2 6" xfId="60126"/>
    <cellStyle name="Titulo 4 2 7" xfId="60127"/>
    <cellStyle name="Titulo 4 3" xfId="60128"/>
    <cellStyle name="Titulo 4 3 2" xfId="60129"/>
    <cellStyle name="Titulo 4 4" xfId="60130"/>
    <cellStyle name="Titulo 4 4 2" xfId="60131"/>
    <cellStyle name="Titulo 4 4 2 2" xfId="60132"/>
    <cellStyle name="Titulo 4 4 3" xfId="60133"/>
    <cellStyle name="Titulo 4 4 3 2" xfId="60134"/>
    <cellStyle name="Titulo 4 4 4" xfId="60135"/>
    <cellStyle name="Titulo 4 4 4 2" xfId="60136"/>
    <cellStyle name="Titulo 4 4 5" xfId="60137"/>
    <cellStyle name="Titulo 4 4 5 2" xfId="60138"/>
    <cellStyle name="Titulo 4 4 6" xfId="60139"/>
    <cellStyle name="Titulo 4 4 6 2" xfId="60140"/>
    <cellStyle name="Titulo 4 4 7" xfId="60141"/>
    <cellStyle name="Titulo 4 5" xfId="60142"/>
    <cellStyle name="Titulo 4 5 2" xfId="60143"/>
    <cellStyle name="Titulo 4 5 2 2" xfId="60144"/>
    <cellStyle name="Titulo 4 5 3" xfId="60145"/>
    <cellStyle name="Titulo 4 5 3 2" xfId="60146"/>
    <cellStyle name="Titulo 4 5 4" xfId="60147"/>
    <cellStyle name="Titulo 4 5 4 2" xfId="60148"/>
    <cellStyle name="Titulo 4 5 5" xfId="60149"/>
    <cellStyle name="Titulo 4 5 5 2" xfId="60150"/>
    <cellStyle name="Titulo 4 5 6" xfId="60151"/>
    <cellStyle name="Titulo 4 5 6 2" xfId="60152"/>
    <cellStyle name="Titulo 4 5 7" xfId="60153"/>
    <cellStyle name="Titulo 4 6" xfId="60154"/>
    <cellStyle name="Titulo 4 6 2" xfId="60155"/>
    <cellStyle name="Titulo 4 7" xfId="60156"/>
    <cellStyle name="Titulo 4 8" xfId="60157"/>
    <cellStyle name="Titulo 4 9" xfId="60158"/>
    <cellStyle name="Titulo 5" xfId="60159"/>
    <cellStyle name="Titulo 5 2" xfId="60160"/>
    <cellStyle name="Titulo 5 2 2" xfId="60161"/>
    <cellStyle name="Titulo 5 3" xfId="60162"/>
    <cellStyle name="Titulo 5 3 2" xfId="60163"/>
    <cellStyle name="Titulo 5 3 2 2" xfId="60164"/>
    <cellStyle name="Titulo 5 3 3" xfId="60165"/>
    <cellStyle name="Titulo 5 3 3 2" xfId="60166"/>
    <cellStyle name="Titulo 5 3 4" xfId="60167"/>
    <cellStyle name="Titulo 5 3 4 2" xfId="60168"/>
    <cellStyle name="Titulo 5 3 5" xfId="60169"/>
    <cellStyle name="Titulo 5 3 5 2" xfId="60170"/>
    <cellStyle name="Titulo 5 3 6" xfId="60171"/>
    <cellStyle name="Titulo 5 3 6 2" xfId="60172"/>
    <cellStyle name="Titulo 5 3 7" xfId="60173"/>
    <cellStyle name="Titulo 5 4" xfId="60174"/>
    <cellStyle name="Titulo 5 4 2" xfId="60175"/>
    <cellStyle name="Titulo 5 4 2 2" xfId="60176"/>
    <cellStyle name="Titulo 5 4 3" xfId="60177"/>
    <cellStyle name="Titulo 5 4 3 2" xfId="60178"/>
    <cellStyle name="Titulo 5 4 4" xfId="60179"/>
    <cellStyle name="Titulo 5 4 4 2" xfId="60180"/>
    <cellStyle name="Titulo 5 4 5" xfId="60181"/>
    <cellStyle name="Titulo 5 4 5 2" xfId="60182"/>
    <cellStyle name="Titulo 5 4 6" xfId="60183"/>
    <cellStyle name="Titulo 5 4 6 2" xfId="60184"/>
    <cellStyle name="Titulo 5 4 7" xfId="60185"/>
    <cellStyle name="Titulo 5 5" xfId="60186"/>
    <cellStyle name="Titulo 5 5 2" xfId="60187"/>
    <cellStyle name="Titulo 5 6" xfId="60188"/>
    <cellStyle name="Titulo 5 6 2" xfId="60189"/>
    <cellStyle name="Titulo 5 7" xfId="60190"/>
    <cellStyle name="Titulo 5 8" xfId="60191"/>
    <cellStyle name="Titulo 5 9" xfId="60192"/>
    <cellStyle name="Titulo 6" xfId="60193"/>
    <cellStyle name="Titulo 6 2" xfId="60194"/>
    <cellStyle name="Titulo 6 2 2" xfId="60195"/>
    <cellStyle name="Titulo 6 3" xfId="60196"/>
    <cellStyle name="Titulo 6 3 2" xfId="60197"/>
    <cellStyle name="Titulo 6 4" xfId="60198"/>
    <cellStyle name="Titulo 6 4 2" xfId="60199"/>
    <cellStyle name="Titulo 6 5" xfId="60200"/>
    <cellStyle name="Titulo 6 5 2" xfId="60201"/>
    <cellStyle name="Titulo 6 6" xfId="60202"/>
    <cellStyle name="Titulo 6 6 2" xfId="60203"/>
    <cellStyle name="Titulo 6 7" xfId="60204"/>
    <cellStyle name="Titulo 6 8" xfId="60205"/>
    <cellStyle name="Titulo 6 9" xfId="60206"/>
    <cellStyle name="Titulo 7" xfId="60207"/>
    <cellStyle name="Titulo 7 2" xfId="60208"/>
    <cellStyle name="Titulo 7 2 2" xfId="60209"/>
    <cellStyle name="Titulo 7 3" xfId="60210"/>
    <cellStyle name="Titulo 7 3 2" xfId="60211"/>
    <cellStyle name="Titulo 7 4" xfId="60212"/>
    <cellStyle name="Titulo 7 4 2" xfId="60213"/>
    <cellStyle name="Titulo 7 5" xfId="60214"/>
    <cellStyle name="Titulo 7 5 2" xfId="60215"/>
    <cellStyle name="Titulo 7 6" xfId="60216"/>
    <cellStyle name="Titulo 7 6 2" xfId="60217"/>
    <cellStyle name="Titulo 7 7" xfId="60218"/>
    <cellStyle name="Titulo 7 8" xfId="60219"/>
    <cellStyle name="Titulo 8" xfId="60220"/>
    <cellStyle name="Titulo 8 2" xfId="60221"/>
    <cellStyle name="Titulo 8 2 2" xfId="60222"/>
    <cellStyle name="Titulo 8 3" xfId="60223"/>
    <cellStyle name="Titulo 8 3 2" xfId="60224"/>
    <cellStyle name="Titulo 8 4" xfId="60225"/>
    <cellStyle name="Titulo 8 4 2" xfId="60226"/>
    <cellStyle name="Titulo 8 5" xfId="60227"/>
    <cellStyle name="Titulo 8 5 2" xfId="60228"/>
    <cellStyle name="Titulo 8 6" xfId="60229"/>
    <cellStyle name="Titulo 8 6 2" xfId="60230"/>
    <cellStyle name="Titulo 8 7" xfId="60231"/>
    <cellStyle name="Titulo 8 8" xfId="60232"/>
    <cellStyle name="Titulo 9" xfId="60233"/>
    <cellStyle name="Titulo 9 2" xfId="60234"/>
    <cellStyle name="Titulo 9 2 2" xfId="60235"/>
    <cellStyle name="Titulo 9 3" xfId="60236"/>
    <cellStyle name="Titulo 9 3 2" xfId="60237"/>
    <cellStyle name="Titulo 9 4" xfId="60238"/>
    <cellStyle name="Titulo 9 4 2" xfId="60239"/>
    <cellStyle name="Titulo 9 5" xfId="60240"/>
    <cellStyle name="Titulo 9 5 2" xfId="60241"/>
    <cellStyle name="Titulo 9 6" xfId="60242"/>
    <cellStyle name="Titulo 9 6 2" xfId="60243"/>
    <cellStyle name="Titulo 9 7" xfId="60244"/>
    <cellStyle name="Titulo 9 8" xfId="60245"/>
    <cellStyle name="Título Tabela" xfId="60246"/>
    <cellStyle name="Titulo_Balance Sheet" xfId="60247"/>
    <cellStyle name="Titulo1" xfId="60248"/>
    <cellStyle name="Titulo1 2" xfId="60249"/>
    <cellStyle name="Titulo1 2 2" xfId="60250"/>
    <cellStyle name="Titulo1 3" xfId="60251"/>
    <cellStyle name="Titulo1 3 2" xfId="60252"/>
    <cellStyle name="Titulo1 4" xfId="60253"/>
    <cellStyle name="Titulo1_Reconcilement of Investment in Subs Jun 2012" xfId="60254"/>
    <cellStyle name="Titulo2" xfId="60255"/>
    <cellStyle name="Titulo2 2" xfId="60256"/>
    <cellStyle name="Titulo2 2 2" xfId="60257"/>
    <cellStyle name="Titulo2 3" xfId="60258"/>
    <cellStyle name="Titulo2 3 2" xfId="60259"/>
    <cellStyle name="Titulo2 4" xfId="60260"/>
    <cellStyle name="Titulo2_Reconcilement of Investment in Subs Jun 2012" xfId="60261"/>
    <cellStyle name="Total 2" xfId="60262"/>
    <cellStyle name="Total 2 10" xfId="60263"/>
    <cellStyle name="Total 2 10 2" xfId="60264"/>
    <cellStyle name="Total 2 10 2 2" xfId="60265"/>
    <cellStyle name="Total 2 10 3" xfId="60266"/>
    <cellStyle name="Total 2 10 3 2" xfId="60267"/>
    <cellStyle name="Total 2 10 4" xfId="60268"/>
    <cellStyle name="Total 2 10 4 2" xfId="60269"/>
    <cellStyle name="Total 2 10 5" xfId="60270"/>
    <cellStyle name="Total 2 10 5 2" xfId="60271"/>
    <cellStyle name="Total 2 10 6" xfId="60272"/>
    <cellStyle name="Total 2 10 6 2" xfId="60273"/>
    <cellStyle name="Total 2 10 7" xfId="60274"/>
    <cellStyle name="Total 2 10 8" xfId="60275"/>
    <cellStyle name="Total 2 11" xfId="60276"/>
    <cellStyle name="Total 2 11 2" xfId="60277"/>
    <cellStyle name="Total 2 11 3" xfId="60278"/>
    <cellStyle name="Total 2 11 4" xfId="60279"/>
    <cellStyle name="Total 2 11 5" xfId="60280"/>
    <cellStyle name="Total 2 11 6" xfId="60281"/>
    <cellStyle name="Total 2 11 7" xfId="60282"/>
    <cellStyle name="Total 2 11 8" xfId="60283"/>
    <cellStyle name="Total 2 12" xfId="60284"/>
    <cellStyle name="Total 2 12 2" xfId="60285"/>
    <cellStyle name="Total 2 12 3" xfId="60286"/>
    <cellStyle name="Total 2 12 4" xfId="60287"/>
    <cellStyle name="Total 2 12 5" xfId="60288"/>
    <cellStyle name="Total 2 12 6" xfId="60289"/>
    <cellStyle name="Total 2 12 7" xfId="60290"/>
    <cellStyle name="Total 2 12 8" xfId="60291"/>
    <cellStyle name="Total 2 13" xfId="60292"/>
    <cellStyle name="Total 2 14" xfId="60293"/>
    <cellStyle name="Total 2 15" xfId="60294"/>
    <cellStyle name="Total 2 16" xfId="60295"/>
    <cellStyle name="Total 2 2" xfId="60296"/>
    <cellStyle name="Total 2 2 10" xfId="60297"/>
    <cellStyle name="Total 2 2 11" xfId="60298"/>
    <cellStyle name="Total 2 2 12" xfId="60299"/>
    <cellStyle name="Total 2 2 13" xfId="60300"/>
    <cellStyle name="Total 2 2 2" xfId="60301"/>
    <cellStyle name="Total 2 2 2 10" xfId="60302"/>
    <cellStyle name="Total 2 2 2 11" xfId="60303"/>
    <cellStyle name="Total 2 2 2 12" xfId="60304"/>
    <cellStyle name="Total 2 2 2 2" xfId="60305"/>
    <cellStyle name="Total 2 2 2 2 10" xfId="60306"/>
    <cellStyle name="Total 2 2 2 2 11" xfId="60307"/>
    <cellStyle name="Total 2 2 2 2 2" xfId="60308"/>
    <cellStyle name="Total 2 2 2 2 2 2" xfId="60309"/>
    <cellStyle name="Total 2 2 2 2 2 2 2" xfId="60310"/>
    <cellStyle name="Total 2 2 2 2 2 2 2 2" xfId="60311"/>
    <cellStyle name="Total 2 2 2 2 2 2 3" xfId="60312"/>
    <cellStyle name="Total 2 2 2 2 2 2 3 2" xfId="60313"/>
    <cellStyle name="Total 2 2 2 2 2 2 4" xfId="60314"/>
    <cellStyle name="Total 2 2 2 2 2 2 4 2" xfId="60315"/>
    <cellStyle name="Total 2 2 2 2 2 2 5" xfId="60316"/>
    <cellStyle name="Total 2 2 2 2 2 3" xfId="60317"/>
    <cellStyle name="Total 2 2 2 2 2 3 2" xfId="60318"/>
    <cellStyle name="Total 2 2 2 2 2 3 2 2" xfId="60319"/>
    <cellStyle name="Total 2 2 2 2 2 3 3" xfId="60320"/>
    <cellStyle name="Total 2 2 2 2 2 3 3 2" xfId="60321"/>
    <cellStyle name="Total 2 2 2 2 2 3 4" xfId="60322"/>
    <cellStyle name="Total 2 2 2 2 2 3 4 2" xfId="60323"/>
    <cellStyle name="Total 2 2 2 2 2 3 5" xfId="60324"/>
    <cellStyle name="Total 2 2 2 2 2 3 5 2" xfId="60325"/>
    <cellStyle name="Total 2 2 2 2 2 3 6" xfId="60326"/>
    <cellStyle name="Total 2 2 2 2 2 3 6 2" xfId="60327"/>
    <cellStyle name="Total 2 2 2 2 2 3 7" xfId="60328"/>
    <cellStyle name="Total 2 2 2 2 2 4" xfId="60329"/>
    <cellStyle name="Total 2 2 2 2 2 4 2" xfId="60330"/>
    <cellStyle name="Total 2 2 2 2 2 4 2 2" xfId="60331"/>
    <cellStyle name="Total 2 2 2 2 2 4 3" xfId="60332"/>
    <cellStyle name="Total 2 2 2 2 2 4 3 2" xfId="60333"/>
    <cellStyle name="Total 2 2 2 2 2 4 4" xfId="60334"/>
    <cellStyle name="Total 2 2 2 2 2 4 4 2" xfId="60335"/>
    <cellStyle name="Total 2 2 2 2 2 4 5" xfId="60336"/>
    <cellStyle name="Total 2 2 2 2 2 4 5 2" xfId="60337"/>
    <cellStyle name="Total 2 2 2 2 2 4 6" xfId="60338"/>
    <cellStyle name="Total 2 2 2 2 2 4 6 2" xfId="60339"/>
    <cellStyle name="Total 2 2 2 2 2 4 7" xfId="60340"/>
    <cellStyle name="Total 2 2 2 2 2 5" xfId="60341"/>
    <cellStyle name="Total 2 2 2 2 2 5 2" xfId="60342"/>
    <cellStyle name="Total 2 2 2 2 2 6" xfId="60343"/>
    <cellStyle name="Total 2 2 2 2 2 6 2" xfId="60344"/>
    <cellStyle name="Total 2 2 2 2 2 7" xfId="60345"/>
    <cellStyle name="Total 2 2 2 2 2 8" xfId="60346"/>
    <cellStyle name="Total 2 2 2 2 3" xfId="60347"/>
    <cellStyle name="Total 2 2 2 2 3 2" xfId="60348"/>
    <cellStyle name="Total 2 2 2 2 3 2 2" xfId="60349"/>
    <cellStyle name="Total 2 2 2 2 3 2 2 2" xfId="60350"/>
    <cellStyle name="Total 2 2 2 2 3 2 3" xfId="60351"/>
    <cellStyle name="Total 2 2 2 2 3 2 3 2" xfId="60352"/>
    <cellStyle name="Total 2 2 2 2 3 2 4" xfId="60353"/>
    <cellStyle name="Total 2 2 2 2 3 2 4 2" xfId="60354"/>
    <cellStyle name="Total 2 2 2 2 3 2 5" xfId="60355"/>
    <cellStyle name="Total 2 2 2 2 3 2 5 2" xfId="60356"/>
    <cellStyle name="Total 2 2 2 2 3 2 6" xfId="60357"/>
    <cellStyle name="Total 2 2 2 2 3 2 6 2" xfId="60358"/>
    <cellStyle name="Total 2 2 2 2 3 2 7" xfId="60359"/>
    <cellStyle name="Total 2 2 2 2 3 3" xfId="60360"/>
    <cellStyle name="Total 2 2 2 2 3 3 2" xfId="60361"/>
    <cellStyle name="Total 2 2 2 2 3 3 2 2" xfId="60362"/>
    <cellStyle name="Total 2 2 2 2 3 3 3" xfId="60363"/>
    <cellStyle name="Total 2 2 2 2 3 3 3 2" xfId="60364"/>
    <cellStyle name="Total 2 2 2 2 3 3 4" xfId="60365"/>
    <cellStyle name="Total 2 2 2 2 3 3 4 2" xfId="60366"/>
    <cellStyle name="Total 2 2 2 2 3 3 5" xfId="60367"/>
    <cellStyle name="Total 2 2 2 2 3 3 5 2" xfId="60368"/>
    <cellStyle name="Total 2 2 2 2 3 3 6" xfId="60369"/>
    <cellStyle name="Total 2 2 2 2 3 3 6 2" xfId="60370"/>
    <cellStyle name="Total 2 2 2 2 3 3 7" xfId="60371"/>
    <cellStyle name="Total 2 2 2 2 3 4" xfId="60372"/>
    <cellStyle name="Total 2 2 2 2 3 4 2" xfId="60373"/>
    <cellStyle name="Total 2 2 2 2 3 4 2 2" xfId="60374"/>
    <cellStyle name="Total 2 2 2 2 3 4 3" xfId="60375"/>
    <cellStyle name="Total 2 2 2 2 3 4 3 2" xfId="60376"/>
    <cellStyle name="Total 2 2 2 2 3 4 4" xfId="60377"/>
    <cellStyle name="Total 2 2 2 2 3 4 4 2" xfId="60378"/>
    <cellStyle name="Total 2 2 2 2 3 4 5" xfId="60379"/>
    <cellStyle name="Total 2 2 2 2 3 5" xfId="60380"/>
    <cellStyle name="Total 2 2 2 2 4" xfId="60381"/>
    <cellStyle name="Total 2 2 2 2 4 2" xfId="60382"/>
    <cellStyle name="Total 2 2 2 2 4 2 2" xfId="60383"/>
    <cellStyle name="Total 2 2 2 2 4 2 2 2" xfId="60384"/>
    <cellStyle name="Total 2 2 2 2 4 2 3" xfId="60385"/>
    <cellStyle name="Total 2 2 2 2 4 2 3 2" xfId="60386"/>
    <cellStyle name="Total 2 2 2 2 4 2 4" xfId="60387"/>
    <cellStyle name="Total 2 2 2 2 4 2 4 2" xfId="60388"/>
    <cellStyle name="Total 2 2 2 2 4 2 5" xfId="60389"/>
    <cellStyle name="Total 2 2 2 2 4 2 5 2" xfId="60390"/>
    <cellStyle name="Total 2 2 2 2 4 2 6" xfId="60391"/>
    <cellStyle name="Total 2 2 2 2 4 2 6 2" xfId="60392"/>
    <cellStyle name="Total 2 2 2 2 4 2 7" xfId="60393"/>
    <cellStyle name="Total 2 2 2 2 4 3" xfId="60394"/>
    <cellStyle name="Total 2 2 2 2 4 3 2" xfId="60395"/>
    <cellStyle name="Total 2 2 2 2 4 3 2 2" xfId="60396"/>
    <cellStyle name="Total 2 2 2 2 4 3 3" xfId="60397"/>
    <cellStyle name="Total 2 2 2 2 4 3 3 2" xfId="60398"/>
    <cellStyle name="Total 2 2 2 2 4 3 4" xfId="60399"/>
    <cellStyle name="Total 2 2 2 2 4 3 4 2" xfId="60400"/>
    <cellStyle name="Total 2 2 2 2 4 3 5" xfId="60401"/>
    <cellStyle name="Total 2 2 2 2 4 4" xfId="60402"/>
    <cellStyle name="Total 2 2 2 2 5" xfId="60403"/>
    <cellStyle name="Total 2 2 2 2 5 2" xfId="60404"/>
    <cellStyle name="Total 2 2 2 2 5 2 2" xfId="60405"/>
    <cellStyle name="Total 2 2 2 2 5 3" xfId="60406"/>
    <cellStyle name="Total 2 2 2 2 5 3 2" xfId="60407"/>
    <cellStyle name="Total 2 2 2 2 5 4" xfId="60408"/>
    <cellStyle name="Total 2 2 2 2 5 4 2" xfId="60409"/>
    <cellStyle name="Total 2 2 2 2 5 5" xfId="60410"/>
    <cellStyle name="Total 2 2 2 2 5 5 2" xfId="60411"/>
    <cellStyle name="Total 2 2 2 2 5 6" xfId="60412"/>
    <cellStyle name="Total 2 2 2 2 5 6 2" xfId="60413"/>
    <cellStyle name="Total 2 2 2 2 5 7" xfId="60414"/>
    <cellStyle name="Total 2 2 2 2 6" xfId="60415"/>
    <cellStyle name="Total 2 2 2 2 6 2" xfId="60416"/>
    <cellStyle name="Total 2 2 2 2 7" xfId="60417"/>
    <cellStyle name="Total 2 2 2 2 7 2" xfId="60418"/>
    <cellStyle name="Total 2 2 2 2 8" xfId="60419"/>
    <cellStyle name="Total 2 2 2 2 9" xfId="60420"/>
    <cellStyle name="Total 2 2 2 3" xfId="60421"/>
    <cellStyle name="Total 2 2 2 3 2" xfId="60422"/>
    <cellStyle name="Total 2 2 2 3 2 2" xfId="60423"/>
    <cellStyle name="Total 2 2 2 3 2 2 2" xfId="60424"/>
    <cellStyle name="Total 2 2 2 3 2 3" xfId="60425"/>
    <cellStyle name="Total 2 2 2 3 2 3 2" xfId="60426"/>
    <cellStyle name="Total 2 2 2 3 2 4" xfId="60427"/>
    <cellStyle name="Total 2 2 2 3 2 4 2" xfId="60428"/>
    <cellStyle name="Total 2 2 2 3 2 5" xfId="60429"/>
    <cellStyle name="Total 2 2 2 3 3" xfId="60430"/>
    <cellStyle name="Total 2 2 2 3 3 2" xfId="60431"/>
    <cellStyle name="Total 2 2 2 3 3 2 2" xfId="60432"/>
    <cellStyle name="Total 2 2 2 3 3 3" xfId="60433"/>
    <cellStyle name="Total 2 2 2 3 3 3 2" xfId="60434"/>
    <cellStyle name="Total 2 2 2 3 3 4" xfId="60435"/>
    <cellStyle name="Total 2 2 2 3 3 4 2" xfId="60436"/>
    <cellStyle name="Total 2 2 2 3 3 5" xfId="60437"/>
    <cellStyle name="Total 2 2 2 3 3 5 2" xfId="60438"/>
    <cellStyle name="Total 2 2 2 3 3 6" xfId="60439"/>
    <cellStyle name="Total 2 2 2 3 3 6 2" xfId="60440"/>
    <cellStyle name="Total 2 2 2 3 3 7" xfId="60441"/>
    <cellStyle name="Total 2 2 2 3 4" xfId="60442"/>
    <cellStyle name="Total 2 2 2 3 4 2" xfId="60443"/>
    <cellStyle name="Total 2 2 2 3 4 2 2" xfId="60444"/>
    <cellStyle name="Total 2 2 2 3 4 3" xfId="60445"/>
    <cellStyle name="Total 2 2 2 3 4 3 2" xfId="60446"/>
    <cellStyle name="Total 2 2 2 3 4 4" xfId="60447"/>
    <cellStyle name="Total 2 2 2 3 4 4 2" xfId="60448"/>
    <cellStyle name="Total 2 2 2 3 4 5" xfId="60449"/>
    <cellStyle name="Total 2 2 2 3 4 5 2" xfId="60450"/>
    <cellStyle name="Total 2 2 2 3 4 6" xfId="60451"/>
    <cellStyle name="Total 2 2 2 3 4 6 2" xfId="60452"/>
    <cellStyle name="Total 2 2 2 3 4 7" xfId="60453"/>
    <cellStyle name="Total 2 2 2 3 5" xfId="60454"/>
    <cellStyle name="Total 2 2 2 3 5 2" xfId="60455"/>
    <cellStyle name="Total 2 2 2 3 6" xfId="60456"/>
    <cellStyle name="Total 2 2 2 3 6 2" xfId="60457"/>
    <cellStyle name="Total 2 2 2 3 7" xfId="60458"/>
    <cellStyle name="Total 2 2 2 3 8" xfId="60459"/>
    <cellStyle name="Total 2 2 2 4" xfId="60460"/>
    <cellStyle name="Total 2 2 2 4 2" xfId="60461"/>
    <cellStyle name="Total 2 2 2 4 2 2" xfId="60462"/>
    <cellStyle name="Total 2 2 2 4 2 2 2" xfId="60463"/>
    <cellStyle name="Total 2 2 2 4 2 3" xfId="60464"/>
    <cellStyle name="Total 2 2 2 4 2 3 2" xfId="60465"/>
    <cellStyle name="Total 2 2 2 4 2 4" xfId="60466"/>
    <cellStyle name="Total 2 2 2 4 2 4 2" xfId="60467"/>
    <cellStyle name="Total 2 2 2 4 2 5" xfId="60468"/>
    <cellStyle name="Total 2 2 2 4 2 5 2" xfId="60469"/>
    <cellStyle name="Total 2 2 2 4 2 6" xfId="60470"/>
    <cellStyle name="Total 2 2 2 4 2 6 2" xfId="60471"/>
    <cellStyle name="Total 2 2 2 4 2 7" xfId="60472"/>
    <cellStyle name="Total 2 2 2 4 3" xfId="60473"/>
    <cellStyle name="Total 2 2 2 4 3 2" xfId="60474"/>
    <cellStyle name="Total 2 2 2 4 3 2 2" xfId="60475"/>
    <cellStyle name="Total 2 2 2 4 3 3" xfId="60476"/>
    <cellStyle name="Total 2 2 2 4 3 3 2" xfId="60477"/>
    <cellStyle name="Total 2 2 2 4 3 4" xfId="60478"/>
    <cellStyle name="Total 2 2 2 4 3 4 2" xfId="60479"/>
    <cellStyle name="Total 2 2 2 4 3 5" xfId="60480"/>
    <cellStyle name="Total 2 2 2 4 3 5 2" xfId="60481"/>
    <cellStyle name="Total 2 2 2 4 3 6" xfId="60482"/>
    <cellStyle name="Total 2 2 2 4 3 6 2" xfId="60483"/>
    <cellStyle name="Total 2 2 2 4 3 7" xfId="60484"/>
    <cellStyle name="Total 2 2 2 4 4" xfId="60485"/>
    <cellStyle name="Total 2 2 2 4 4 2" xfId="60486"/>
    <cellStyle name="Total 2 2 2 4 4 2 2" xfId="60487"/>
    <cellStyle name="Total 2 2 2 4 4 3" xfId="60488"/>
    <cellStyle name="Total 2 2 2 4 4 3 2" xfId="60489"/>
    <cellStyle name="Total 2 2 2 4 4 4" xfId="60490"/>
    <cellStyle name="Total 2 2 2 4 4 4 2" xfId="60491"/>
    <cellStyle name="Total 2 2 2 4 4 5" xfId="60492"/>
    <cellStyle name="Total 2 2 2 4 5" xfId="60493"/>
    <cellStyle name="Total 2 2 2 4 5 2" xfId="60494"/>
    <cellStyle name="Total 2 2 2 4 6" xfId="60495"/>
    <cellStyle name="Total 2 2 2 4 7" xfId="60496"/>
    <cellStyle name="Total 2 2 2 4 8" xfId="60497"/>
    <cellStyle name="Total 2 2 2 5" xfId="60498"/>
    <cellStyle name="Total 2 2 2 5 2" xfId="60499"/>
    <cellStyle name="Total 2 2 2 5 2 2" xfId="60500"/>
    <cellStyle name="Total 2 2 2 5 2 2 2" xfId="60501"/>
    <cellStyle name="Total 2 2 2 5 2 3" xfId="60502"/>
    <cellStyle name="Total 2 2 2 5 2 3 2" xfId="60503"/>
    <cellStyle name="Total 2 2 2 5 2 4" xfId="60504"/>
    <cellStyle name="Total 2 2 2 5 2 4 2" xfId="60505"/>
    <cellStyle name="Total 2 2 2 5 2 5" xfId="60506"/>
    <cellStyle name="Total 2 2 2 5 2 5 2" xfId="60507"/>
    <cellStyle name="Total 2 2 2 5 2 6" xfId="60508"/>
    <cellStyle name="Total 2 2 2 5 2 6 2" xfId="60509"/>
    <cellStyle name="Total 2 2 2 5 2 7" xfId="60510"/>
    <cellStyle name="Total 2 2 2 5 3" xfId="60511"/>
    <cellStyle name="Total 2 2 2 5 3 2" xfId="60512"/>
    <cellStyle name="Total 2 2 2 5 3 2 2" xfId="60513"/>
    <cellStyle name="Total 2 2 2 5 3 3" xfId="60514"/>
    <cellStyle name="Total 2 2 2 5 3 3 2" xfId="60515"/>
    <cellStyle name="Total 2 2 2 5 3 4" xfId="60516"/>
    <cellStyle name="Total 2 2 2 5 3 4 2" xfId="60517"/>
    <cellStyle name="Total 2 2 2 5 3 5" xfId="60518"/>
    <cellStyle name="Total 2 2 2 5 4" xfId="60519"/>
    <cellStyle name="Total 2 2 2 5 4 2" xfId="60520"/>
    <cellStyle name="Total 2 2 2 5 5" xfId="60521"/>
    <cellStyle name="Total 2 2 2 5 5 2" xfId="60522"/>
    <cellStyle name="Total 2 2 2 5 6" xfId="60523"/>
    <cellStyle name="Total 2 2 2 5 6 2" xfId="60524"/>
    <cellStyle name="Total 2 2 2 5 7" xfId="60525"/>
    <cellStyle name="Total 2 2 2 5 8" xfId="60526"/>
    <cellStyle name="Total 2 2 2 6" xfId="60527"/>
    <cellStyle name="Total 2 2 2 6 2" xfId="60528"/>
    <cellStyle name="Total 2 2 2 6 2 2" xfId="60529"/>
    <cellStyle name="Total 2 2 2 6 3" xfId="60530"/>
    <cellStyle name="Total 2 2 2 6 3 2" xfId="60531"/>
    <cellStyle name="Total 2 2 2 6 4" xfId="60532"/>
    <cellStyle name="Total 2 2 2 6 4 2" xfId="60533"/>
    <cellStyle name="Total 2 2 2 6 5" xfId="60534"/>
    <cellStyle name="Total 2 2 2 6 5 2" xfId="60535"/>
    <cellStyle name="Total 2 2 2 6 6" xfId="60536"/>
    <cellStyle name="Total 2 2 2 6 6 2" xfId="60537"/>
    <cellStyle name="Total 2 2 2 6 7" xfId="60538"/>
    <cellStyle name="Total 2 2 2 6 8" xfId="60539"/>
    <cellStyle name="Total 2 2 2 7" xfId="60540"/>
    <cellStyle name="Total 2 2 2 7 2" xfId="60541"/>
    <cellStyle name="Total 2 2 2 7 3" xfId="60542"/>
    <cellStyle name="Total 2 2 2 7 4" xfId="60543"/>
    <cellStyle name="Total 2 2 2 7 5" xfId="60544"/>
    <cellStyle name="Total 2 2 2 7 6" xfId="60545"/>
    <cellStyle name="Total 2 2 2 7 7" xfId="60546"/>
    <cellStyle name="Total 2 2 2 7 8" xfId="60547"/>
    <cellStyle name="Total 2 2 2 8" xfId="60548"/>
    <cellStyle name="Total 2 2 2 8 2" xfId="60549"/>
    <cellStyle name="Total 2 2 2 8 3" xfId="60550"/>
    <cellStyle name="Total 2 2 2 8 4" xfId="60551"/>
    <cellStyle name="Total 2 2 2 8 5" xfId="60552"/>
    <cellStyle name="Total 2 2 2 8 6" xfId="60553"/>
    <cellStyle name="Total 2 2 2 8 7" xfId="60554"/>
    <cellStyle name="Total 2 2 2 8 8" xfId="60555"/>
    <cellStyle name="Total 2 2 2 9" xfId="60556"/>
    <cellStyle name="Total 2 2 3" xfId="60557"/>
    <cellStyle name="Total 2 2 3 10" xfId="60558"/>
    <cellStyle name="Total 2 2 3 11" xfId="60559"/>
    <cellStyle name="Total 2 2 3 12" xfId="60560"/>
    <cellStyle name="Total 2 2 3 13" xfId="60561"/>
    <cellStyle name="Total 2 2 3 2" xfId="60562"/>
    <cellStyle name="Total 2 2 3 2 2" xfId="60563"/>
    <cellStyle name="Total 2 2 3 2 2 2" xfId="60564"/>
    <cellStyle name="Total 2 2 3 2 2 2 2" xfId="60565"/>
    <cellStyle name="Total 2 2 3 2 2 3" xfId="60566"/>
    <cellStyle name="Total 2 2 3 2 2 3 2" xfId="60567"/>
    <cellStyle name="Total 2 2 3 2 2 4" xfId="60568"/>
    <cellStyle name="Total 2 2 3 2 2 4 2" xfId="60569"/>
    <cellStyle name="Total 2 2 3 2 2 5" xfId="60570"/>
    <cellStyle name="Total 2 2 3 2 3" xfId="60571"/>
    <cellStyle name="Total 2 2 3 2 3 2" xfId="60572"/>
    <cellStyle name="Total 2 2 3 2 3 2 2" xfId="60573"/>
    <cellStyle name="Total 2 2 3 2 3 3" xfId="60574"/>
    <cellStyle name="Total 2 2 3 2 3 3 2" xfId="60575"/>
    <cellStyle name="Total 2 2 3 2 3 4" xfId="60576"/>
    <cellStyle name="Total 2 2 3 2 3 4 2" xfId="60577"/>
    <cellStyle name="Total 2 2 3 2 3 5" xfId="60578"/>
    <cellStyle name="Total 2 2 3 2 3 5 2" xfId="60579"/>
    <cellStyle name="Total 2 2 3 2 3 6" xfId="60580"/>
    <cellStyle name="Total 2 2 3 2 3 6 2" xfId="60581"/>
    <cellStyle name="Total 2 2 3 2 3 7" xfId="60582"/>
    <cellStyle name="Total 2 2 3 2 4" xfId="60583"/>
    <cellStyle name="Total 2 2 3 2 4 2" xfId="60584"/>
    <cellStyle name="Total 2 2 3 2 4 2 2" xfId="60585"/>
    <cellStyle name="Total 2 2 3 2 4 3" xfId="60586"/>
    <cellStyle name="Total 2 2 3 2 4 3 2" xfId="60587"/>
    <cellStyle name="Total 2 2 3 2 4 4" xfId="60588"/>
    <cellStyle name="Total 2 2 3 2 4 4 2" xfId="60589"/>
    <cellStyle name="Total 2 2 3 2 4 5" xfId="60590"/>
    <cellStyle name="Total 2 2 3 2 4 5 2" xfId="60591"/>
    <cellStyle name="Total 2 2 3 2 4 6" xfId="60592"/>
    <cellStyle name="Total 2 2 3 2 4 6 2" xfId="60593"/>
    <cellStyle name="Total 2 2 3 2 4 7" xfId="60594"/>
    <cellStyle name="Total 2 2 3 2 5" xfId="60595"/>
    <cellStyle name="Total 2 2 3 2 5 2" xfId="60596"/>
    <cellStyle name="Total 2 2 3 2 6" xfId="60597"/>
    <cellStyle name="Total 2 2 3 2 6 2" xfId="60598"/>
    <cellStyle name="Total 2 2 3 2 7" xfId="60599"/>
    <cellStyle name="Total 2 2 3 2 8" xfId="60600"/>
    <cellStyle name="Total 2 2 3 3" xfId="60601"/>
    <cellStyle name="Total 2 2 3 3 2" xfId="60602"/>
    <cellStyle name="Total 2 2 3 3 2 2" xfId="60603"/>
    <cellStyle name="Total 2 2 3 3 2 2 2" xfId="60604"/>
    <cellStyle name="Total 2 2 3 3 2 3" xfId="60605"/>
    <cellStyle name="Total 2 2 3 3 2 3 2" xfId="60606"/>
    <cellStyle name="Total 2 2 3 3 2 4" xfId="60607"/>
    <cellStyle name="Total 2 2 3 3 2 4 2" xfId="60608"/>
    <cellStyle name="Total 2 2 3 3 2 5" xfId="60609"/>
    <cellStyle name="Total 2 2 3 3 2 5 2" xfId="60610"/>
    <cellStyle name="Total 2 2 3 3 2 6" xfId="60611"/>
    <cellStyle name="Total 2 2 3 3 2 6 2" xfId="60612"/>
    <cellStyle name="Total 2 2 3 3 2 7" xfId="60613"/>
    <cellStyle name="Total 2 2 3 3 3" xfId="60614"/>
    <cellStyle name="Total 2 2 3 3 3 2" xfId="60615"/>
    <cellStyle name="Total 2 2 3 3 3 2 2" xfId="60616"/>
    <cellStyle name="Total 2 2 3 3 3 3" xfId="60617"/>
    <cellStyle name="Total 2 2 3 3 3 3 2" xfId="60618"/>
    <cellStyle name="Total 2 2 3 3 3 4" xfId="60619"/>
    <cellStyle name="Total 2 2 3 3 3 4 2" xfId="60620"/>
    <cellStyle name="Total 2 2 3 3 3 5" xfId="60621"/>
    <cellStyle name="Total 2 2 3 3 3 5 2" xfId="60622"/>
    <cellStyle name="Total 2 2 3 3 3 6" xfId="60623"/>
    <cellStyle name="Total 2 2 3 3 3 6 2" xfId="60624"/>
    <cellStyle name="Total 2 2 3 3 3 7" xfId="60625"/>
    <cellStyle name="Total 2 2 3 3 4" xfId="60626"/>
    <cellStyle name="Total 2 2 3 3 4 2" xfId="60627"/>
    <cellStyle name="Total 2 2 3 3 4 2 2" xfId="60628"/>
    <cellStyle name="Total 2 2 3 3 4 3" xfId="60629"/>
    <cellStyle name="Total 2 2 3 3 4 3 2" xfId="60630"/>
    <cellStyle name="Total 2 2 3 3 4 4" xfId="60631"/>
    <cellStyle name="Total 2 2 3 3 4 4 2" xfId="60632"/>
    <cellStyle name="Total 2 2 3 3 4 5" xfId="60633"/>
    <cellStyle name="Total 2 2 3 3 5" xfId="60634"/>
    <cellStyle name="Total 2 2 3 4" xfId="60635"/>
    <cellStyle name="Total 2 2 3 4 2" xfId="60636"/>
    <cellStyle name="Total 2 2 3 4 2 2" xfId="60637"/>
    <cellStyle name="Total 2 2 3 4 2 2 2" xfId="60638"/>
    <cellStyle name="Total 2 2 3 4 2 3" xfId="60639"/>
    <cellStyle name="Total 2 2 3 4 2 3 2" xfId="60640"/>
    <cellStyle name="Total 2 2 3 4 2 4" xfId="60641"/>
    <cellStyle name="Total 2 2 3 4 2 4 2" xfId="60642"/>
    <cellStyle name="Total 2 2 3 4 2 5" xfId="60643"/>
    <cellStyle name="Total 2 2 3 4 2 5 2" xfId="60644"/>
    <cellStyle name="Total 2 2 3 4 2 6" xfId="60645"/>
    <cellStyle name="Total 2 2 3 4 2 6 2" xfId="60646"/>
    <cellStyle name="Total 2 2 3 4 2 7" xfId="60647"/>
    <cellStyle name="Total 2 2 3 4 3" xfId="60648"/>
    <cellStyle name="Total 2 2 3 4 3 2" xfId="60649"/>
    <cellStyle name="Total 2 2 3 4 3 2 2" xfId="60650"/>
    <cellStyle name="Total 2 2 3 4 3 3" xfId="60651"/>
    <cellStyle name="Total 2 2 3 4 3 3 2" xfId="60652"/>
    <cellStyle name="Total 2 2 3 4 3 4" xfId="60653"/>
    <cellStyle name="Total 2 2 3 4 3 4 2" xfId="60654"/>
    <cellStyle name="Total 2 2 3 4 3 5" xfId="60655"/>
    <cellStyle name="Total 2 2 3 4 4" xfId="60656"/>
    <cellStyle name="Total 2 2 3 5" xfId="60657"/>
    <cellStyle name="Total 2 2 3 5 2" xfId="60658"/>
    <cellStyle name="Total 2 2 3 5 2 2" xfId="60659"/>
    <cellStyle name="Total 2 2 3 5 3" xfId="60660"/>
    <cellStyle name="Total 2 2 3 5 3 2" xfId="60661"/>
    <cellStyle name="Total 2 2 3 5 4" xfId="60662"/>
    <cellStyle name="Total 2 2 3 5 4 2" xfId="60663"/>
    <cellStyle name="Total 2 2 3 5 5" xfId="60664"/>
    <cellStyle name="Total 2 2 3 5 5 2" xfId="60665"/>
    <cellStyle name="Total 2 2 3 5 6" xfId="60666"/>
    <cellStyle name="Total 2 2 3 5 6 2" xfId="60667"/>
    <cellStyle name="Total 2 2 3 5 7" xfId="60668"/>
    <cellStyle name="Total 2 2 3 6" xfId="60669"/>
    <cellStyle name="Total 2 2 3 6 2" xfId="60670"/>
    <cellStyle name="Total 2 2 3 7" xfId="60671"/>
    <cellStyle name="Total 2 2 3 7 2" xfId="60672"/>
    <cellStyle name="Total 2 2 3 8" xfId="60673"/>
    <cellStyle name="Total 2 2 3 9" xfId="60674"/>
    <cellStyle name="Total 2 2 4" xfId="60675"/>
    <cellStyle name="Total 2 2 4 2" xfId="60676"/>
    <cellStyle name="Total 2 2 4 2 2" xfId="60677"/>
    <cellStyle name="Total 2 2 4 2 2 2" xfId="60678"/>
    <cellStyle name="Total 2 2 4 2 3" xfId="60679"/>
    <cellStyle name="Total 2 2 4 2 3 2" xfId="60680"/>
    <cellStyle name="Total 2 2 4 2 4" xfId="60681"/>
    <cellStyle name="Total 2 2 4 2 4 2" xfId="60682"/>
    <cellStyle name="Total 2 2 4 2 5" xfId="60683"/>
    <cellStyle name="Total 2 2 4 3" xfId="60684"/>
    <cellStyle name="Total 2 2 4 3 2" xfId="60685"/>
    <cellStyle name="Total 2 2 4 3 2 2" xfId="60686"/>
    <cellStyle name="Total 2 2 4 3 3" xfId="60687"/>
    <cellStyle name="Total 2 2 4 3 3 2" xfId="60688"/>
    <cellStyle name="Total 2 2 4 3 4" xfId="60689"/>
    <cellStyle name="Total 2 2 4 3 4 2" xfId="60690"/>
    <cellStyle name="Total 2 2 4 3 5" xfId="60691"/>
    <cellStyle name="Total 2 2 4 3 5 2" xfId="60692"/>
    <cellStyle name="Total 2 2 4 3 6" xfId="60693"/>
    <cellStyle name="Total 2 2 4 3 6 2" xfId="60694"/>
    <cellStyle name="Total 2 2 4 3 7" xfId="60695"/>
    <cellStyle name="Total 2 2 4 4" xfId="60696"/>
    <cellStyle name="Total 2 2 4 4 2" xfId="60697"/>
    <cellStyle name="Total 2 2 4 4 2 2" xfId="60698"/>
    <cellStyle name="Total 2 2 4 4 3" xfId="60699"/>
    <cellStyle name="Total 2 2 4 4 3 2" xfId="60700"/>
    <cellStyle name="Total 2 2 4 4 4" xfId="60701"/>
    <cellStyle name="Total 2 2 4 4 4 2" xfId="60702"/>
    <cellStyle name="Total 2 2 4 4 5" xfId="60703"/>
    <cellStyle name="Total 2 2 4 4 5 2" xfId="60704"/>
    <cellStyle name="Total 2 2 4 4 6" xfId="60705"/>
    <cellStyle name="Total 2 2 4 4 6 2" xfId="60706"/>
    <cellStyle name="Total 2 2 4 4 7" xfId="60707"/>
    <cellStyle name="Total 2 2 4 5" xfId="60708"/>
    <cellStyle name="Total 2 2 4 5 2" xfId="60709"/>
    <cellStyle name="Total 2 2 4 6" xfId="60710"/>
    <cellStyle name="Total 2 2 4 6 2" xfId="60711"/>
    <cellStyle name="Total 2 2 4 7" xfId="60712"/>
    <cellStyle name="Total 2 2 4 8" xfId="60713"/>
    <cellStyle name="Total 2 2 5" xfId="60714"/>
    <cellStyle name="Total 2 2 5 2" xfId="60715"/>
    <cellStyle name="Total 2 2 5 2 2" xfId="60716"/>
    <cellStyle name="Total 2 2 5 2 2 2" xfId="60717"/>
    <cellStyle name="Total 2 2 5 2 3" xfId="60718"/>
    <cellStyle name="Total 2 2 5 2 3 2" xfId="60719"/>
    <cellStyle name="Total 2 2 5 2 4" xfId="60720"/>
    <cellStyle name="Total 2 2 5 2 4 2" xfId="60721"/>
    <cellStyle name="Total 2 2 5 2 5" xfId="60722"/>
    <cellStyle name="Total 2 2 5 2 5 2" xfId="60723"/>
    <cellStyle name="Total 2 2 5 2 6" xfId="60724"/>
    <cellStyle name="Total 2 2 5 2 6 2" xfId="60725"/>
    <cellStyle name="Total 2 2 5 2 7" xfId="60726"/>
    <cellStyle name="Total 2 2 5 3" xfId="60727"/>
    <cellStyle name="Total 2 2 5 3 2" xfId="60728"/>
    <cellStyle name="Total 2 2 5 3 2 2" xfId="60729"/>
    <cellStyle name="Total 2 2 5 3 3" xfId="60730"/>
    <cellStyle name="Total 2 2 5 3 3 2" xfId="60731"/>
    <cellStyle name="Total 2 2 5 3 4" xfId="60732"/>
    <cellStyle name="Total 2 2 5 3 4 2" xfId="60733"/>
    <cellStyle name="Total 2 2 5 3 5" xfId="60734"/>
    <cellStyle name="Total 2 2 5 3 5 2" xfId="60735"/>
    <cellStyle name="Total 2 2 5 3 6" xfId="60736"/>
    <cellStyle name="Total 2 2 5 3 6 2" xfId="60737"/>
    <cellStyle name="Total 2 2 5 3 7" xfId="60738"/>
    <cellStyle name="Total 2 2 5 4" xfId="60739"/>
    <cellStyle name="Total 2 2 5 4 2" xfId="60740"/>
    <cellStyle name="Total 2 2 5 4 2 2" xfId="60741"/>
    <cellStyle name="Total 2 2 5 4 3" xfId="60742"/>
    <cellStyle name="Total 2 2 5 4 3 2" xfId="60743"/>
    <cellStyle name="Total 2 2 5 4 4" xfId="60744"/>
    <cellStyle name="Total 2 2 5 4 4 2" xfId="60745"/>
    <cellStyle name="Total 2 2 5 4 5" xfId="60746"/>
    <cellStyle name="Total 2 2 5 5" xfId="60747"/>
    <cellStyle name="Total 2 2 5 5 2" xfId="60748"/>
    <cellStyle name="Total 2 2 5 6" xfId="60749"/>
    <cellStyle name="Total 2 2 5 7" xfId="60750"/>
    <cellStyle name="Total 2 2 5 8" xfId="60751"/>
    <cellStyle name="Total 2 2 6" xfId="60752"/>
    <cellStyle name="Total 2 2 6 2" xfId="60753"/>
    <cellStyle name="Total 2 2 6 2 2" xfId="60754"/>
    <cellStyle name="Total 2 2 6 2 2 2" xfId="60755"/>
    <cellStyle name="Total 2 2 6 2 3" xfId="60756"/>
    <cellStyle name="Total 2 2 6 2 3 2" xfId="60757"/>
    <cellStyle name="Total 2 2 6 2 4" xfId="60758"/>
    <cellStyle name="Total 2 2 6 2 4 2" xfId="60759"/>
    <cellStyle name="Total 2 2 6 2 5" xfId="60760"/>
    <cellStyle name="Total 2 2 6 2 5 2" xfId="60761"/>
    <cellStyle name="Total 2 2 6 2 6" xfId="60762"/>
    <cellStyle name="Total 2 2 6 2 6 2" xfId="60763"/>
    <cellStyle name="Total 2 2 6 2 7" xfId="60764"/>
    <cellStyle name="Total 2 2 6 3" xfId="60765"/>
    <cellStyle name="Total 2 2 6 3 2" xfId="60766"/>
    <cellStyle name="Total 2 2 6 3 2 2" xfId="60767"/>
    <cellStyle name="Total 2 2 6 3 3" xfId="60768"/>
    <cellStyle name="Total 2 2 6 3 3 2" xfId="60769"/>
    <cellStyle name="Total 2 2 6 3 4" xfId="60770"/>
    <cellStyle name="Total 2 2 6 3 4 2" xfId="60771"/>
    <cellStyle name="Total 2 2 6 3 5" xfId="60772"/>
    <cellStyle name="Total 2 2 6 4" xfId="60773"/>
    <cellStyle name="Total 2 2 6 4 2" xfId="60774"/>
    <cellStyle name="Total 2 2 6 5" xfId="60775"/>
    <cellStyle name="Total 2 2 6 5 2" xfId="60776"/>
    <cellStyle name="Total 2 2 6 6" xfId="60777"/>
    <cellStyle name="Total 2 2 6 6 2" xfId="60778"/>
    <cellStyle name="Total 2 2 6 7" xfId="60779"/>
    <cellStyle name="Total 2 2 6 8" xfId="60780"/>
    <cellStyle name="Total 2 2 7" xfId="60781"/>
    <cellStyle name="Total 2 2 7 2" xfId="60782"/>
    <cellStyle name="Total 2 2 7 2 2" xfId="60783"/>
    <cellStyle name="Total 2 2 7 3" xfId="60784"/>
    <cellStyle name="Total 2 2 7 3 2" xfId="60785"/>
    <cellStyle name="Total 2 2 7 4" xfId="60786"/>
    <cellStyle name="Total 2 2 7 4 2" xfId="60787"/>
    <cellStyle name="Total 2 2 7 5" xfId="60788"/>
    <cellStyle name="Total 2 2 7 5 2" xfId="60789"/>
    <cellStyle name="Total 2 2 7 6" xfId="60790"/>
    <cellStyle name="Total 2 2 7 6 2" xfId="60791"/>
    <cellStyle name="Total 2 2 7 7" xfId="60792"/>
    <cellStyle name="Total 2 2 7 8" xfId="60793"/>
    <cellStyle name="Total 2 2 8" xfId="60794"/>
    <cellStyle name="Total 2 2 8 2" xfId="60795"/>
    <cellStyle name="Total 2 2 8 3" xfId="60796"/>
    <cellStyle name="Total 2 2 8 4" xfId="60797"/>
    <cellStyle name="Total 2 2 8 5" xfId="60798"/>
    <cellStyle name="Total 2 2 8 6" xfId="60799"/>
    <cellStyle name="Total 2 2 8 7" xfId="60800"/>
    <cellStyle name="Total 2 2 8 8" xfId="60801"/>
    <cellStyle name="Total 2 2 9" xfId="60802"/>
    <cellStyle name="Total 2 2 9 2" xfId="60803"/>
    <cellStyle name="Total 2 2 9 3" xfId="60804"/>
    <cellStyle name="Total 2 2 9 4" xfId="60805"/>
    <cellStyle name="Total 2 2 9 5" xfId="60806"/>
    <cellStyle name="Total 2 2 9 6" xfId="60807"/>
    <cellStyle name="Total 2 2 9 7" xfId="60808"/>
    <cellStyle name="Total 2 2 9 8" xfId="60809"/>
    <cellStyle name="Total 2 3" xfId="60810"/>
    <cellStyle name="Total 2 3 10" xfId="60811"/>
    <cellStyle name="Total 2 3 11" xfId="60812"/>
    <cellStyle name="Total 2 3 12" xfId="60813"/>
    <cellStyle name="Total 2 3 13" xfId="60814"/>
    <cellStyle name="Total 2 3 2" xfId="60815"/>
    <cellStyle name="Total 2 3 2 10" xfId="60816"/>
    <cellStyle name="Total 2 3 2 11" xfId="60817"/>
    <cellStyle name="Total 2 3 2 12" xfId="60818"/>
    <cellStyle name="Total 2 3 2 2" xfId="60819"/>
    <cellStyle name="Total 2 3 2 2 10" xfId="60820"/>
    <cellStyle name="Total 2 3 2 2 11" xfId="60821"/>
    <cellStyle name="Total 2 3 2 2 2" xfId="60822"/>
    <cellStyle name="Total 2 3 2 2 2 2" xfId="60823"/>
    <cellStyle name="Total 2 3 2 2 2 2 2" xfId="60824"/>
    <cellStyle name="Total 2 3 2 2 2 2 2 2" xfId="60825"/>
    <cellStyle name="Total 2 3 2 2 2 2 3" xfId="60826"/>
    <cellStyle name="Total 2 3 2 2 2 2 3 2" xfId="60827"/>
    <cellStyle name="Total 2 3 2 2 2 2 4" xfId="60828"/>
    <cellStyle name="Total 2 3 2 2 2 2 4 2" xfId="60829"/>
    <cellStyle name="Total 2 3 2 2 2 2 5" xfId="60830"/>
    <cellStyle name="Total 2 3 2 2 2 3" xfId="60831"/>
    <cellStyle name="Total 2 3 2 2 2 3 2" xfId="60832"/>
    <cellStyle name="Total 2 3 2 2 2 3 2 2" xfId="60833"/>
    <cellStyle name="Total 2 3 2 2 2 3 3" xfId="60834"/>
    <cellStyle name="Total 2 3 2 2 2 3 3 2" xfId="60835"/>
    <cellStyle name="Total 2 3 2 2 2 3 4" xfId="60836"/>
    <cellStyle name="Total 2 3 2 2 2 3 4 2" xfId="60837"/>
    <cellStyle name="Total 2 3 2 2 2 3 5" xfId="60838"/>
    <cellStyle name="Total 2 3 2 2 2 3 5 2" xfId="60839"/>
    <cellStyle name="Total 2 3 2 2 2 3 6" xfId="60840"/>
    <cellStyle name="Total 2 3 2 2 2 3 6 2" xfId="60841"/>
    <cellStyle name="Total 2 3 2 2 2 3 7" xfId="60842"/>
    <cellStyle name="Total 2 3 2 2 2 4" xfId="60843"/>
    <cellStyle name="Total 2 3 2 2 2 4 2" xfId="60844"/>
    <cellStyle name="Total 2 3 2 2 2 4 2 2" xfId="60845"/>
    <cellStyle name="Total 2 3 2 2 2 4 3" xfId="60846"/>
    <cellStyle name="Total 2 3 2 2 2 4 3 2" xfId="60847"/>
    <cellStyle name="Total 2 3 2 2 2 4 4" xfId="60848"/>
    <cellStyle name="Total 2 3 2 2 2 4 4 2" xfId="60849"/>
    <cellStyle name="Total 2 3 2 2 2 4 5" xfId="60850"/>
    <cellStyle name="Total 2 3 2 2 2 4 5 2" xfId="60851"/>
    <cellStyle name="Total 2 3 2 2 2 4 6" xfId="60852"/>
    <cellStyle name="Total 2 3 2 2 2 4 6 2" xfId="60853"/>
    <cellStyle name="Total 2 3 2 2 2 4 7" xfId="60854"/>
    <cellStyle name="Total 2 3 2 2 2 5" xfId="60855"/>
    <cellStyle name="Total 2 3 2 2 2 5 2" xfId="60856"/>
    <cellStyle name="Total 2 3 2 2 2 6" xfId="60857"/>
    <cellStyle name="Total 2 3 2 2 2 6 2" xfId="60858"/>
    <cellStyle name="Total 2 3 2 2 2 7" xfId="60859"/>
    <cellStyle name="Total 2 3 2 2 2 8" xfId="60860"/>
    <cellStyle name="Total 2 3 2 2 3" xfId="60861"/>
    <cellStyle name="Total 2 3 2 2 3 2" xfId="60862"/>
    <cellStyle name="Total 2 3 2 2 3 2 2" xfId="60863"/>
    <cellStyle name="Total 2 3 2 2 3 2 2 2" xfId="60864"/>
    <cellStyle name="Total 2 3 2 2 3 2 3" xfId="60865"/>
    <cellStyle name="Total 2 3 2 2 3 2 3 2" xfId="60866"/>
    <cellStyle name="Total 2 3 2 2 3 2 4" xfId="60867"/>
    <cellStyle name="Total 2 3 2 2 3 2 4 2" xfId="60868"/>
    <cellStyle name="Total 2 3 2 2 3 2 5" xfId="60869"/>
    <cellStyle name="Total 2 3 2 2 3 2 5 2" xfId="60870"/>
    <cellStyle name="Total 2 3 2 2 3 2 6" xfId="60871"/>
    <cellStyle name="Total 2 3 2 2 3 2 6 2" xfId="60872"/>
    <cellStyle name="Total 2 3 2 2 3 2 7" xfId="60873"/>
    <cellStyle name="Total 2 3 2 2 3 3" xfId="60874"/>
    <cellStyle name="Total 2 3 2 2 3 3 2" xfId="60875"/>
    <cellStyle name="Total 2 3 2 2 3 3 2 2" xfId="60876"/>
    <cellStyle name="Total 2 3 2 2 3 3 3" xfId="60877"/>
    <cellStyle name="Total 2 3 2 2 3 3 3 2" xfId="60878"/>
    <cellStyle name="Total 2 3 2 2 3 3 4" xfId="60879"/>
    <cellStyle name="Total 2 3 2 2 3 3 4 2" xfId="60880"/>
    <cellStyle name="Total 2 3 2 2 3 3 5" xfId="60881"/>
    <cellStyle name="Total 2 3 2 2 3 3 5 2" xfId="60882"/>
    <cellStyle name="Total 2 3 2 2 3 3 6" xfId="60883"/>
    <cellStyle name="Total 2 3 2 2 3 3 6 2" xfId="60884"/>
    <cellStyle name="Total 2 3 2 2 3 3 7" xfId="60885"/>
    <cellStyle name="Total 2 3 2 2 3 4" xfId="60886"/>
    <cellStyle name="Total 2 3 2 2 3 4 2" xfId="60887"/>
    <cellStyle name="Total 2 3 2 2 3 4 2 2" xfId="60888"/>
    <cellStyle name="Total 2 3 2 2 3 4 3" xfId="60889"/>
    <cellStyle name="Total 2 3 2 2 3 4 3 2" xfId="60890"/>
    <cellStyle name="Total 2 3 2 2 3 4 4" xfId="60891"/>
    <cellStyle name="Total 2 3 2 2 3 4 4 2" xfId="60892"/>
    <cellStyle name="Total 2 3 2 2 3 4 5" xfId="60893"/>
    <cellStyle name="Total 2 3 2 2 3 5" xfId="60894"/>
    <cellStyle name="Total 2 3 2 2 4" xfId="60895"/>
    <cellStyle name="Total 2 3 2 2 4 2" xfId="60896"/>
    <cellStyle name="Total 2 3 2 2 4 2 2" xfId="60897"/>
    <cellStyle name="Total 2 3 2 2 4 2 2 2" xfId="60898"/>
    <cellStyle name="Total 2 3 2 2 4 2 3" xfId="60899"/>
    <cellStyle name="Total 2 3 2 2 4 2 3 2" xfId="60900"/>
    <cellStyle name="Total 2 3 2 2 4 2 4" xfId="60901"/>
    <cellStyle name="Total 2 3 2 2 4 2 4 2" xfId="60902"/>
    <cellStyle name="Total 2 3 2 2 4 2 5" xfId="60903"/>
    <cellStyle name="Total 2 3 2 2 4 2 5 2" xfId="60904"/>
    <cellStyle name="Total 2 3 2 2 4 2 6" xfId="60905"/>
    <cellStyle name="Total 2 3 2 2 4 2 6 2" xfId="60906"/>
    <cellStyle name="Total 2 3 2 2 4 2 7" xfId="60907"/>
    <cellStyle name="Total 2 3 2 2 4 3" xfId="60908"/>
    <cellStyle name="Total 2 3 2 2 4 3 2" xfId="60909"/>
    <cellStyle name="Total 2 3 2 2 4 3 2 2" xfId="60910"/>
    <cellStyle name="Total 2 3 2 2 4 3 3" xfId="60911"/>
    <cellStyle name="Total 2 3 2 2 4 3 3 2" xfId="60912"/>
    <cellStyle name="Total 2 3 2 2 4 3 4" xfId="60913"/>
    <cellStyle name="Total 2 3 2 2 4 3 4 2" xfId="60914"/>
    <cellStyle name="Total 2 3 2 2 4 3 5" xfId="60915"/>
    <cellStyle name="Total 2 3 2 2 4 4" xfId="60916"/>
    <cellStyle name="Total 2 3 2 2 5" xfId="60917"/>
    <cellStyle name="Total 2 3 2 2 5 2" xfId="60918"/>
    <cellStyle name="Total 2 3 2 2 5 2 2" xfId="60919"/>
    <cellStyle name="Total 2 3 2 2 5 3" xfId="60920"/>
    <cellStyle name="Total 2 3 2 2 5 3 2" xfId="60921"/>
    <cellStyle name="Total 2 3 2 2 5 4" xfId="60922"/>
    <cellStyle name="Total 2 3 2 2 5 4 2" xfId="60923"/>
    <cellStyle name="Total 2 3 2 2 5 5" xfId="60924"/>
    <cellStyle name="Total 2 3 2 2 5 5 2" xfId="60925"/>
    <cellStyle name="Total 2 3 2 2 5 6" xfId="60926"/>
    <cellStyle name="Total 2 3 2 2 5 6 2" xfId="60927"/>
    <cellStyle name="Total 2 3 2 2 5 7" xfId="60928"/>
    <cellStyle name="Total 2 3 2 2 6" xfId="60929"/>
    <cellStyle name="Total 2 3 2 2 6 2" xfId="60930"/>
    <cellStyle name="Total 2 3 2 2 7" xfId="60931"/>
    <cellStyle name="Total 2 3 2 2 7 2" xfId="60932"/>
    <cellStyle name="Total 2 3 2 2 8" xfId="60933"/>
    <cellStyle name="Total 2 3 2 2 9" xfId="60934"/>
    <cellStyle name="Total 2 3 2 3" xfId="60935"/>
    <cellStyle name="Total 2 3 2 3 2" xfId="60936"/>
    <cellStyle name="Total 2 3 2 3 2 2" xfId="60937"/>
    <cellStyle name="Total 2 3 2 3 2 2 2" xfId="60938"/>
    <cellStyle name="Total 2 3 2 3 2 3" xfId="60939"/>
    <cellStyle name="Total 2 3 2 3 2 3 2" xfId="60940"/>
    <cellStyle name="Total 2 3 2 3 2 4" xfId="60941"/>
    <cellStyle name="Total 2 3 2 3 2 4 2" xfId="60942"/>
    <cellStyle name="Total 2 3 2 3 2 5" xfId="60943"/>
    <cellStyle name="Total 2 3 2 3 3" xfId="60944"/>
    <cellStyle name="Total 2 3 2 3 3 2" xfId="60945"/>
    <cellStyle name="Total 2 3 2 3 3 2 2" xfId="60946"/>
    <cellStyle name="Total 2 3 2 3 3 3" xfId="60947"/>
    <cellStyle name="Total 2 3 2 3 3 3 2" xfId="60948"/>
    <cellStyle name="Total 2 3 2 3 3 4" xfId="60949"/>
    <cellStyle name="Total 2 3 2 3 3 4 2" xfId="60950"/>
    <cellStyle name="Total 2 3 2 3 3 5" xfId="60951"/>
    <cellStyle name="Total 2 3 2 3 3 5 2" xfId="60952"/>
    <cellStyle name="Total 2 3 2 3 3 6" xfId="60953"/>
    <cellStyle name="Total 2 3 2 3 3 6 2" xfId="60954"/>
    <cellStyle name="Total 2 3 2 3 3 7" xfId="60955"/>
    <cellStyle name="Total 2 3 2 3 4" xfId="60956"/>
    <cellStyle name="Total 2 3 2 3 4 2" xfId="60957"/>
    <cellStyle name="Total 2 3 2 3 4 2 2" xfId="60958"/>
    <cellStyle name="Total 2 3 2 3 4 3" xfId="60959"/>
    <cellStyle name="Total 2 3 2 3 4 3 2" xfId="60960"/>
    <cellStyle name="Total 2 3 2 3 4 4" xfId="60961"/>
    <cellStyle name="Total 2 3 2 3 4 4 2" xfId="60962"/>
    <cellStyle name="Total 2 3 2 3 4 5" xfId="60963"/>
    <cellStyle name="Total 2 3 2 3 4 5 2" xfId="60964"/>
    <cellStyle name="Total 2 3 2 3 4 6" xfId="60965"/>
    <cellStyle name="Total 2 3 2 3 4 6 2" xfId="60966"/>
    <cellStyle name="Total 2 3 2 3 4 7" xfId="60967"/>
    <cellStyle name="Total 2 3 2 3 5" xfId="60968"/>
    <cellStyle name="Total 2 3 2 3 5 2" xfId="60969"/>
    <cellStyle name="Total 2 3 2 3 6" xfId="60970"/>
    <cellStyle name="Total 2 3 2 3 6 2" xfId="60971"/>
    <cellStyle name="Total 2 3 2 3 7" xfId="60972"/>
    <cellStyle name="Total 2 3 2 3 8" xfId="60973"/>
    <cellStyle name="Total 2 3 2 4" xfId="60974"/>
    <cellStyle name="Total 2 3 2 4 2" xfId="60975"/>
    <cellStyle name="Total 2 3 2 4 2 2" xfId="60976"/>
    <cellStyle name="Total 2 3 2 4 2 2 2" xfId="60977"/>
    <cellStyle name="Total 2 3 2 4 2 3" xfId="60978"/>
    <cellStyle name="Total 2 3 2 4 2 3 2" xfId="60979"/>
    <cellStyle name="Total 2 3 2 4 2 4" xfId="60980"/>
    <cellStyle name="Total 2 3 2 4 2 4 2" xfId="60981"/>
    <cellStyle name="Total 2 3 2 4 2 5" xfId="60982"/>
    <cellStyle name="Total 2 3 2 4 2 5 2" xfId="60983"/>
    <cellStyle name="Total 2 3 2 4 2 6" xfId="60984"/>
    <cellStyle name="Total 2 3 2 4 2 6 2" xfId="60985"/>
    <cellStyle name="Total 2 3 2 4 2 7" xfId="60986"/>
    <cellStyle name="Total 2 3 2 4 3" xfId="60987"/>
    <cellStyle name="Total 2 3 2 4 3 2" xfId="60988"/>
    <cellStyle name="Total 2 3 2 4 3 2 2" xfId="60989"/>
    <cellStyle name="Total 2 3 2 4 3 3" xfId="60990"/>
    <cellStyle name="Total 2 3 2 4 3 3 2" xfId="60991"/>
    <cellStyle name="Total 2 3 2 4 3 4" xfId="60992"/>
    <cellStyle name="Total 2 3 2 4 3 4 2" xfId="60993"/>
    <cellStyle name="Total 2 3 2 4 3 5" xfId="60994"/>
    <cellStyle name="Total 2 3 2 4 3 5 2" xfId="60995"/>
    <cellStyle name="Total 2 3 2 4 3 6" xfId="60996"/>
    <cellStyle name="Total 2 3 2 4 3 6 2" xfId="60997"/>
    <cellStyle name="Total 2 3 2 4 3 7" xfId="60998"/>
    <cellStyle name="Total 2 3 2 4 4" xfId="60999"/>
    <cellStyle name="Total 2 3 2 4 4 2" xfId="61000"/>
    <cellStyle name="Total 2 3 2 4 4 2 2" xfId="61001"/>
    <cellStyle name="Total 2 3 2 4 4 3" xfId="61002"/>
    <cellStyle name="Total 2 3 2 4 4 3 2" xfId="61003"/>
    <cellStyle name="Total 2 3 2 4 4 4" xfId="61004"/>
    <cellStyle name="Total 2 3 2 4 4 4 2" xfId="61005"/>
    <cellStyle name="Total 2 3 2 4 4 5" xfId="61006"/>
    <cellStyle name="Total 2 3 2 4 5" xfId="61007"/>
    <cellStyle name="Total 2 3 2 4 5 2" xfId="61008"/>
    <cellStyle name="Total 2 3 2 4 6" xfId="61009"/>
    <cellStyle name="Total 2 3 2 4 7" xfId="61010"/>
    <cellStyle name="Total 2 3 2 4 8" xfId="61011"/>
    <cellStyle name="Total 2 3 2 5" xfId="61012"/>
    <cellStyle name="Total 2 3 2 5 2" xfId="61013"/>
    <cellStyle name="Total 2 3 2 5 2 2" xfId="61014"/>
    <cellStyle name="Total 2 3 2 5 2 2 2" xfId="61015"/>
    <cellStyle name="Total 2 3 2 5 2 3" xfId="61016"/>
    <cellStyle name="Total 2 3 2 5 2 3 2" xfId="61017"/>
    <cellStyle name="Total 2 3 2 5 2 4" xfId="61018"/>
    <cellStyle name="Total 2 3 2 5 2 4 2" xfId="61019"/>
    <cellStyle name="Total 2 3 2 5 2 5" xfId="61020"/>
    <cellStyle name="Total 2 3 2 5 2 5 2" xfId="61021"/>
    <cellStyle name="Total 2 3 2 5 2 6" xfId="61022"/>
    <cellStyle name="Total 2 3 2 5 2 6 2" xfId="61023"/>
    <cellStyle name="Total 2 3 2 5 2 7" xfId="61024"/>
    <cellStyle name="Total 2 3 2 5 3" xfId="61025"/>
    <cellStyle name="Total 2 3 2 5 3 2" xfId="61026"/>
    <cellStyle name="Total 2 3 2 5 3 2 2" xfId="61027"/>
    <cellStyle name="Total 2 3 2 5 3 3" xfId="61028"/>
    <cellStyle name="Total 2 3 2 5 3 3 2" xfId="61029"/>
    <cellStyle name="Total 2 3 2 5 3 4" xfId="61030"/>
    <cellStyle name="Total 2 3 2 5 3 4 2" xfId="61031"/>
    <cellStyle name="Total 2 3 2 5 3 5" xfId="61032"/>
    <cellStyle name="Total 2 3 2 5 4" xfId="61033"/>
    <cellStyle name="Total 2 3 2 5 4 2" xfId="61034"/>
    <cellStyle name="Total 2 3 2 5 5" xfId="61035"/>
    <cellStyle name="Total 2 3 2 5 5 2" xfId="61036"/>
    <cellStyle name="Total 2 3 2 5 6" xfId="61037"/>
    <cellStyle name="Total 2 3 2 5 6 2" xfId="61038"/>
    <cellStyle name="Total 2 3 2 5 7" xfId="61039"/>
    <cellStyle name="Total 2 3 2 5 8" xfId="61040"/>
    <cellStyle name="Total 2 3 2 6" xfId="61041"/>
    <cellStyle name="Total 2 3 2 6 2" xfId="61042"/>
    <cellStyle name="Total 2 3 2 6 2 2" xfId="61043"/>
    <cellStyle name="Total 2 3 2 6 3" xfId="61044"/>
    <cellStyle name="Total 2 3 2 6 3 2" xfId="61045"/>
    <cellStyle name="Total 2 3 2 6 4" xfId="61046"/>
    <cellStyle name="Total 2 3 2 6 4 2" xfId="61047"/>
    <cellStyle name="Total 2 3 2 6 5" xfId="61048"/>
    <cellStyle name="Total 2 3 2 6 5 2" xfId="61049"/>
    <cellStyle name="Total 2 3 2 6 6" xfId="61050"/>
    <cellStyle name="Total 2 3 2 6 6 2" xfId="61051"/>
    <cellStyle name="Total 2 3 2 6 7" xfId="61052"/>
    <cellStyle name="Total 2 3 2 6 8" xfId="61053"/>
    <cellStyle name="Total 2 3 2 7" xfId="61054"/>
    <cellStyle name="Total 2 3 2 7 2" xfId="61055"/>
    <cellStyle name="Total 2 3 2 7 3" xfId="61056"/>
    <cellStyle name="Total 2 3 2 7 4" xfId="61057"/>
    <cellStyle name="Total 2 3 2 7 5" xfId="61058"/>
    <cellStyle name="Total 2 3 2 7 6" xfId="61059"/>
    <cellStyle name="Total 2 3 2 7 7" xfId="61060"/>
    <cellStyle name="Total 2 3 2 7 8" xfId="61061"/>
    <cellStyle name="Total 2 3 2 8" xfId="61062"/>
    <cellStyle name="Total 2 3 2 8 2" xfId="61063"/>
    <cellStyle name="Total 2 3 2 8 3" xfId="61064"/>
    <cellStyle name="Total 2 3 2 8 4" xfId="61065"/>
    <cellStyle name="Total 2 3 2 8 5" xfId="61066"/>
    <cellStyle name="Total 2 3 2 8 6" xfId="61067"/>
    <cellStyle name="Total 2 3 2 8 7" xfId="61068"/>
    <cellStyle name="Total 2 3 2 8 8" xfId="61069"/>
    <cellStyle name="Total 2 3 2 9" xfId="61070"/>
    <cellStyle name="Total 2 3 3" xfId="61071"/>
    <cellStyle name="Total 2 3 3 10" xfId="61072"/>
    <cellStyle name="Total 2 3 3 11" xfId="61073"/>
    <cellStyle name="Total 2 3 3 12" xfId="61074"/>
    <cellStyle name="Total 2 3 3 13" xfId="61075"/>
    <cellStyle name="Total 2 3 3 2" xfId="61076"/>
    <cellStyle name="Total 2 3 3 2 2" xfId="61077"/>
    <cellStyle name="Total 2 3 3 2 2 2" xfId="61078"/>
    <cellStyle name="Total 2 3 3 2 2 2 2" xfId="61079"/>
    <cellStyle name="Total 2 3 3 2 2 3" xfId="61080"/>
    <cellStyle name="Total 2 3 3 2 2 3 2" xfId="61081"/>
    <cellStyle name="Total 2 3 3 2 2 4" xfId="61082"/>
    <cellStyle name="Total 2 3 3 2 2 4 2" xfId="61083"/>
    <cellStyle name="Total 2 3 3 2 2 5" xfId="61084"/>
    <cellStyle name="Total 2 3 3 2 3" xfId="61085"/>
    <cellStyle name="Total 2 3 3 2 3 2" xfId="61086"/>
    <cellStyle name="Total 2 3 3 2 3 2 2" xfId="61087"/>
    <cellStyle name="Total 2 3 3 2 3 3" xfId="61088"/>
    <cellStyle name="Total 2 3 3 2 3 3 2" xfId="61089"/>
    <cellStyle name="Total 2 3 3 2 3 4" xfId="61090"/>
    <cellStyle name="Total 2 3 3 2 3 4 2" xfId="61091"/>
    <cellStyle name="Total 2 3 3 2 3 5" xfId="61092"/>
    <cellStyle name="Total 2 3 3 2 3 5 2" xfId="61093"/>
    <cellStyle name="Total 2 3 3 2 3 6" xfId="61094"/>
    <cellStyle name="Total 2 3 3 2 3 6 2" xfId="61095"/>
    <cellStyle name="Total 2 3 3 2 3 7" xfId="61096"/>
    <cellStyle name="Total 2 3 3 2 4" xfId="61097"/>
    <cellStyle name="Total 2 3 3 2 4 2" xfId="61098"/>
    <cellStyle name="Total 2 3 3 2 4 2 2" xfId="61099"/>
    <cellStyle name="Total 2 3 3 2 4 3" xfId="61100"/>
    <cellStyle name="Total 2 3 3 2 4 3 2" xfId="61101"/>
    <cellStyle name="Total 2 3 3 2 4 4" xfId="61102"/>
    <cellStyle name="Total 2 3 3 2 4 4 2" xfId="61103"/>
    <cellStyle name="Total 2 3 3 2 4 5" xfId="61104"/>
    <cellStyle name="Total 2 3 3 2 4 5 2" xfId="61105"/>
    <cellStyle name="Total 2 3 3 2 4 6" xfId="61106"/>
    <cellStyle name="Total 2 3 3 2 4 6 2" xfId="61107"/>
    <cellStyle name="Total 2 3 3 2 4 7" xfId="61108"/>
    <cellStyle name="Total 2 3 3 2 5" xfId="61109"/>
    <cellStyle name="Total 2 3 3 2 5 2" xfId="61110"/>
    <cellStyle name="Total 2 3 3 2 6" xfId="61111"/>
    <cellStyle name="Total 2 3 3 2 6 2" xfId="61112"/>
    <cellStyle name="Total 2 3 3 2 7" xfId="61113"/>
    <cellStyle name="Total 2 3 3 2 8" xfId="61114"/>
    <cellStyle name="Total 2 3 3 3" xfId="61115"/>
    <cellStyle name="Total 2 3 3 3 2" xfId="61116"/>
    <cellStyle name="Total 2 3 3 3 2 2" xfId="61117"/>
    <cellStyle name="Total 2 3 3 3 2 2 2" xfId="61118"/>
    <cellStyle name="Total 2 3 3 3 2 3" xfId="61119"/>
    <cellStyle name="Total 2 3 3 3 2 3 2" xfId="61120"/>
    <cellStyle name="Total 2 3 3 3 2 4" xfId="61121"/>
    <cellStyle name="Total 2 3 3 3 2 4 2" xfId="61122"/>
    <cellStyle name="Total 2 3 3 3 2 5" xfId="61123"/>
    <cellStyle name="Total 2 3 3 3 2 5 2" xfId="61124"/>
    <cellStyle name="Total 2 3 3 3 2 6" xfId="61125"/>
    <cellStyle name="Total 2 3 3 3 2 6 2" xfId="61126"/>
    <cellStyle name="Total 2 3 3 3 2 7" xfId="61127"/>
    <cellStyle name="Total 2 3 3 3 3" xfId="61128"/>
    <cellStyle name="Total 2 3 3 3 3 2" xfId="61129"/>
    <cellStyle name="Total 2 3 3 3 3 2 2" xfId="61130"/>
    <cellStyle name="Total 2 3 3 3 3 3" xfId="61131"/>
    <cellStyle name="Total 2 3 3 3 3 3 2" xfId="61132"/>
    <cellStyle name="Total 2 3 3 3 3 4" xfId="61133"/>
    <cellStyle name="Total 2 3 3 3 3 4 2" xfId="61134"/>
    <cellStyle name="Total 2 3 3 3 3 5" xfId="61135"/>
    <cellStyle name="Total 2 3 3 3 3 5 2" xfId="61136"/>
    <cellStyle name="Total 2 3 3 3 3 6" xfId="61137"/>
    <cellStyle name="Total 2 3 3 3 3 6 2" xfId="61138"/>
    <cellStyle name="Total 2 3 3 3 3 7" xfId="61139"/>
    <cellStyle name="Total 2 3 3 3 4" xfId="61140"/>
    <cellStyle name="Total 2 3 3 3 4 2" xfId="61141"/>
    <cellStyle name="Total 2 3 3 3 4 2 2" xfId="61142"/>
    <cellStyle name="Total 2 3 3 3 4 3" xfId="61143"/>
    <cellStyle name="Total 2 3 3 3 4 3 2" xfId="61144"/>
    <cellStyle name="Total 2 3 3 3 4 4" xfId="61145"/>
    <cellStyle name="Total 2 3 3 3 4 4 2" xfId="61146"/>
    <cellStyle name="Total 2 3 3 3 4 5" xfId="61147"/>
    <cellStyle name="Total 2 3 3 3 5" xfId="61148"/>
    <cellStyle name="Total 2 3 3 4" xfId="61149"/>
    <cellStyle name="Total 2 3 3 4 2" xfId="61150"/>
    <cellStyle name="Total 2 3 3 4 2 2" xfId="61151"/>
    <cellStyle name="Total 2 3 3 4 2 2 2" xfId="61152"/>
    <cellStyle name="Total 2 3 3 4 2 3" xfId="61153"/>
    <cellStyle name="Total 2 3 3 4 2 3 2" xfId="61154"/>
    <cellStyle name="Total 2 3 3 4 2 4" xfId="61155"/>
    <cellStyle name="Total 2 3 3 4 2 4 2" xfId="61156"/>
    <cellStyle name="Total 2 3 3 4 2 5" xfId="61157"/>
    <cellStyle name="Total 2 3 3 4 2 5 2" xfId="61158"/>
    <cellStyle name="Total 2 3 3 4 2 6" xfId="61159"/>
    <cellStyle name="Total 2 3 3 4 2 6 2" xfId="61160"/>
    <cellStyle name="Total 2 3 3 4 2 7" xfId="61161"/>
    <cellStyle name="Total 2 3 3 4 3" xfId="61162"/>
    <cellStyle name="Total 2 3 3 4 3 2" xfId="61163"/>
    <cellStyle name="Total 2 3 3 4 3 2 2" xfId="61164"/>
    <cellStyle name="Total 2 3 3 4 3 3" xfId="61165"/>
    <cellStyle name="Total 2 3 3 4 3 3 2" xfId="61166"/>
    <cellStyle name="Total 2 3 3 4 3 4" xfId="61167"/>
    <cellStyle name="Total 2 3 3 4 3 4 2" xfId="61168"/>
    <cellStyle name="Total 2 3 3 4 3 5" xfId="61169"/>
    <cellStyle name="Total 2 3 3 4 4" xfId="61170"/>
    <cellStyle name="Total 2 3 3 5" xfId="61171"/>
    <cellStyle name="Total 2 3 3 5 2" xfId="61172"/>
    <cellStyle name="Total 2 3 3 5 2 2" xfId="61173"/>
    <cellStyle name="Total 2 3 3 5 3" xfId="61174"/>
    <cellStyle name="Total 2 3 3 5 3 2" xfId="61175"/>
    <cellStyle name="Total 2 3 3 5 4" xfId="61176"/>
    <cellStyle name="Total 2 3 3 5 4 2" xfId="61177"/>
    <cellStyle name="Total 2 3 3 5 5" xfId="61178"/>
    <cellStyle name="Total 2 3 3 5 5 2" xfId="61179"/>
    <cellStyle name="Total 2 3 3 5 6" xfId="61180"/>
    <cellStyle name="Total 2 3 3 5 6 2" xfId="61181"/>
    <cellStyle name="Total 2 3 3 5 7" xfId="61182"/>
    <cellStyle name="Total 2 3 3 6" xfId="61183"/>
    <cellStyle name="Total 2 3 3 6 2" xfId="61184"/>
    <cellStyle name="Total 2 3 3 7" xfId="61185"/>
    <cellStyle name="Total 2 3 3 7 2" xfId="61186"/>
    <cellStyle name="Total 2 3 3 8" xfId="61187"/>
    <cellStyle name="Total 2 3 3 9" xfId="61188"/>
    <cellStyle name="Total 2 3 4" xfId="61189"/>
    <cellStyle name="Total 2 3 4 2" xfId="61190"/>
    <cellStyle name="Total 2 3 4 2 2" xfId="61191"/>
    <cellStyle name="Total 2 3 4 2 2 2" xfId="61192"/>
    <cellStyle name="Total 2 3 4 2 3" xfId="61193"/>
    <cellStyle name="Total 2 3 4 2 3 2" xfId="61194"/>
    <cellStyle name="Total 2 3 4 2 4" xfId="61195"/>
    <cellStyle name="Total 2 3 4 2 4 2" xfId="61196"/>
    <cellStyle name="Total 2 3 4 2 5" xfId="61197"/>
    <cellStyle name="Total 2 3 4 3" xfId="61198"/>
    <cellStyle name="Total 2 3 4 3 2" xfId="61199"/>
    <cellStyle name="Total 2 3 4 3 2 2" xfId="61200"/>
    <cellStyle name="Total 2 3 4 3 3" xfId="61201"/>
    <cellStyle name="Total 2 3 4 3 3 2" xfId="61202"/>
    <cellStyle name="Total 2 3 4 3 4" xfId="61203"/>
    <cellStyle name="Total 2 3 4 3 4 2" xfId="61204"/>
    <cellStyle name="Total 2 3 4 3 5" xfId="61205"/>
    <cellStyle name="Total 2 3 4 3 5 2" xfId="61206"/>
    <cellStyle name="Total 2 3 4 3 6" xfId="61207"/>
    <cellStyle name="Total 2 3 4 3 6 2" xfId="61208"/>
    <cellStyle name="Total 2 3 4 3 7" xfId="61209"/>
    <cellStyle name="Total 2 3 4 4" xfId="61210"/>
    <cellStyle name="Total 2 3 4 4 2" xfId="61211"/>
    <cellStyle name="Total 2 3 4 4 2 2" xfId="61212"/>
    <cellStyle name="Total 2 3 4 4 3" xfId="61213"/>
    <cellStyle name="Total 2 3 4 4 3 2" xfId="61214"/>
    <cellStyle name="Total 2 3 4 4 4" xfId="61215"/>
    <cellStyle name="Total 2 3 4 4 4 2" xfId="61216"/>
    <cellStyle name="Total 2 3 4 4 5" xfId="61217"/>
    <cellStyle name="Total 2 3 4 4 5 2" xfId="61218"/>
    <cellStyle name="Total 2 3 4 4 6" xfId="61219"/>
    <cellStyle name="Total 2 3 4 4 6 2" xfId="61220"/>
    <cellStyle name="Total 2 3 4 4 7" xfId="61221"/>
    <cellStyle name="Total 2 3 4 5" xfId="61222"/>
    <cellStyle name="Total 2 3 4 5 2" xfId="61223"/>
    <cellStyle name="Total 2 3 4 6" xfId="61224"/>
    <cellStyle name="Total 2 3 4 6 2" xfId="61225"/>
    <cellStyle name="Total 2 3 4 7" xfId="61226"/>
    <cellStyle name="Total 2 3 4 8" xfId="61227"/>
    <cellStyle name="Total 2 3 5" xfId="61228"/>
    <cellStyle name="Total 2 3 5 2" xfId="61229"/>
    <cellStyle name="Total 2 3 5 2 2" xfId="61230"/>
    <cellStyle name="Total 2 3 5 2 2 2" xfId="61231"/>
    <cellStyle name="Total 2 3 5 2 3" xfId="61232"/>
    <cellStyle name="Total 2 3 5 2 3 2" xfId="61233"/>
    <cellStyle name="Total 2 3 5 2 4" xfId="61234"/>
    <cellStyle name="Total 2 3 5 2 4 2" xfId="61235"/>
    <cellStyle name="Total 2 3 5 2 5" xfId="61236"/>
    <cellStyle name="Total 2 3 5 2 5 2" xfId="61237"/>
    <cellStyle name="Total 2 3 5 2 6" xfId="61238"/>
    <cellStyle name="Total 2 3 5 2 6 2" xfId="61239"/>
    <cellStyle name="Total 2 3 5 2 7" xfId="61240"/>
    <cellStyle name="Total 2 3 5 3" xfId="61241"/>
    <cellStyle name="Total 2 3 5 3 2" xfId="61242"/>
    <cellStyle name="Total 2 3 5 3 2 2" xfId="61243"/>
    <cellStyle name="Total 2 3 5 3 3" xfId="61244"/>
    <cellStyle name="Total 2 3 5 3 3 2" xfId="61245"/>
    <cellStyle name="Total 2 3 5 3 4" xfId="61246"/>
    <cellStyle name="Total 2 3 5 3 4 2" xfId="61247"/>
    <cellStyle name="Total 2 3 5 3 5" xfId="61248"/>
    <cellStyle name="Total 2 3 5 3 5 2" xfId="61249"/>
    <cellStyle name="Total 2 3 5 3 6" xfId="61250"/>
    <cellStyle name="Total 2 3 5 3 6 2" xfId="61251"/>
    <cellStyle name="Total 2 3 5 3 7" xfId="61252"/>
    <cellStyle name="Total 2 3 5 4" xfId="61253"/>
    <cellStyle name="Total 2 3 5 4 2" xfId="61254"/>
    <cellStyle name="Total 2 3 5 4 2 2" xfId="61255"/>
    <cellStyle name="Total 2 3 5 4 3" xfId="61256"/>
    <cellStyle name="Total 2 3 5 4 3 2" xfId="61257"/>
    <cellStyle name="Total 2 3 5 4 4" xfId="61258"/>
    <cellStyle name="Total 2 3 5 4 4 2" xfId="61259"/>
    <cellStyle name="Total 2 3 5 4 5" xfId="61260"/>
    <cellStyle name="Total 2 3 5 5" xfId="61261"/>
    <cellStyle name="Total 2 3 5 5 2" xfId="61262"/>
    <cellStyle name="Total 2 3 5 6" xfId="61263"/>
    <cellStyle name="Total 2 3 5 7" xfId="61264"/>
    <cellStyle name="Total 2 3 5 8" xfId="61265"/>
    <cellStyle name="Total 2 3 6" xfId="61266"/>
    <cellStyle name="Total 2 3 6 2" xfId="61267"/>
    <cellStyle name="Total 2 3 6 2 2" xfId="61268"/>
    <cellStyle name="Total 2 3 6 2 2 2" xfId="61269"/>
    <cellStyle name="Total 2 3 6 2 3" xfId="61270"/>
    <cellStyle name="Total 2 3 6 2 3 2" xfId="61271"/>
    <cellStyle name="Total 2 3 6 2 4" xfId="61272"/>
    <cellStyle name="Total 2 3 6 2 4 2" xfId="61273"/>
    <cellStyle name="Total 2 3 6 2 5" xfId="61274"/>
    <cellStyle name="Total 2 3 6 2 5 2" xfId="61275"/>
    <cellStyle name="Total 2 3 6 2 6" xfId="61276"/>
    <cellStyle name="Total 2 3 6 2 6 2" xfId="61277"/>
    <cellStyle name="Total 2 3 6 2 7" xfId="61278"/>
    <cellStyle name="Total 2 3 6 3" xfId="61279"/>
    <cellStyle name="Total 2 3 6 3 2" xfId="61280"/>
    <cellStyle name="Total 2 3 6 3 2 2" xfId="61281"/>
    <cellStyle name="Total 2 3 6 3 3" xfId="61282"/>
    <cellStyle name="Total 2 3 6 3 3 2" xfId="61283"/>
    <cellStyle name="Total 2 3 6 3 4" xfId="61284"/>
    <cellStyle name="Total 2 3 6 3 4 2" xfId="61285"/>
    <cellStyle name="Total 2 3 6 3 5" xfId="61286"/>
    <cellStyle name="Total 2 3 6 4" xfId="61287"/>
    <cellStyle name="Total 2 3 6 4 2" xfId="61288"/>
    <cellStyle name="Total 2 3 6 5" xfId="61289"/>
    <cellStyle name="Total 2 3 6 5 2" xfId="61290"/>
    <cellStyle name="Total 2 3 6 6" xfId="61291"/>
    <cellStyle name="Total 2 3 6 6 2" xfId="61292"/>
    <cellStyle name="Total 2 3 6 7" xfId="61293"/>
    <cellStyle name="Total 2 3 6 8" xfId="61294"/>
    <cellStyle name="Total 2 3 7" xfId="61295"/>
    <cellStyle name="Total 2 3 7 2" xfId="61296"/>
    <cellStyle name="Total 2 3 7 2 2" xfId="61297"/>
    <cellStyle name="Total 2 3 7 3" xfId="61298"/>
    <cellStyle name="Total 2 3 7 3 2" xfId="61299"/>
    <cellStyle name="Total 2 3 7 4" xfId="61300"/>
    <cellStyle name="Total 2 3 7 4 2" xfId="61301"/>
    <cellStyle name="Total 2 3 7 5" xfId="61302"/>
    <cellStyle name="Total 2 3 7 5 2" xfId="61303"/>
    <cellStyle name="Total 2 3 7 6" xfId="61304"/>
    <cellStyle name="Total 2 3 7 6 2" xfId="61305"/>
    <cellStyle name="Total 2 3 7 7" xfId="61306"/>
    <cellStyle name="Total 2 3 7 8" xfId="61307"/>
    <cellStyle name="Total 2 3 8" xfId="61308"/>
    <cellStyle name="Total 2 3 8 2" xfId="61309"/>
    <cellStyle name="Total 2 3 8 3" xfId="61310"/>
    <cellStyle name="Total 2 3 8 4" xfId="61311"/>
    <cellStyle name="Total 2 3 8 5" xfId="61312"/>
    <cellStyle name="Total 2 3 8 6" xfId="61313"/>
    <cellStyle name="Total 2 3 8 7" xfId="61314"/>
    <cellStyle name="Total 2 3 8 8" xfId="61315"/>
    <cellStyle name="Total 2 3 9" xfId="61316"/>
    <cellStyle name="Total 2 3 9 2" xfId="61317"/>
    <cellStyle name="Total 2 3 9 3" xfId="61318"/>
    <cellStyle name="Total 2 3 9 4" xfId="61319"/>
    <cellStyle name="Total 2 3 9 5" xfId="61320"/>
    <cellStyle name="Total 2 3 9 6" xfId="61321"/>
    <cellStyle name="Total 2 3 9 7" xfId="61322"/>
    <cellStyle name="Total 2 3 9 8" xfId="61323"/>
    <cellStyle name="Total 2 4" xfId="61324"/>
    <cellStyle name="Total 2 4 10" xfId="61325"/>
    <cellStyle name="Total 2 4 11" xfId="61326"/>
    <cellStyle name="Total 2 4 12" xfId="61327"/>
    <cellStyle name="Total 2 4 13" xfId="61328"/>
    <cellStyle name="Total 2 4 2" xfId="61329"/>
    <cellStyle name="Total 2 4 2 10" xfId="61330"/>
    <cellStyle name="Total 2 4 2 11" xfId="61331"/>
    <cellStyle name="Total 2 4 2 12" xfId="61332"/>
    <cellStyle name="Total 2 4 2 2" xfId="61333"/>
    <cellStyle name="Total 2 4 2 2 10" xfId="61334"/>
    <cellStyle name="Total 2 4 2 2 11" xfId="61335"/>
    <cellStyle name="Total 2 4 2 2 2" xfId="61336"/>
    <cellStyle name="Total 2 4 2 2 2 2" xfId="61337"/>
    <cellStyle name="Total 2 4 2 2 2 2 2" xfId="61338"/>
    <cellStyle name="Total 2 4 2 2 2 2 2 2" xfId="61339"/>
    <cellStyle name="Total 2 4 2 2 2 2 3" xfId="61340"/>
    <cellStyle name="Total 2 4 2 2 2 2 3 2" xfId="61341"/>
    <cellStyle name="Total 2 4 2 2 2 2 4" xfId="61342"/>
    <cellStyle name="Total 2 4 2 2 2 2 4 2" xfId="61343"/>
    <cellStyle name="Total 2 4 2 2 2 2 5" xfId="61344"/>
    <cellStyle name="Total 2 4 2 2 2 3" xfId="61345"/>
    <cellStyle name="Total 2 4 2 2 2 3 2" xfId="61346"/>
    <cellStyle name="Total 2 4 2 2 2 3 2 2" xfId="61347"/>
    <cellStyle name="Total 2 4 2 2 2 3 3" xfId="61348"/>
    <cellStyle name="Total 2 4 2 2 2 3 3 2" xfId="61349"/>
    <cellStyle name="Total 2 4 2 2 2 3 4" xfId="61350"/>
    <cellStyle name="Total 2 4 2 2 2 3 4 2" xfId="61351"/>
    <cellStyle name="Total 2 4 2 2 2 3 5" xfId="61352"/>
    <cellStyle name="Total 2 4 2 2 2 3 5 2" xfId="61353"/>
    <cellStyle name="Total 2 4 2 2 2 3 6" xfId="61354"/>
    <cellStyle name="Total 2 4 2 2 2 3 6 2" xfId="61355"/>
    <cellStyle name="Total 2 4 2 2 2 3 7" xfId="61356"/>
    <cellStyle name="Total 2 4 2 2 2 4" xfId="61357"/>
    <cellStyle name="Total 2 4 2 2 2 4 2" xfId="61358"/>
    <cellStyle name="Total 2 4 2 2 2 4 2 2" xfId="61359"/>
    <cellStyle name="Total 2 4 2 2 2 4 3" xfId="61360"/>
    <cellStyle name="Total 2 4 2 2 2 4 3 2" xfId="61361"/>
    <cellStyle name="Total 2 4 2 2 2 4 4" xfId="61362"/>
    <cellStyle name="Total 2 4 2 2 2 4 4 2" xfId="61363"/>
    <cellStyle name="Total 2 4 2 2 2 4 5" xfId="61364"/>
    <cellStyle name="Total 2 4 2 2 2 4 5 2" xfId="61365"/>
    <cellStyle name="Total 2 4 2 2 2 4 6" xfId="61366"/>
    <cellStyle name="Total 2 4 2 2 2 4 6 2" xfId="61367"/>
    <cellStyle name="Total 2 4 2 2 2 4 7" xfId="61368"/>
    <cellStyle name="Total 2 4 2 2 2 5" xfId="61369"/>
    <cellStyle name="Total 2 4 2 2 2 5 2" xfId="61370"/>
    <cellStyle name="Total 2 4 2 2 2 6" xfId="61371"/>
    <cellStyle name="Total 2 4 2 2 2 6 2" xfId="61372"/>
    <cellStyle name="Total 2 4 2 2 2 7" xfId="61373"/>
    <cellStyle name="Total 2 4 2 2 2 8" xfId="61374"/>
    <cellStyle name="Total 2 4 2 2 3" xfId="61375"/>
    <cellStyle name="Total 2 4 2 2 3 2" xfId="61376"/>
    <cellStyle name="Total 2 4 2 2 3 2 2" xfId="61377"/>
    <cellStyle name="Total 2 4 2 2 3 2 2 2" xfId="61378"/>
    <cellStyle name="Total 2 4 2 2 3 2 3" xfId="61379"/>
    <cellStyle name="Total 2 4 2 2 3 2 3 2" xfId="61380"/>
    <cellStyle name="Total 2 4 2 2 3 2 4" xfId="61381"/>
    <cellStyle name="Total 2 4 2 2 3 2 4 2" xfId="61382"/>
    <cellStyle name="Total 2 4 2 2 3 2 5" xfId="61383"/>
    <cellStyle name="Total 2 4 2 2 3 2 5 2" xfId="61384"/>
    <cellStyle name="Total 2 4 2 2 3 2 6" xfId="61385"/>
    <cellStyle name="Total 2 4 2 2 3 2 6 2" xfId="61386"/>
    <cellStyle name="Total 2 4 2 2 3 2 7" xfId="61387"/>
    <cellStyle name="Total 2 4 2 2 3 3" xfId="61388"/>
    <cellStyle name="Total 2 4 2 2 3 3 2" xfId="61389"/>
    <cellStyle name="Total 2 4 2 2 3 3 2 2" xfId="61390"/>
    <cellStyle name="Total 2 4 2 2 3 3 3" xfId="61391"/>
    <cellStyle name="Total 2 4 2 2 3 3 3 2" xfId="61392"/>
    <cellStyle name="Total 2 4 2 2 3 3 4" xfId="61393"/>
    <cellStyle name="Total 2 4 2 2 3 3 4 2" xfId="61394"/>
    <cellStyle name="Total 2 4 2 2 3 3 5" xfId="61395"/>
    <cellStyle name="Total 2 4 2 2 3 3 5 2" xfId="61396"/>
    <cellStyle name="Total 2 4 2 2 3 3 6" xfId="61397"/>
    <cellStyle name="Total 2 4 2 2 3 3 6 2" xfId="61398"/>
    <cellStyle name="Total 2 4 2 2 3 3 7" xfId="61399"/>
    <cellStyle name="Total 2 4 2 2 3 4" xfId="61400"/>
    <cellStyle name="Total 2 4 2 2 3 4 2" xfId="61401"/>
    <cellStyle name="Total 2 4 2 2 3 4 2 2" xfId="61402"/>
    <cellStyle name="Total 2 4 2 2 3 4 3" xfId="61403"/>
    <cellStyle name="Total 2 4 2 2 3 4 3 2" xfId="61404"/>
    <cellStyle name="Total 2 4 2 2 3 4 4" xfId="61405"/>
    <cellStyle name="Total 2 4 2 2 3 4 4 2" xfId="61406"/>
    <cellStyle name="Total 2 4 2 2 3 4 5" xfId="61407"/>
    <cellStyle name="Total 2 4 2 2 3 5" xfId="61408"/>
    <cellStyle name="Total 2 4 2 2 4" xfId="61409"/>
    <cellStyle name="Total 2 4 2 2 4 2" xfId="61410"/>
    <cellStyle name="Total 2 4 2 2 4 2 2" xfId="61411"/>
    <cellStyle name="Total 2 4 2 2 4 2 2 2" xfId="61412"/>
    <cellStyle name="Total 2 4 2 2 4 2 3" xfId="61413"/>
    <cellStyle name="Total 2 4 2 2 4 2 3 2" xfId="61414"/>
    <cellStyle name="Total 2 4 2 2 4 2 4" xfId="61415"/>
    <cellStyle name="Total 2 4 2 2 4 2 4 2" xfId="61416"/>
    <cellStyle name="Total 2 4 2 2 4 2 5" xfId="61417"/>
    <cellStyle name="Total 2 4 2 2 4 2 5 2" xfId="61418"/>
    <cellStyle name="Total 2 4 2 2 4 2 6" xfId="61419"/>
    <cellStyle name="Total 2 4 2 2 4 2 6 2" xfId="61420"/>
    <cellStyle name="Total 2 4 2 2 4 2 7" xfId="61421"/>
    <cellStyle name="Total 2 4 2 2 4 3" xfId="61422"/>
    <cellStyle name="Total 2 4 2 2 4 3 2" xfId="61423"/>
    <cellStyle name="Total 2 4 2 2 4 3 2 2" xfId="61424"/>
    <cellStyle name="Total 2 4 2 2 4 3 3" xfId="61425"/>
    <cellStyle name="Total 2 4 2 2 4 3 3 2" xfId="61426"/>
    <cellStyle name="Total 2 4 2 2 4 3 4" xfId="61427"/>
    <cellStyle name="Total 2 4 2 2 4 3 4 2" xfId="61428"/>
    <cellStyle name="Total 2 4 2 2 4 3 5" xfId="61429"/>
    <cellStyle name="Total 2 4 2 2 4 4" xfId="61430"/>
    <cellStyle name="Total 2 4 2 2 5" xfId="61431"/>
    <cellStyle name="Total 2 4 2 2 5 2" xfId="61432"/>
    <cellStyle name="Total 2 4 2 2 5 2 2" xfId="61433"/>
    <cellStyle name="Total 2 4 2 2 5 3" xfId="61434"/>
    <cellStyle name="Total 2 4 2 2 5 3 2" xfId="61435"/>
    <cellStyle name="Total 2 4 2 2 5 4" xfId="61436"/>
    <cellStyle name="Total 2 4 2 2 5 4 2" xfId="61437"/>
    <cellStyle name="Total 2 4 2 2 5 5" xfId="61438"/>
    <cellStyle name="Total 2 4 2 2 5 5 2" xfId="61439"/>
    <cellStyle name="Total 2 4 2 2 5 6" xfId="61440"/>
    <cellStyle name="Total 2 4 2 2 5 6 2" xfId="61441"/>
    <cellStyle name="Total 2 4 2 2 5 7" xfId="61442"/>
    <cellStyle name="Total 2 4 2 2 6" xfId="61443"/>
    <cellStyle name="Total 2 4 2 2 6 2" xfId="61444"/>
    <cellStyle name="Total 2 4 2 2 7" xfId="61445"/>
    <cellStyle name="Total 2 4 2 2 7 2" xfId="61446"/>
    <cellStyle name="Total 2 4 2 2 8" xfId="61447"/>
    <cellStyle name="Total 2 4 2 2 9" xfId="61448"/>
    <cellStyle name="Total 2 4 2 3" xfId="61449"/>
    <cellStyle name="Total 2 4 2 3 2" xfId="61450"/>
    <cellStyle name="Total 2 4 2 3 2 2" xfId="61451"/>
    <cellStyle name="Total 2 4 2 3 2 2 2" xfId="61452"/>
    <cellStyle name="Total 2 4 2 3 2 3" xfId="61453"/>
    <cellStyle name="Total 2 4 2 3 2 3 2" xfId="61454"/>
    <cellStyle name="Total 2 4 2 3 2 4" xfId="61455"/>
    <cellStyle name="Total 2 4 2 3 2 4 2" xfId="61456"/>
    <cellStyle name="Total 2 4 2 3 2 5" xfId="61457"/>
    <cellStyle name="Total 2 4 2 3 3" xfId="61458"/>
    <cellStyle name="Total 2 4 2 3 3 2" xfId="61459"/>
    <cellStyle name="Total 2 4 2 3 3 2 2" xfId="61460"/>
    <cellStyle name="Total 2 4 2 3 3 3" xfId="61461"/>
    <cellStyle name="Total 2 4 2 3 3 3 2" xfId="61462"/>
    <cellStyle name="Total 2 4 2 3 3 4" xfId="61463"/>
    <cellStyle name="Total 2 4 2 3 3 4 2" xfId="61464"/>
    <cellStyle name="Total 2 4 2 3 3 5" xfId="61465"/>
    <cellStyle name="Total 2 4 2 3 3 5 2" xfId="61466"/>
    <cellStyle name="Total 2 4 2 3 3 6" xfId="61467"/>
    <cellStyle name="Total 2 4 2 3 3 6 2" xfId="61468"/>
    <cellStyle name="Total 2 4 2 3 3 7" xfId="61469"/>
    <cellStyle name="Total 2 4 2 3 4" xfId="61470"/>
    <cellStyle name="Total 2 4 2 3 4 2" xfId="61471"/>
    <cellStyle name="Total 2 4 2 3 4 2 2" xfId="61472"/>
    <cellStyle name="Total 2 4 2 3 4 3" xfId="61473"/>
    <cellStyle name="Total 2 4 2 3 4 3 2" xfId="61474"/>
    <cellStyle name="Total 2 4 2 3 4 4" xfId="61475"/>
    <cellStyle name="Total 2 4 2 3 4 4 2" xfId="61476"/>
    <cellStyle name="Total 2 4 2 3 4 5" xfId="61477"/>
    <cellStyle name="Total 2 4 2 3 4 5 2" xfId="61478"/>
    <cellStyle name="Total 2 4 2 3 4 6" xfId="61479"/>
    <cellStyle name="Total 2 4 2 3 4 6 2" xfId="61480"/>
    <cellStyle name="Total 2 4 2 3 4 7" xfId="61481"/>
    <cellStyle name="Total 2 4 2 3 5" xfId="61482"/>
    <cellStyle name="Total 2 4 2 3 5 2" xfId="61483"/>
    <cellStyle name="Total 2 4 2 3 6" xfId="61484"/>
    <cellStyle name="Total 2 4 2 3 6 2" xfId="61485"/>
    <cellStyle name="Total 2 4 2 3 7" xfId="61486"/>
    <cellStyle name="Total 2 4 2 3 8" xfId="61487"/>
    <cellStyle name="Total 2 4 2 4" xfId="61488"/>
    <cellStyle name="Total 2 4 2 4 2" xfId="61489"/>
    <cellStyle name="Total 2 4 2 4 2 2" xfId="61490"/>
    <cellStyle name="Total 2 4 2 4 2 2 2" xfId="61491"/>
    <cellStyle name="Total 2 4 2 4 2 3" xfId="61492"/>
    <cellStyle name="Total 2 4 2 4 2 3 2" xfId="61493"/>
    <cellStyle name="Total 2 4 2 4 2 4" xfId="61494"/>
    <cellStyle name="Total 2 4 2 4 2 4 2" xfId="61495"/>
    <cellStyle name="Total 2 4 2 4 2 5" xfId="61496"/>
    <cellStyle name="Total 2 4 2 4 2 5 2" xfId="61497"/>
    <cellStyle name="Total 2 4 2 4 2 6" xfId="61498"/>
    <cellStyle name="Total 2 4 2 4 2 6 2" xfId="61499"/>
    <cellStyle name="Total 2 4 2 4 2 7" xfId="61500"/>
    <cellStyle name="Total 2 4 2 4 3" xfId="61501"/>
    <cellStyle name="Total 2 4 2 4 3 2" xfId="61502"/>
    <cellStyle name="Total 2 4 2 4 3 2 2" xfId="61503"/>
    <cellStyle name="Total 2 4 2 4 3 3" xfId="61504"/>
    <cellStyle name="Total 2 4 2 4 3 3 2" xfId="61505"/>
    <cellStyle name="Total 2 4 2 4 3 4" xfId="61506"/>
    <cellStyle name="Total 2 4 2 4 3 4 2" xfId="61507"/>
    <cellStyle name="Total 2 4 2 4 3 5" xfId="61508"/>
    <cellStyle name="Total 2 4 2 4 3 5 2" xfId="61509"/>
    <cellStyle name="Total 2 4 2 4 3 6" xfId="61510"/>
    <cellStyle name="Total 2 4 2 4 3 6 2" xfId="61511"/>
    <cellStyle name="Total 2 4 2 4 3 7" xfId="61512"/>
    <cellStyle name="Total 2 4 2 4 4" xfId="61513"/>
    <cellStyle name="Total 2 4 2 4 4 2" xfId="61514"/>
    <cellStyle name="Total 2 4 2 4 4 2 2" xfId="61515"/>
    <cellStyle name="Total 2 4 2 4 4 3" xfId="61516"/>
    <cellStyle name="Total 2 4 2 4 4 3 2" xfId="61517"/>
    <cellStyle name="Total 2 4 2 4 4 4" xfId="61518"/>
    <cellStyle name="Total 2 4 2 4 4 4 2" xfId="61519"/>
    <cellStyle name="Total 2 4 2 4 4 5" xfId="61520"/>
    <cellStyle name="Total 2 4 2 4 5" xfId="61521"/>
    <cellStyle name="Total 2 4 2 4 5 2" xfId="61522"/>
    <cellStyle name="Total 2 4 2 4 6" xfId="61523"/>
    <cellStyle name="Total 2 4 2 4 7" xfId="61524"/>
    <cellStyle name="Total 2 4 2 4 8" xfId="61525"/>
    <cellStyle name="Total 2 4 2 5" xfId="61526"/>
    <cellStyle name="Total 2 4 2 5 2" xfId="61527"/>
    <cellStyle name="Total 2 4 2 5 2 2" xfId="61528"/>
    <cellStyle name="Total 2 4 2 5 2 2 2" xfId="61529"/>
    <cellStyle name="Total 2 4 2 5 2 3" xfId="61530"/>
    <cellStyle name="Total 2 4 2 5 2 3 2" xfId="61531"/>
    <cellStyle name="Total 2 4 2 5 2 4" xfId="61532"/>
    <cellStyle name="Total 2 4 2 5 2 4 2" xfId="61533"/>
    <cellStyle name="Total 2 4 2 5 2 5" xfId="61534"/>
    <cellStyle name="Total 2 4 2 5 2 5 2" xfId="61535"/>
    <cellStyle name="Total 2 4 2 5 2 6" xfId="61536"/>
    <cellStyle name="Total 2 4 2 5 2 6 2" xfId="61537"/>
    <cellStyle name="Total 2 4 2 5 2 7" xfId="61538"/>
    <cellStyle name="Total 2 4 2 5 3" xfId="61539"/>
    <cellStyle name="Total 2 4 2 5 3 2" xfId="61540"/>
    <cellStyle name="Total 2 4 2 5 3 2 2" xfId="61541"/>
    <cellStyle name="Total 2 4 2 5 3 3" xfId="61542"/>
    <cellStyle name="Total 2 4 2 5 3 3 2" xfId="61543"/>
    <cellStyle name="Total 2 4 2 5 3 4" xfId="61544"/>
    <cellStyle name="Total 2 4 2 5 3 4 2" xfId="61545"/>
    <cellStyle name="Total 2 4 2 5 3 5" xfId="61546"/>
    <cellStyle name="Total 2 4 2 5 4" xfId="61547"/>
    <cellStyle name="Total 2 4 2 5 4 2" xfId="61548"/>
    <cellStyle name="Total 2 4 2 5 5" xfId="61549"/>
    <cellStyle name="Total 2 4 2 5 5 2" xfId="61550"/>
    <cellStyle name="Total 2 4 2 5 6" xfId="61551"/>
    <cellStyle name="Total 2 4 2 5 6 2" xfId="61552"/>
    <cellStyle name="Total 2 4 2 5 7" xfId="61553"/>
    <cellStyle name="Total 2 4 2 5 8" xfId="61554"/>
    <cellStyle name="Total 2 4 2 6" xfId="61555"/>
    <cellStyle name="Total 2 4 2 6 2" xfId="61556"/>
    <cellStyle name="Total 2 4 2 6 2 2" xfId="61557"/>
    <cellStyle name="Total 2 4 2 6 3" xfId="61558"/>
    <cellStyle name="Total 2 4 2 6 3 2" xfId="61559"/>
    <cellStyle name="Total 2 4 2 6 4" xfId="61560"/>
    <cellStyle name="Total 2 4 2 6 4 2" xfId="61561"/>
    <cellStyle name="Total 2 4 2 6 5" xfId="61562"/>
    <cellStyle name="Total 2 4 2 6 5 2" xfId="61563"/>
    <cellStyle name="Total 2 4 2 6 6" xfId="61564"/>
    <cellStyle name="Total 2 4 2 6 6 2" xfId="61565"/>
    <cellStyle name="Total 2 4 2 6 7" xfId="61566"/>
    <cellStyle name="Total 2 4 2 6 8" xfId="61567"/>
    <cellStyle name="Total 2 4 2 7" xfId="61568"/>
    <cellStyle name="Total 2 4 2 7 2" xfId="61569"/>
    <cellStyle name="Total 2 4 2 7 3" xfId="61570"/>
    <cellStyle name="Total 2 4 2 7 4" xfId="61571"/>
    <cellStyle name="Total 2 4 2 7 5" xfId="61572"/>
    <cellStyle name="Total 2 4 2 7 6" xfId="61573"/>
    <cellStyle name="Total 2 4 2 7 7" xfId="61574"/>
    <cellStyle name="Total 2 4 2 7 8" xfId="61575"/>
    <cellStyle name="Total 2 4 2 8" xfId="61576"/>
    <cellStyle name="Total 2 4 2 8 2" xfId="61577"/>
    <cellStyle name="Total 2 4 2 8 3" xfId="61578"/>
    <cellStyle name="Total 2 4 2 8 4" xfId="61579"/>
    <cellStyle name="Total 2 4 2 8 5" xfId="61580"/>
    <cellStyle name="Total 2 4 2 8 6" xfId="61581"/>
    <cellStyle name="Total 2 4 2 8 7" xfId="61582"/>
    <cellStyle name="Total 2 4 2 8 8" xfId="61583"/>
    <cellStyle name="Total 2 4 2 9" xfId="61584"/>
    <cellStyle name="Total 2 4 3" xfId="61585"/>
    <cellStyle name="Total 2 4 3 10" xfId="61586"/>
    <cellStyle name="Total 2 4 3 11" xfId="61587"/>
    <cellStyle name="Total 2 4 3 12" xfId="61588"/>
    <cellStyle name="Total 2 4 3 13" xfId="61589"/>
    <cellStyle name="Total 2 4 3 2" xfId="61590"/>
    <cellStyle name="Total 2 4 3 2 2" xfId="61591"/>
    <cellStyle name="Total 2 4 3 2 2 2" xfId="61592"/>
    <cellStyle name="Total 2 4 3 2 2 2 2" xfId="61593"/>
    <cellStyle name="Total 2 4 3 2 2 3" xfId="61594"/>
    <cellStyle name="Total 2 4 3 2 2 3 2" xfId="61595"/>
    <cellStyle name="Total 2 4 3 2 2 4" xfId="61596"/>
    <cellStyle name="Total 2 4 3 2 2 4 2" xfId="61597"/>
    <cellStyle name="Total 2 4 3 2 2 5" xfId="61598"/>
    <cellStyle name="Total 2 4 3 2 3" xfId="61599"/>
    <cellStyle name="Total 2 4 3 2 3 2" xfId="61600"/>
    <cellStyle name="Total 2 4 3 2 3 2 2" xfId="61601"/>
    <cellStyle name="Total 2 4 3 2 3 3" xfId="61602"/>
    <cellStyle name="Total 2 4 3 2 3 3 2" xfId="61603"/>
    <cellStyle name="Total 2 4 3 2 3 4" xfId="61604"/>
    <cellStyle name="Total 2 4 3 2 3 4 2" xfId="61605"/>
    <cellStyle name="Total 2 4 3 2 3 5" xfId="61606"/>
    <cellStyle name="Total 2 4 3 2 3 5 2" xfId="61607"/>
    <cellStyle name="Total 2 4 3 2 3 6" xfId="61608"/>
    <cellStyle name="Total 2 4 3 2 3 6 2" xfId="61609"/>
    <cellStyle name="Total 2 4 3 2 3 7" xfId="61610"/>
    <cellStyle name="Total 2 4 3 2 4" xfId="61611"/>
    <cellStyle name="Total 2 4 3 2 4 2" xfId="61612"/>
    <cellStyle name="Total 2 4 3 2 4 2 2" xfId="61613"/>
    <cellStyle name="Total 2 4 3 2 4 3" xfId="61614"/>
    <cellStyle name="Total 2 4 3 2 4 3 2" xfId="61615"/>
    <cellStyle name="Total 2 4 3 2 4 4" xfId="61616"/>
    <cellStyle name="Total 2 4 3 2 4 4 2" xfId="61617"/>
    <cellStyle name="Total 2 4 3 2 4 5" xfId="61618"/>
    <cellStyle name="Total 2 4 3 2 4 5 2" xfId="61619"/>
    <cellStyle name="Total 2 4 3 2 4 6" xfId="61620"/>
    <cellStyle name="Total 2 4 3 2 4 6 2" xfId="61621"/>
    <cellStyle name="Total 2 4 3 2 4 7" xfId="61622"/>
    <cellStyle name="Total 2 4 3 2 5" xfId="61623"/>
    <cellStyle name="Total 2 4 3 2 5 2" xfId="61624"/>
    <cellStyle name="Total 2 4 3 2 6" xfId="61625"/>
    <cellStyle name="Total 2 4 3 2 6 2" xfId="61626"/>
    <cellStyle name="Total 2 4 3 2 7" xfId="61627"/>
    <cellStyle name="Total 2 4 3 2 8" xfId="61628"/>
    <cellStyle name="Total 2 4 3 3" xfId="61629"/>
    <cellStyle name="Total 2 4 3 3 2" xfId="61630"/>
    <cellStyle name="Total 2 4 3 3 2 2" xfId="61631"/>
    <cellStyle name="Total 2 4 3 3 2 2 2" xfId="61632"/>
    <cellStyle name="Total 2 4 3 3 2 3" xfId="61633"/>
    <cellStyle name="Total 2 4 3 3 2 3 2" xfId="61634"/>
    <cellStyle name="Total 2 4 3 3 2 4" xfId="61635"/>
    <cellStyle name="Total 2 4 3 3 2 4 2" xfId="61636"/>
    <cellStyle name="Total 2 4 3 3 2 5" xfId="61637"/>
    <cellStyle name="Total 2 4 3 3 2 5 2" xfId="61638"/>
    <cellStyle name="Total 2 4 3 3 2 6" xfId="61639"/>
    <cellStyle name="Total 2 4 3 3 2 6 2" xfId="61640"/>
    <cellStyle name="Total 2 4 3 3 2 7" xfId="61641"/>
    <cellStyle name="Total 2 4 3 3 3" xfId="61642"/>
    <cellStyle name="Total 2 4 3 3 3 2" xfId="61643"/>
    <cellStyle name="Total 2 4 3 3 3 2 2" xfId="61644"/>
    <cellStyle name="Total 2 4 3 3 3 3" xfId="61645"/>
    <cellStyle name="Total 2 4 3 3 3 3 2" xfId="61646"/>
    <cellStyle name="Total 2 4 3 3 3 4" xfId="61647"/>
    <cellStyle name="Total 2 4 3 3 3 4 2" xfId="61648"/>
    <cellStyle name="Total 2 4 3 3 3 5" xfId="61649"/>
    <cellStyle name="Total 2 4 3 3 3 5 2" xfId="61650"/>
    <cellStyle name="Total 2 4 3 3 3 6" xfId="61651"/>
    <cellStyle name="Total 2 4 3 3 3 6 2" xfId="61652"/>
    <cellStyle name="Total 2 4 3 3 3 7" xfId="61653"/>
    <cellStyle name="Total 2 4 3 3 4" xfId="61654"/>
    <cellStyle name="Total 2 4 3 3 4 2" xfId="61655"/>
    <cellStyle name="Total 2 4 3 3 4 2 2" xfId="61656"/>
    <cellStyle name="Total 2 4 3 3 4 3" xfId="61657"/>
    <cellStyle name="Total 2 4 3 3 4 3 2" xfId="61658"/>
    <cellStyle name="Total 2 4 3 3 4 4" xfId="61659"/>
    <cellStyle name="Total 2 4 3 3 4 4 2" xfId="61660"/>
    <cellStyle name="Total 2 4 3 3 4 5" xfId="61661"/>
    <cellStyle name="Total 2 4 3 3 5" xfId="61662"/>
    <cellStyle name="Total 2 4 3 4" xfId="61663"/>
    <cellStyle name="Total 2 4 3 4 2" xfId="61664"/>
    <cellStyle name="Total 2 4 3 4 2 2" xfId="61665"/>
    <cellStyle name="Total 2 4 3 4 2 2 2" xfId="61666"/>
    <cellStyle name="Total 2 4 3 4 2 3" xfId="61667"/>
    <cellStyle name="Total 2 4 3 4 2 3 2" xfId="61668"/>
    <cellStyle name="Total 2 4 3 4 2 4" xfId="61669"/>
    <cellStyle name="Total 2 4 3 4 2 4 2" xfId="61670"/>
    <cellStyle name="Total 2 4 3 4 2 5" xfId="61671"/>
    <cellStyle name="Total 2 4 3 4 2 5 2" xfId="61672"/>
    <cellStyle name="Total 2 4 3 4 2 6" xfId="61673"/>
    <cellStyle name="Total 2 4 3 4 2 6 2" xfId="61674"/>
    <cellStyle name="Total 2 4 3 4 2 7" xfId="61675"/>
    <cellStyle name="Total 2 4 3 4 3" xfId="61676"/>
    <cellStyle name="Total 2 4 3 4 3 2" xfId="61677"/>
    <cellStyle name="Total 2 4 3 4 3 2 2" xfId="61678"/>
    <cellStyle name="Total 2 4 3 4 3 3" xfId="61679"/>
    <cellStyle name="Total 2 4 3 4 3 3 2" xfId="61680"/>
    <cellStyle name="Total 2 4 3 4 3 4" xfId="61681"/>
    <cellStyle name="Total 2 4 3 4 3 4 2" xfId="61682"/>
    <cellStyle name="Total 2 4 3 4 3 5" xfId="61683"/>
    <cellStyle name="Total 2 4 3 4 4" xfId="61684"/>
    <cellStyle name="Total 2 4 3 5" xfId="61685"/>
    <cellStyle name="Total 2 4 3 5 2" xfId="61686"/>
    <cellStyle name="Total 2 4 3 5 2 2" xfId="61687"/>
    <cellStyle name="Total 2 4 3 5 3" xfId="61688"/>
    <cellStyle name="Total 2 4 3 5 3 2" xfId="61689"/>
    <cellStyle name="Total 2 4 3 5 4" xfId="61690"/>
    <cellStyle name="Total 2 4 3 5 4 2" xfId="61691"/>
    <cellStyle name="Total 2 4 3 5 5" xfId="61692"/>
    <cellStyle name="Total 2 4 3 5 5 2" xfId="61693"/>
    <cellStyle name="Total 2 4 3 5 6" xfId="61694"/>
    <cellStyle name="Total 2 4 3 5 6 2" xfId="61695"/>
    <cellStyle name="Total 2 4 3 5 7" xfId="61696"/>
    <cellStyle name="Total 2 4 3 6" xfId="61697"/>
    <cellStyle name="Total 2 4 3 6 2" xfId="61698"/>
    <cellStyle name="Total 2 4 3 7" xfId="61699"/>
    <cellStyle name="Total 2 4 3 7 2" xfId="61700"/>
    <cellStyle name="Total 2 4 3 8" xfId="61701"/>
    <cellStyle name="Total 2 4 3 9" xfId="61702"/>
    <cellStyle name="Total 2 4 4" xfId="61703"/>
    <cellStyle name="Total 2 4 4 2" xfId="61704"/>
    <cellStyle name="Total 2 4 4 2 2" xfId="61705"/>
    <cellStyle name="Total 2 4 4 2 2 2" xfId="61706"/>
    <cellStyle name="Total 2 4 4 2 3" xfId="61707"/>
    <cellStyle name="Total 2 4 4 2 3 2" xfId="61708"/>
    <cellStyle name="Total 2 4 4 2 4" xfId="61709"/>
    <cellStyle name="Total 2 4 4 2 4 2" xfId="61710"/>
    <cellStyle name="Total 2 4 4 2 5" xfId="61711"/>
    <cellStyle name="Total 2 4 4 3" xfId="61712"/>
    <cellStyle name="Total 2 4 4 3 2" xfId="61713"/>
    <cellStyle name="Total 2 4 4 3 2 2" xfId="61714"/>
    <cellStyle name="Total 2 4 4 3 3" xfId="61715"/>
    <cellStyle name="Total 2 4 4 3 3 2" xfId="61716"/>
    <cellStyle name="Total 2 4 4 3 4" xfId="61717"/>
    <cellStyle name="Total 2 4 4 3 4 2" xfId="61718"/>
    <cellStyle name="Total 2 4 4 3 5" xfId="61719"/>
    <cellStyle name="Total 2 4 4 3 5 2" xfId="61720"/>
    <cellStyle name="Total 2 4 4 3 6" xfId="61721"/>
    <cellStyle name="Total 2 4 4 3 6 2" xfId="61722"/>
    <cellStyle name="Total 2 4 4 3 7" xfId="61723"/>
    <cellStyle name="Total 2 4 4 4" xfId="61724"/>
    <cellStyle name="Total 2 4 4 4 2" xfId="61725"/>
    <cellStyle name="Total 2 4 4 4 2 2" xfId="61726"/>
    <cellStyle name="Total 2 4 4 4 3" xfId="61727"/>
    <cellStyle name="Total 2 4 4 4 3 2" xfId="61728"/>
    <cellStyle name="Total 2 4 4 4 4" xfId="61729"/>
    <cellStyle name="Total 2 4 4 4 4 2" xfId="61730"/>
    <cellStyle name="Total 2 4 4 4 5" xfId="61731"/>
    <cellStyle name="Total 2 4 4 4 5 2" xfId="61732"/>
    <cellStyle name="Total 2 4 4 4 6" xfId="61733"/>
    <cellStyle name="Total 2 4 4 4 6 2" xfId="61734"/>
    <cellStyle name="Total 2 4 4 4 7" xfId="61735"/>
    <cellStyle name="Total 2 4 4 5" xfId="61736"/>
    <cellStyle name="Total 2 4 4 5 2" xfId="61737"/>
    <cellStyle name="Total 2 4 4 6" xfId="61738"/>
    <cellStyle name="Total 2 4 4 6 2" xfId="61739"/>
    <cellStyle name="Total 2 4 4 7" xfId="61740"/>
    <cellStyle name="Total 2 4 4 8" xfId="61741"/>
    <cellStyle name="Total 2 4 5" xfId="61742"/>
    <cellStyle name="Total 2 4 5 2" xfId="61743"/>
    <cellStyle name="Total 2 4 5 2 2" xfId="61744"/>
    <cellStyle name="Total 2 4 5 2 2 2" xfId="61745"/>
    <cellStyle name="Total 2 4 5 2 3" xfId="61746"/>
    <cellStyle name="Total 2 4 5 2 3 2" xfId="61747"/>
    <cellStyle name="Total 2 4 5 2 4" xfId="61748"/>
    <cellStyle name="Total 2 4 5 2 4 2" xfId="61749"/>
    <cellStyle name="Total 2 4 5 2 5" xfId="61750"/>
    <cellStyle name="Total 2 4 5 2 5 2" xfId="61751"/>
    <cellStyle name="Total 2 4 5 2 6" xfId="61752"/>
    <cellStyle name="Total 2 4 5 2 6 2" xfId="61753"/>
    <cellStyle name="Total 2 4 5 2 7" xfId="61754"/>
    <cellStyle name="Total 2 4 5 3" xfId="61755"/>
    <cellStyle name="Total 2 4 5 3 2" xfId="61756"/>
    <cellStyle name="Total 2 4 5 3 2 2" xfId="61757"/>
    <cellStyle name="Total 2 4 5 3 3" xfId="61758"/>
    <cellStyle name="Total 2 4 5 3 3 2" xfId="61759"/>
    <cellStyle name="Total 2 4 5 3 4" xfId="61760"/>
    <cellStyle name="Total 2 4 5 3 4 2" xfId="61761"/>
    <cellStyle name="Total 2 4 5 3 5" xfId="61762"/>
    <cellStyle name="Total 2 4 5 3 5 2" xfId="61763"/>
    <cellStyle name="Total 2 4 5 3 6" xfId="61764"/>
    <cellStyle name="Total 2 4 5 3 6 2" xfId="61765"/>
    <cellStyle name="Total 2 4 5 3 7" xfId="61766"/>
    <cellStyle name="Total 2 4 5 4" xfId="61767"/>
    <cellStyle name="Total 2 4 5 4 2" xfId="61768"/>
    <cellStyle name="Total 2 4 5 4 2 2" xfId="61769"/>
    <cellStyle name="Total 2 4 5 4 3" xfId="61770"/>
    <cellStyle name="Total 2 4 5 4 3 2" xfId="61771"/>
    <cellStyle name="Total 2 4 5 4 4" xfId="61772"/>
    <cellStyle name="Total 2 4 5 4 4 2" xfId="61773"/>
    <cellStyle name="Total 2 4 5 4 5" xfId="61774"/>
    <cellStyle name="Total 2 4 5 5" xfId="61775"/>
    <cellStyle name="Total 2 4 5 5 2" xfId="61776"/>
    <cellStyle name="Total 2 4 5 6" xfId="61777"/>
    <cellStyle name="Total 2 4 5 7" xfId="61778"/>
    <cellStyle name="Total 2 4 5 8" xfId="61779"/>
    <cellStyle name="Total 2 4 6" xfId="61780"/>
    <cellStyle name="Total 2 4 6 2" xfId="61781"/>
    <cellStyle name="Total 2 4 6 2 2" xfId="61782"/>
    <cellStyle name="Total 2 4 6 2 2 2" xfId="61783"/>
    <cellStyle name="Total 2 4 6 2 3" xfId="61784"/>
    <cellStyle name="Total 2 4 6 2 3 2" xfId="61785"/>
    <cellStyle name="Total 2 4 6 2 4" xfId="61786"/>
    <cellStyle name="Total 2 4 6 2 4 2" xfId="61787"/>
    <cellStyle name="Total 2 4 6 2 5" xfId="61788"/>
    <cellStyle name="Total 2 4 6 2 5 2" xfId="61789"/>
    <cellStyle name="Total 2 4 6 2 6" xfId="61790"/>
    <cellStyle name="Total 2 4 6 2 6 2" xfId="61791"/>
    <cellStyle name="Total 2 4 6 2 7" xfId="61792"/>
    <cellStyle name="Total 2 4 6 3" xfId="61793"/>
    <cellStyle name="Total 2 4 6 3 2" xfId="61794"/>
    <cellStyle name="Total 2 4 6 3 2 2" xfId="61795"/>
    <cellStyle name="Total 2 4 6 3 3" xfId="61796"/>
    <cellStyle name="Total 2 4 6 3 3 2" xfId="61797"/>
    <cellStyle name="Total 2 4 6 3 4" xfId="61798"/>
    <cellStyle name="Total 2 4 6 3 4 2" xfId="61799"/>
    <cellStyle name="Total 2 4 6 3 5" xfId="61800"/>
    <cellStyle name="Total 2 4 6 4" xfId="61801"/>
    <cellStyle name="Total 2 4 6 4 2" xfId="61802"/>
    <cellStyle name="Total 2 4 6 5" xfId="61803"/>
    <cellStyle name="Total 2 4 6 5 2" xfId="61804"/>
    <cellStyle name="Total 2 4 6 6" xfId="61805"/>
    <cellStyle name="Total 2 4 6 6 2" xfId="61806"/>
    <cellStyle name="Total 2 4 6 7" xfId="61807"/>
    <cellStyle name="Total 2 4 6 8" xfId="61808"/>
    <cellStyle name="Total 2 4 7" xfId="61809"/>
    <cellStyle name="Total 2 4 7 2" xfId="61810"/>
    <cellStyle name="Total 2 4 7 2 2" xfId="61811"/>
    <cellStyle name="Total 2 4 7 3" xfId="61812"/>
    <cellStyle name="Total 2 4 7 3 2" xfId="61813"/>
    <cellStyle name="Total 2 4 7 4" xfId="61814"/>
    <cellStyle name="Total 2 4 7 4 2" xfId="61815"/>
    <cellStyle name="Total 2 4 7 5" xfId="61816"/>
    <cellStyle name="Total 2 4 7 5 2" xfId="61817"/>
    <cellStyle name="Total 2 4 7 6" xfId="61818"/>
    <cellStyle name="Total 2 4 7 6 2" xfId="61819"/>
    <cellStyle name="Total 2 4 7 7" xfId="61820"/>
    <cellStyle name="Total 2 4 7 8" xfId="61821"/>
    <cellStyle name="Total 2 4 8" xfId="61822"/>
    <cellStyle name="Total 2 4 8 2" xfId="61823"/>
    <cellStyle name="Total 2 4 8 3" xfId="61824"/>
    <cellStyle name="Total 2 4 8 4" xfId="61825"/>
    <cellStyle name="Total 2 4 8 5" xfId="61826"/>
    <cellStyle name="Total 2 4 8 6" xfId="61827"/>
    <cellStyle name="Total 2 4 8 7" xfId="61828"/>
    <cellStyle name="Total 2 4 8 8" xfId="61829"/>
    <cellStyle name="Total 2 4 9" xfId="61830"/>
    <cellStyle name="Total 2 4 9 2" xfId="61831"/>
    <cellStyle name="Total 2 4 9 3" xfId="61832"/>
    <cellStyle name="Total 2 4 9 4" xfId="61833"/>
    <cellStyle name="Total 2 4 9 5" xfId="61834"/>
    <cellStyle name="Total 2 4 9 6" xfId="61835"/>
    <cellStyle name="Total 2 4 9 7" xfId="61836"/>
    <cellStyle name="Total 2 4 9 8" xfId="61837"/>
    <cellStyle name="Total 2 5" xfId="61838"/>
    <cellStyle name="Total 2 5 10" xfId="61839"/>
    <cellStyle name="Total 2 5 11" xfId="61840"/>
    <cellStyle name="Total 2 5 12" xfId="61841"/>
    <cellStyle name="Total 2 5 2" xfId="61842"/>
    <cellStyle name="Total 2 5 2 10" xfId="61843"/>
    <cellStyle name="Total 2 5 2 11" xfId="61844"/>
    <cellStyle name="Total 2 5 2 2" xfId="61845"/>
    <cellStyle name="Total 2 5 2 2 2" xfId="61846"/>
    <cellStyle name="Total 2 5 2 2 2 2" xfId="61847"/>
    <cellStyle name="Total 2 5 2 2 2 2 2" xfId="61848"/>
    <cellStyle name="Total 2 5 2 2 2 3" xfId="61849"/>
    <cellStyle name="Total 2 5 2 2 2 3 2" xfId="61850"/>
    <cellStyle name="Total 2 5 2 2 2 4" xfId="61851"/>
    <cellStyle name="Total 2 5 2 2 2 4 2" xfId="61852"/>
    <cellStyle name="Total 2 5 2 2 2 5" xfId="61853"/>
    <cellStyle name="Total 2 5 2 2 3" xfId="61854"/>
    <cellStyle name="Total 2 5 2 2 3 2" xfId="61855"/>
    <cellStyle name="Total 2 5 2 2 3 2 2" xfId="61856"/>
    <cellStyle name="Total 2 5 2 2 3 3" xfId="61857"/>
    <cellStyle name="Total 2 5 2 2 3 3 2" xfId="61858"/>
    <cellStyle name="Total 2 5 2 2 3 4" xfId="61859"/>
    <cellStyle name="Total 2 5 2 2 3 4 2" xfId="61860"/>
    <cellStyle name="Total 2 5 2 2 3 5" xfId="61861"/>
    <cellStyle name="Total 2 5 2 2 3 5 2" xfId="61862"/>
    <cellStyle name="Total 2 5 2 2 3 6" xfId="61863"/>
    <cellStyle name="Total 2 5 2 2 3 6 2" xfId="61864"/>
    <cellStyle name="Total 2 5 2 2 3 7" xfId="61865"/>
    <cellStyle name="Total 2 5 2 2 4" xfId="61866"/>
    <cellStyle name="Total 2 5 2 2 4 2" xfId="61867"/>
    <cellStyle name="Total 2 5 2 2 4 2 2" xfId="61868"/>
    <cellStyle name="Total 2 5 2 2 4 3" xfId="61869"/>
    <cellStyle name="Total 2 5 2 2 4 3 2" xfId="61870"/>
    <cellStyle name="Total 2 5 2 2 4 4" xfId="61871"/>
    <cellStyle name="Total 2 5 2 2 4 4 2" xfId="61872"/>
    <cellStyle name="Total 2 5 2 2 4 5" xfId="61873"/>
    <cellStyle name="Total 2 5 2 2 4 5 2" xfId="61874"/>
    <cellStyle name="Total 2 5 2 2 4 6" xfId="61875"/>
    <cellStyle name="Total 2 5 2 2 4 6 2" xfId="61876"/>
    <cellStyle name="Total 2 5 2 2 4 7" xfId="61877"/>
    <cellStyle name="Total 2 5 2 2 5" xfId="61878"/>
    <cellStyle name="Total 2 5 2 2 5 2" xfId="61879"/>
    <cellStyle name="Total 2 5 2 2 6" xfId="61880"/>
    <cellStyle name="Total 2 5 2 2 6 2" xfId="61881"/>
    <cellStyle name="Total 2 5 2 2 7" xfId="61882"/>
    <cellStyle name="Total 2 5 2 2 8" xfId="61883"/>
    <cellStyle name="Total 2 5 2 3" xfId="61884"/>
    <cellStyle name="Total 2 5 2 3 2" xfId="61885"/>
    <cellStyle name="Total 2 5 2 3 2 2" xfId="61886"/>
    <cellStyle name="Total 2 5 2 3 2 2 2" xfId="61887"/>
    <cellStyle name="Total 2 5 2 3 2 3" xfId="61888"/>
    <cellStyle name="Total 2 5 2 3 2 3 2" xfId="61889"/>
    <cellStyle name="Total 2 5 2 3 2 4" xfId="61890"/>
    <cellStyle name="Total 2 5 2 3 2 4 2" xfId="61891"/>
    <cellStyle name="Total 2 5 2 3 2 5" xfId="61892"/>
    <cellStyle name="Total 2 5 2 3 2 5 2" xfId="61893"/>
    <cellStyle name="Total 2 5 2 3 2 6" xfId="61894"/>
    <cellStyle name="Total 2 5 2 3 2 6 2" xfId="61895"/>
    <cellStyle name="Total 2 5 2 3 2 7" xfId="61896"/>
    <cellStyle name="Total 2 5 2 3 3" xfId="61897"/>
    <cellStyle name="Total 2 5 2 3 3 2" xfId="61898"/>
    <cellStyle name="Total 2 5 2 3 3 2 2" xfId="61899"/>
    <cellStyle name="Total 2 5 2 3 3 3" xfId="61900"/>
    <cellStyle name="Total 2 5 2 3 3 3 2" xfId="61901"/>
    <cellStyle name="Total 2 5 2 3 3 4" xfId="61902"/>
    <cellStyle name="Total 2 5 2 3 3 4 2" xfId="61903"/>
    <cellStyle name="Total 2 5 2 3 3 5" xfId="61904"/>
    <cellStyle name="Total 2 5 2 3 3 5 2" xfId="61905"/>
    <cellStyle name="Total 2 5 2 3 3 6" xfId="61906"/>
    <cellStyle name="Total 2 5 2 3 3 6 2" xfId="61907"/>
    <cellStyle name="Total 2 5 2 3 3 7" xfId="61908"/>
    <cellStyle name="Total 2 5 2 3 4" xfId="61909"/>
    <cellStyle name="Total 2 5 2 3 4 2" xfId="61910"/>
    <cellStyle name="Total 2 5 2 3 4 2 2" xfId="61911"/>
    <cellStyle name="Total 2 5 2 3 4 3" xfId="61912"/>
    <cellStyle name="Total 2 5 2 3 4 3 2" xfId="61913"/>
    <cellStyle name="Total 2 5 2 3 4 4" xfId="61914"/>
    <cellStyle name="Total 2 5 2 3 4 4 2" xfId="61915"/>
    <cellStyle name="Total 2 5 2 3 4 5" xfId="61916"/>
    <cellStyle name="Total 2 5 2 3 5" xfId="61917"/>
    <cellStyle name="Total 2 5 2 4" xfId="61918"/>
    <cellStyle name="Total 2 5 2 4 2" xfId="61919"/>
    <cellStyle name="Total 2 5 2 4 2 2" xfId="61920"/>
    <cellStyle name="Total 2 5 2 4 2 2 2" xfId="61921"/>
    <cellStyle name="Total 2 5 2 4 2 3" xfId="61922"/>
    <cellStyle name="Total 2 5 2 4 2 3 2" xfId="61923"/>
    <cellStyle name="Total 2 5 2 4 2 4" xfId="61924"/>
    <cellStyle name="Total 2 5 2 4 2 4 2" xfId="61925"/>
    <cellStyle name="Total 2 5 2 4 2 5" xfId="61926"/>
    <cellStyle name="Total 2 5 2 4 2 5 2" xfId="61927"/>
    <cellStyle name="Total 2 5 2 4 2 6" xfId="61928"/>
    <cellStyle name="Total 2 5 2 4 2 6 2" xfId="61929"/>
    <cellStyle name="Total 2 5 2 4 2 7" xfId="61930"/>
    <cellStyle name="Total 2 5 2 4 3" xfId="61931"/>
    <cellStyle name="Total 2 5 2 4 3 2" xfId="61932"/>
    <cellStyle name="Total 2 5 2 4 3 2 2" xfId="61933"/>
    <cellStyle name="Total 2 5 2 4 3 3" xfId="61934"/>
    <cellStyle name="Total 2 5 2 4 3 3 2" xfId="61935"/>
    <cellStyle name="Total 2 5 2 4 3 4" xfId="61936"/>
    <cellStyle name="Total 2 5 2 4 3 4 2" xfId="61937"/>
    <cellStyle name="Total 2 5 2 4 3 5" xfId="61938"/>
    <cellStyle name="Total 2 5 2 4 4" xfId="61939"/>
    <cellStyle name="Total 2 5 2 5" xfId="61940"/>
    <cellStyle name="Total 2 5 2 5 2" xfId="61941"/>
    <cellStyle name="Total 2 5 2 5 2 2" xfId="61942"/>
    <cellStyle name="Total 2 5 2 5 3" xfId="61943"/>
    <cellStyle name="Total 2 5 2 5 3 2" xfId="61944"/>
    <cellStyle name="Total 2 5 2 5 4" xfId="61945"/>
    <cellStyle name="Total 2 5 2 5 4 2" xfId="61946"/>
    <cellStyle name="Total 2 5 2 5 5" xfId="61947"/>
    <cellStyle name="Total 2 5 2 5 5 2" xfId="61948"/>
    <cellStyle name="Total 2 5 2 5 6" xfId="61949"/>
    <cellStyle name="Total 2 5 2 5 6 2" xfId="61950"/>
    <cellStyle name="Total 2 5 2 5 7" xfId="61951"/>
    <cellStyle name="Total 2 5 2 6" xfId="61952"/>
    <cellStyle name="Total 2 5 2 6 2" xfId="61953"/>
    <cellStyle name="Total 2 5 2 7" xfId="61954"/>
    <cellStyle name="Total 2 5 2 7 2" xfId="61955"/>
    <cellStyle name="Total 2 5 2 8" xfId="61956"/>
    <cellStyle name="Total 2 5 2 9" xfId="61957"/>
    <cellStyle name="Total 2 5 3" xfId="61958"/>
    <cellStyle name="Total 2 5 3 2" xfId="61959"/>
    <cellStyle name="Total 2 5 3 2 2" xfId="61960"/>
    <cellStyle name="Total 2 5 3 2 2 2" xfId="61961"/>
    <cellStyle name="Total 2 5 3 2 3" xfId="61962"/>
    <cellStyle name="Total 2 5 3 2 3 2" xfId="61963"/>
    <cellStyle name="Total 2 5 3 2 4" xfId="61964"/>
    <cellStyle name="Total 2 5 3 2 4 2" xfId="61965"/>
    <cellStyle name="Total 2 5 3 2 5" xfId="61966"/>
    <cellStyle name="Total 2 5 3 3" xfId="61967"/>
    <cellStyle name="Total 2 5 3 3 2" xfId="61968"/>
    <cellStyle name="Total 2 5 3 3 2 2" xfId="61969"/>
    <cellStyle name="Total 2 5 3 3 3" xfId="61970"/>
    <cellStyle name="Total 2 5 3 3 3 2" xfId="61971"/>
    <cellStyle name="Total 2 5 3 3 4" xfId="61972"/>
    <cellStyle name="Total 2 5 3 3 4 2" xfId="61973"/>
    <cellStyle name="Total 2 5 3 3 5" xfId="61974"/>
    <cellStyle name="Total 2 5 3 3 5 2" xfId="61975"/>
    <cellStyle name="Total 2 5 3 3 6" xfId="61976"/>
    <cellStyle name="Total 2 5 3 3 6 2" xfId="61977"/>
    <cellStyle name="Total 2 5 3 3 7" xfId="61978"/>
    <cellStyle name="Total 2 5 3 4" xfId="61979"/>
    <cellStyle name="Total 2 5 3 4 2" xfId="61980"/>
    <cellStyle name="Total 2 5 3 4 2 2" xfId="61981"/>
    <cellStyle name="Total 2 5 3 4 3" xfId="61982"/>
    <cellStyle name="Total 2 5 3 4 3 2" xfId="61983"/>
    <cellStyle name="Total 2 5 3 4 4" xfId="61984"/>
    <cellStyle name="Total 2 5 3 4 4 2" xfId="61985"/>
    <cellStyle name="Total 2 5 3 4 5" xfId="61986"/>
    <cellStyle name="Total 2 5 3 4 5 2" xfId="61987"/>
    <cellStyle name="Total 2 5 3 4 6" xfId="61988"/>
    <cellStyle name="Total 2 5 3 4 6 2" xfId="61989"/>
    <cellStyle name="Total 2 5 3 4 7" xfId="61990"/>
    <cellStyle name="Total 2 5 3 5" xfId="61991"/>
    <cellStyle name="Total 2 5 3 5 2" xfId="61992"/>
    <cellStyle name="Total 2 5 3 6" xfId="61993"/>
    <cellStyle name="Total 2 5 3 6 2" xfId="61994"/>
    <cellStyle name="Total 2 5 3 7" xfId="61995"/>
    <cellStyle name="Total 2 5 3 8" xfId="61996"/>
    <cellStyle name="Total 2 5 4" xfId="61997"/>
    <cellStyle name="Total 2 5 4 2" xfId="61998"/>
    <cellStyle name="Total 2 5 4 2 2" xfId="61999"/>
    <cellStyle name="Total 2 5 4 2 2 2" xfId="62000"/>
    <cellStyle name="Total 2 5 4 2 3" xfId="62001"/>
    <cellStyle name="Total 2 5 4 2 3 2" xfId="62002"/>
    <cellStyle name="Total 2 5 4 2 4" xfId="62003"/>
    <cellStyle name="Total 2 5 4 2 4 2" xfId="62004"/>
    <cellStyle name="Total 2 5 4 2 5" xfId="62005"/>
    <cellStyle name="Total 2 5 4 2 5 2" xfId="62006"/>
    <cellStyle name="Total 2 5 4 2 6" xfId="62007"/>
    <cellStyle name="Total 2 5 4 2 6 2" xfId="62008"/>
    <cellStyle name="Total 2 5 4 2 7" xfId="62009"/>
    <cellStyle name="Total 2 5 4 3" xfId="62010"/>
    <cellStyle name="Total 2 5 4 3 2" xfId="62011"/>
    <cellStyle name="Total 2 5 4 3 2 2" xfId="62012"/>
    <cellStyle name="Total 2 5 4 3 3" xfId="62013"/>
    <cellStyle name="Total 2 5 4 3 3 2" xfId="62014"/>
    <cellStyle name="Total 2 5 4 3 4" xfId="62015"/>
    <cellStyle name="Total 2 5 4 3 4 2" xfId="62016"/>
    <cellStyle name="Total 2 5 4 3 5" xfId="62017"/>
    <cellStyle name="Total 2 5 4 3 5 2" xfId="62018"/>
    <cellStyle name="Total 2 5 4 3 6" xfId="62019"/>
    <cellStyle name="Total 2 5 4 3 6 2" xfId="62020"/>
    <cellStyle name="Total 2 5 4 3 7" xfId="62021"/>
    <cellStyle name="Total 2 5 4 4" xfId="62022"/>
    <cellStyle name="Total 2 5 4 4 2" xfId="62023"/>
    <cellStyle name="Total 2 5 4 4 2 2" xfId="62024"/>
    <cellStyle name="Total 2 5 4 4 3" xfId="62025"/>
    <cellStyle name="Total 2 5 4 4 3 2" xfId="62026"/>
    <cellStyle name="Total 2 5 4 4 4" xfId="62027"/>
    <cellStyle name="Total 2 5 4 4 4 2" xfId="62028"/>
    <cellStyle name="Total 2 5 4 4 5" xfId="62029"/>
    <cellStyle name="Total 2 5 4 5" xfId="62030"/>
    <cellStyle name="Total 2 5 4 5 2" xfId="62031"/>
    <cellStyle name="Total 2 5 4 6" xfId="62032"/>
    <cellStyle name="Total 2 5 4 7" xfId="62033"/>
    <cellStyle name="Total 2 5 4 8" xfId="62034"/>
    <cellStyle name="Total 2 5 5" xfId="62035"/>
    <cellStyle name="Total 2 5 5 2" xfId="62036"/>
    <cellStyle name="Total 2 5 5 2 2" xfId="62037"/>
    <cellStyle name="Total 2 5 5 2 2 2" xfId="62038"/>
    <cellStyle name="Total 2 5 5 2 3" xfId="62039"/>
    <cellStyle name="Total 2 5 5 2 3 2" xfId="62040"/>
    <cellStyle name="Total 2 5 5 2 4" xfId="62041"/>
    <cellStyle name="Total 2 5 5 2 4 2" xfId="62042"/>
    <cellStyle name="Total 2 5 5 2 5" xfId="62043"/>
    <cellStyle name="Total 2 5 5 2 5 2" xfId="62044"/>
    <cellStyle name="Total 2 5 5 2 6" xfId="62045"/>
    <cellStyle name="Total 2 5 5 2 6 2" xfId="62046"/>
    <cellStyle name="Total 2 5 5 2 7" xfId="62047"/>
    <cellStyle name="Total 2 5 5 3" xfId="62048"/>
    <cellStyle name="Total 2 5 5 3 2" xfId="62049"/>
    <cellStyle name="Total 2 5 5 3 2 2" xfId="62050"/>
    <cellStyle name="Total 2 5 5 3 3" xfId="62051"/>
    <cellStyle name="Total 2 5 5 3 3 2" xfId="62052"/>
    <cellStyle name="Total 2 5 5 3 4" xfId="62053"/>
    <cellStyle name="Total 2 5 5 3 4 2" xfId="62054"/>
    <cellStyle name="Total 2 5 5 3 5" xfId="62055"/>
    <cellStyle name="Total 2 5 5 4" xfId="62056"/>
    <cellStyle name="Total 2 5 5 4 2" xfId="62057"/>
    <cellStyle name="Total 2 5 5 5" xfId="62058"/>
    <cellStyle name="Total 2 5 5 5 2" xfId="62059"/>
    <cellStyle name="Total 2 5 5 6" xfId="62060"/>
    <cellStyle name="Total 2 5 5 6 2" xfId="62061"/>
    <cellStyle name="Total 2 5 5 7" xfId="62062"/>
    <cellStyle name="Total 2 5 5 8" xfId="62063"/>
    <cellStyle name="Total 2 5 6" xfId="62064"/>
    <cellStyle name="Total 2 5 6 2" xfId="62065"/>
    <cellStyle name="Total 2 5 6 2 2" xfId="62066"/>
    <cellStyle name="Total 2 5 6 3" xfId="62067"/>
    <cellStyle name="Total 2 5 6 3 2" xfId="62068"/>
    <cellStyle name="Total 2 5 6 4" xfId="62069"/>
    <cellStyle name="Total 2 5 6 4 2" xfId="62070"/>
    <cellStyle name="Total 2 5 6 5" xfId="62071"/>
    <cellStyle name="Total 2 5 6 5 2" xfId="62072"/>
    <cellStyle name="Total 2 5 6 6" xfId="62073"/>
    <cellStyle name="Total 2 5 6 6 2" xfId="62074"/>
    <cellStyle name="Total 2 5 6 7" xfId="62075"/>
    <cellStyle name="Total 2 5 6 8" xfId="62076"/>
    <cellStyle name="Total 2 5 7" xfId="62077"/>
    <cellStyle name="Total 2 5 7 2" xfId="62078"/>
    <cellStyle name="Total 2 5 7 3" xfId="62079"/>
    <cellStyle name="Total 2 5 7 4" xfId="62080"/>
    <cellStyle name="Total 2 5 7 5" xfId="62081"/>
    <cellStyle name="Total 2 5 7 6" xfId="62082"/>
    <cellStyle name="Total 2 5 7 7" xfId="62083"/>
    <cellStyle name="Total 2 5 7 8" xfId="62084"/>
    <cellStyle name="Total 2 5 8" xfId="62085"/>
    <cellStyle name="Total 2 5 8 2" xfId="62086"/>
    <cellStyle name="Total 2 5 8 3" xfId="62087"/>
    <cellStyle name="Total 2 5 8 4" xfId="62088"/>
    <cellStyle name="Total 2 5 8 5" xfId="62089"/>
    <cellStyle name="Total 2 5 8 6" xfId="62090"/>
    <cellStyle name="Total 2 5 8 7" xfId="62091"/>
    <cellStyle name="Total 2 5 8 8" xfId="62092"/>
    <cellStyle name="Total 2 5 9" xfId="62093"/>
    <cellStyle name="Total 2 6" xfId="62094"/>
    <cellStyle name="Total 2 6 10" xfId="62095"/>
    <cellStyle name="Total 2 6 11" xfId="62096"/>
    <cellStyle name="Total 2 6 12" xfId="62097"/>
    <cellStyle name="Total 2 6 13" xfId="62098"/>
    <cellStyle name="Total 2 6 2" xfId="62099"/>
    <cellStyle name="Total 2 6 2 2" xfId="62100"/>
    <cellStyle name="Total 2 6 2 2 2" xfId="62101"/>
    <cellStyle name="Total 2 6 2 2 2 2" xfId="62102"/>
    <cellStyle name="Total 2 6 2 2 3" xfId="62103"/>
    <cellStyle name="Total 2 6 2 2 3 2" xfId="62104"/>
    <cellStyle name="Total 2 6 2 2 4" xfId="62105"/>
    <cellStyle name="Total 2 6 2 2 4 2" xfId="62106"/>
    <cellStyle name="Total 2 6 2 2 5" xfId="62107"/>
    <cellStyle name="Total 2 6 2 3" xfId="62108"/>
    <cellStyle name="Total 2 6 2 3 2" xfId="62109"/>
    <cellStyle name="Total 2 6 2 3 2 2" xfId="62110"/>
    <cellStyle name="Total 2 6 2 3 3" xfId="62111"/>
    <cellStyle name="Total 2 6 2 3 3 2" xfId="62112"/>
    <cellStyle name="Total 2 6 2 3 4" xfId="62113"/>
    <cellStyle name="Total 2 6 2 3 4 2" xfId="62114"/>
    <cellStyle name="Total 2 6 2 3 5" xfId="62115"/>
    <cellStyle name="Total 2 6 2 3 5 2" xfId="62116"/>
    <cellStyle name="Total 2 6 2 3 6" xfId="62117"/>
    <cellStyle name="Total 2 6 2 3 6 2" xfId="62118"/>
    <cellStyle name="Total 2 6 2 3 7" xfId="62119"/>
    <cellStyle name="Total 2 6 2 4" xfId="62120"/>
    <cellStyle name="Total 2 6 2 4 2" xfId="62121"/>
    <cellStyle name="Total 2 6 2 4 2 2" xfId="62122"/>
    <cellStyle name="Total 2 6 2 4 3" xfId="62123"/>
    <cellStyle name="Total 2 6 2 4 3 2" xfId="62124"/>
    <cellStyle name="Total 2 6 2 4 4" xfId="62125"/>
    <cellStyle name="Total 2 6 2 4 4 2" xfId="62126"/>
    <cellStyle name="Total 2 6 2 4 5" xfId="62127"/>
    <cellStyle name="Total 2 6 2 4 5 2" xfId="62128"/>
    <cellStyle name="Total 2 6 2 4 6" xfId="62129"/>
    <cellStyle name="Total 2 6 2 4 6 2" xfId="62130"/>
    <cellStyle name="Total 2 6 2 4 7" xfId="62131"/>
    <cellStyle name="Total 2 6 2 5" xfId="62132"/>
    <cellStyle name="Total 2 6 2 5 2" xfId="62133"/>
    <cellStyle name="Total 2 6 2 6" xfId="62134"/>
    <cellStyle name="Total 2 6 2 6 2" xfId="62135"/>
    <cellStyle name="Total 2 6 2 7" xfId="62136"/>
    <cellStyle name="Total 2 6 2 8" xfId="62137"/>
    <cellStyle name="Total 2 6 3" xfId="62138"/>
    <cellStyle name="Total 2 6 3 2" xfId="62139"/>
    <cellStyle name="Total 2 6 3 2 2" xfId="62140"/>
    <cellStyle name="Total 2 6 3 2 2 2" xfId="62141"/>
    <cellStyle name="Total 2 6 3 2 3" xfId="62142"/>
    <cellStyle name="Total 2 6 3 2 3 2" xfId="62143"/>
    <cellStyle name="Total 2 6 3 2 4" xfId="62144"/>
    <cellStyle name="Total 2 6 3 2 4 2" xfId="62145"/>
    <cellStyle name="Total 2 6 3 2 5" xfId="62146"/>
    <cellStyle name="Total 2 6 3 2 5 2" xfId="62147"/>
    <cellStyle name="Total 2 6 3 2 6" xfId="62148"/>
    <cellStyle name="Total 2 6 3 2 6 2" xfId="62149"/>
    <cellStyle name="Total 2 6 3 2 7" xfId="62150"/>
    <cellStyle name="Total 2 6 3 3" xfId="62151"/>
    <cellStyle name="Total 2 6 3 3 2" xfId="62152"/>
    <cellStyle name="Total 2 6 3 3 2 2" xfId="62153"/>
    <cellStyle name="Total 2 6 3 3 3" xfId="62154"/>
    <cellStyle name="Total 2 6 3 3 3 2" xfId="62155"/>
    <cellStyle name="Total 2 6 3 3 4" xfId="62156"/>
    <cellStyle name="Total 2 6 3 3 4 2" xfId="62157"/>
    <cellStyle name="Total 2 6 3 3 5" xfId="62158"/>
    <cellStyle name="Total 2 6 3 3 5 2" xfId="62159"/>
    <cellStyle name="Total 2 6 3 3 6" xfId="62160"/>
    <cellStyle name="Total 2 6 3 3 6 2" xfId="62161"/>
    <cellStyle name="Total 2 6 3 3 7" xfId="62162"/>
    <cellStyle name="Total 2 6 3 4" xfId="62163"/>
    <cellStyle name="Total 2 6 3 4 2" xfId="62164"/>
    <cellStyle name="Total 2 6 3 4 2 2" xfId="62165"/>
    <cellStyle name="Total 2 6 3 4 3" xfId="62166"/>
    <cellStyle name="Total 2 6 3 4 3 2" xfId="62167"/>
    <cellStyle name="Total 2 6 3 4 4" xfId="62168"/>
    <cellStyle name="Total 2 6 3 4 4 2" xfId="62169"/>
    <cellStyle name="Total 2 6 3 4 5" xfId="62170"/>
    <cellStyle name="Total 2 6 3 5" xfId="62171"/>
    <cellStyle name="Total 2 6 4" xfId="62172"/>
    <cellStyle name="Total 2 6 4 2" xfId="62173"/>
    <cellStyle name="Total 2 6 4 2 2" xfId="62174"/>
    <cellStyle name="Total 2 6 4 2 2 2" xfId="62175"/>
    <cellStyle name="Total 2 6 4 2 3" xfId="62176"/>
    <cellStyle name="Total 2 6 4 2 3 2" xfId="62177"/>
    <cellStyle name="Total 2 6 4 2 4" xfId="62178"/>
    <cellStyle name="Total 2 6 4 2 4 2" xfId="62179"/>
    <cellStyle name="Total 2 6 4 2 5" xfId="62180"/>
    <cellStyle name="Total 2 6 4 2 5 2" xfId="62181"/>
    <cellStyle name="Total 2 6 4 2 6" xfId="62182"/>
    <cellStyle name="Total 2 6 4 2 6 2" xfId="62183"/>
    <cellStyle name="Total 2 6 4 2 7" xfId="62184"/>
    <cellStyle name="Total 2 6 4 3" xfId="62185"/>
    <cellStyle name="Total 2 6 4 3 2" xfId="62186"/>
    <cellStyle name="Total 2 6 4 3 2 2" xfId="62187"/>
    <cellStyle name="Total 2 6 4 3 3" xfId="62188"/>
    <cellStyle name="Total 2 6 4 3 3 2" xfId="62189"/>
    <cellStyle name="Total 2 6 4 3 4" xfId="62190"/>
    <cellStyle name="Total 2 6 4 3 4 2" xfId="62191"/>
    <cellStyle name="Total 2 6 4 3 5" xfId="62192"/>
    <cellStyle name="Total 2 6 4 4" xfId="62193"/>
    <cellStyle name="Total 2 6 5" xfId="62194"/>
    <cellStyle name="Total 2 6 5 2" xfId="62195"/>
    <cellStyle name="Total 2 6 5 2 2" xfId="62196"/>
    <cellStyle name="Total 2 6 5 3" xfId="62197"/>
    <cellStyle name="Total 2 6 5 3 2" xfId="62198"/>
    <cellStyle name="Total 2 6 5 4" xfId="62199"/>
    <cellStyle name="Total 2 6 5 4 2" xfId="62200"/>
    <cellStyle name="Total 2 6 5 5" xfId="62201"/>
    <cellStyle name="Total 2 6 5 5 2" xfId="62202"/>
    <cellStyle name="Total 2 6 5 6" xfId="62203"/>
    <cellStyle name="Total 2 6 5 6 2" xfId="62204"/>
    <cellStyle name="Total 2 6 5 7" xfId="62205"/>
    <cellStyle name="Total 2 6 6" xfId="62206"/>
    <cellStyle name="Total 2 6 6 2" xfId="62207"/>
    <cellStyle name="Total 2 6 7" xfId="62208"/>
    <cellStyle name="Total 2 6 7 2" xfId="62209"/>
    <cellStyle name="Total 2 6 8" xfId="62210"/>
    <cellStyle name="Total 2 6 9" xfId="62211"/>
    <cellStyle name="Total 2 7" xfId="62212"/>
    <cellStyle name="Total 2 7 2" xfId="62213"/>
    <cellStyle name="Total 2 7 2 2" xfId="62214"/>
    <cellStyle name="Total 2 7 2 2 2" xfId="62215"/>
    <cellStyle name="Total 2 7 2 3" xfId="62216"/>
    <cellStyle name="Total 2 7 2 3 2" xfId="62217"/>
    <cellStyle name="Total 2 7 2 4" xfId="62218"/>
    <cellStyle name="Total 2 7 2 4 2" xfId="62219"/>
    <cellStyle name="Total 2 7 2 5" xfId="62220"/>
    <cellStyle name="Total 2 7 3" xfId="62221"/>
    <cellStyle name="Total 2 7 3 2" xfId="62222"/>
    <cellStyle name="Total 2 7 3 2 2" xfId="62223"/>
    <cellStyle name="Total 2 7 3 3" xfId="62224"/>
    <cellStyle name="Total 2 7 3 3 2" xfId="62225"/>
    <cellStyle name="Total 2 7 3 4" xfId="62226"/>
    <cellStyle name="Total 2 7 3 4 2" xfId="62227"/>
    <cellStyle name="Total 2 7 3 5" xfId="62228"/>
    <cellStyle name="Total 2 7 3 5 2" xfId="62229"/>
    <cellStyle name="Total 2 7 3 6" xfId="62230"/>
    <cellStyle name="Total 2 7 3 6 2" xfId="62231"/>
    <cellStyle name="Total 2 7 3 7" xfId="62232"/>
    <cellStyle name="Total 2 7 4" xfId="62233"/>
    <cellStyle name="Total 2 7 4 2" xfId="62234"/>
    <cellStyle name="Total 2 7 4 2 2" xfId="62235"/>
    <cellStyle name="Total 2 7 4 3" xfId="62236"/>
    <cellStyle name="Total 2 7 4 3 2" xfId="62237"/>
    <cellStyle name="Total 2 7 4 4" xfId="62238"/>
    <cellStyle name="Total 2 7 4 4 2" xfId="62239"/>
    <cellStyle name="Total 2 7 4 5" xfId="62240"/>
    <cellStyle name="Total 2 7 4 5 2" xfId="62241"/>
    <cellStyle name="Total 2 7 4 6" xfId="62242"/>
    <cellStyle name="Total 2 7 4 6 2" xfId="62243"/>
    <cellStyle name="Total 2 7 4 7" xfId="62244"/>
    <cellStyle name="Total 2 7 5" xfId="62245"/>
    <cellStyle name="Total 2 7 5 2" xfId="62246"/>
    <cellStyle name="Total 2 7 6" xfId="62247"/>
    <cellStyle name="Total 2 7 6 2" xfId="62248"/>
    <cellStyle name="Total 2 7 7" xfId="62249"/>
    <cellStyle name="Total 2 7 8" xfId="62250"/>
    <cellStyle name="Total 2 8" xfId="62251"/>
    <cellStyle name="Total 2 8 2" xfId="62252"/>
    <cellStyle name="Total 2 8 2 2" xfId="62253"/>
    <cellStyle name="Total 2 8 2 2 2" xfId="62254"/>
    <cellStyle name="Total 2 8 2 3" xfId="62255"/>
    <cellStyle name="Total 2 8 2 3 2" xfId="62256"/>
    <cellStyle name="Total 2 8 2 4" xfId="62257"/>
    <cellStyle name="Total 2 8 2 4 2" xfId="62258"/>
    <cellStyle name="Total 2 8 2 5" xfId="62259"/>
    <cellStyle name="Total 2 8 2 5 2" xfId="62260"/>
    <cellStyle name="Total 2 8 2 6" xfId="62261"/>
    <cellStyle name="Total 2 8 2 6 2" xfId="62262"/>
    <cellStyle name="Total 2 8 2 7" xfId="62263"/>
    <cellStyle name="Total 2 8 3" xfId="62264"/>
    <cellStyle name="Total 2 8 3 2" xfId="62265"/>
    <cellStyle name="Total 2 8 3 2 2" xfId="62266"/>
    <cellStyle name="Total 2 8 3 3" xfId="62267"/>
    <cellStyle name="Total 2 8 3 3 2" xfId="62268"/>
    <cellStyle name="Total 2 8 3 4" xfId="62269"/>
    <cellStyle name="Total 2 8 3 4 2" xfId="62270"/>
    <cellStyle name="Total 2 8 3 5" xfId="62271"/>
    <cellStyle name="Total 2 8 3 5 2" xfId="62272"/>
    <cellStyle name="Total 2 8 3 6" xfId="62273"/>
    <cellStyle name="Total 2 8 3 6 2" xfId="62274"/>
    <cellStyle name="Total 2 8 3 7" xfId="62275"/>
    <cellStyle name="Total 2 8 4" xfId="62276"/>
    <cellStyle name="Total 2 8 4 2" xfId="62277"/>
    <cellStyle name="Total 2 8 4 2 2" xfId="62278"/>
    <cellStyle name="Total 2 8 4 3" xfId="62279"/>
    <cellStyle name="Total 2 8 4 3 2" xfId="62280"/>
    <cellStyle name="Total 2 8 4 4" xfId="62281"/>
    <cellStyle name="Total 2 8 4 4 2" xfId="62282"/>
    <cellStyle name="Total 2 8 4 5" xfId="62283"/>
    <cellStyle name="Total 2 8 5" xfId="62284"/>
    <cellStyle name="Total 2 8 5 2" xfId="62285"/>
    <cellStyle name="Total 2 8 6" xfId="62286"/>
    <cellStyle name="Total 2 8 7" xfId="62287"/>
    <cellStyle name="Total 2 8 8" xfId="62288"/>
    <cellStyle name="Total 2 9" xfId="62289"/>
    <cellStyle name="Total 2 9 2" xfId="62290"/>
    <cellStyle name="Total 2 9 2 2" xfId="62291"/>
    <cellStyle name="Total 2 9 2 2 2" xfId="62292"/>
    <cellStyle name="Total 2 9 2 3" xfId="62293"/>
    <cellStyle name="Total 2 9 2 3 2" xfId="62294"/>
    <cellStyle name="Total 2 9 2 4" xfId="62295"/>
    <cellStyle name="Total 2 9 2 4 2" xfId="62296"/>
    <cellStyle name="Total 2 9 2 5" xfId="62297"/>
    <cellStyle name="Total 2 9 2 5 2" xfId="62298"/>
    <cellStyle name="Total 2 9 2 6" xfId="62299"/>
    <cellStyle name="Total 2 9 2 6 2" xfId="62300"/>
    <cellStyle name="Total 2 9 2 7" xfId="62301"/>
    <cellStyle name="Total 2 9 3" xfId="62302"/>
    <cellStyle name="Total 2 9 3 2" xfId="62303"/>
    <cellStyle name="Total 2 9 3 2 2" xfId="62304"/>
    <cellStyle name="Total 2 9 3 3" xfId="62305"/>
    <cellStyle name="Total 2 9 3 3 2" xfId="62306"/>
    <cellStyle name="Total 2 9 3 4" xfId="62307"/>
    <cellStyle name="Total 2 9 3 4 2" xfId="62308"/>
    <cellStyle name="Total 2 9 3 5" xfId="62309"/>
    <cellStyle name="Total 2 9 4" xfId="62310"/>
    <cellStyle name="Total 2 9 4 2" xfId="62311"/>
    <cellStyle name="Total 2 9 5" xfId="62312"/>
    <cellStyle name="Total 2 9 5 2" xfId="62313"/>
    <cellStyle name="Total 2 9 6" xfId="62314"/>
    <cellStyle name="Total 2 9 6 2" xfId="62315"/>
    <cellStyle name="Total 2 9 7" xfId="62316"/>
    <cellStyle name="Total 2 9 8" xfId="62317"/>
    <cellStyle name="Total 2_Interest Allocation" xfId="62318"/>
    <cellStyle name="Total 3" xfId="62319"/>
    <cellStyle name="Total 3 2" xfId="62320"/>
    <cellStyle name="Total 3 2 2" xfId="62321"/>
    <cellStyle name="Total 3 3" xfId="62322"/>
    <cellStyle name="Total 3 3 2" xfId="62323"/>
    <cellStyle name="TotCol - Style5" xfId="62324"/>
    <cellStyle name="TotRow - Style4" xfId="62325"/>
    <cellStyle name="TotRow - Style4 10" xfId="62326"/>
    <cellStyle name="TotRow - Style4 10 2" xfId="62327"/>
    <cellStyle name="TotRow - Style4 10 3" xfId="62328"/>
    <cellStyle name="TotRow - Style4 10 4" xfId="62329"/>
    <cellStyle name="TotRow - Style4 10 5" xfId="62330"/>
    <cellStyle name="TotRow - Style4 10 6" xfId="62331"/>
    <cellStyle name="TotRow - Style4 10 7" xfId="62332"/>
    <cellStyle name="TotRow - Style4 11" xfId="62333"/>
    <cellStyle name="TotRow - Style4 12" xfId="62334"/>
    <cellStyle name="TotRow - Style4 13" xfId="62335"/>
    <cellStyle name="TotRow - Style4 14" xfId="62336"/>
    <cellStyle name="TotRow - Style4 15" xfId="62337"/>
    <cellStyle name="TotRow - Style4 16" xfId="62338"/>
    <cellStyle name="TotRow - Style4 17" xfId="62339"/>
    <cellStyle name="TotRow - Style4 2" xfId="62340"/>
    <cellStyle name="TotRow - Style4 2 10" xfId="62341"/>
    <cellStyle name="TotRow - Style4 2 11" xfId="62342"/>
    <cellStyle name="TotRow - Style4 2 12" xfId="62343"/>
    <cellStyle name="TotRow - Style4 2 13" xfId="62344"/>
    <cellStyle name="TotRow - Style4 2 14" xfId="62345"/>
    <cellStyle name="TotRow - Style4 2 2" xfId="62346"/>
    <cellStyle name="TotRow - Style4 2 2 10" xfId="62347"/>
    <cellStyle name="TotRow - Style4 2 2 11" xfId="62348"/>
    <cellStyle name="TotRow - Style4 2 2 12" xfId="62349"/>
    <cellStyle name="TotRow - Style4 2 2 13" xfId="62350"/>
    <cellStyle name="TotRow - Style4 2 2 14" xfId="62351"/>
    <cellStyle name="TotRow - Style4 2 2 15" xfId="62352"/>
    <cellStyle name="TotRow - Style4 2 2 2" xfId="62353"/>
    <cellStyle name="TotRow - Style4 2 2 2 2" xfId="62354"/>
    <cellStyle name="TotRow - Style4 2 2 2 2 2" xfId="62355"/>
    <cellStyle name="TotRow - Style4 2 2 2 2 2 2" xfId="62356"/>
    <cellStyle name="TotRow - Style4 2 2 2 2 3" xfId="62357"/>
    <cellStyle name="TotRow - Style4 2 2 2 2 3 2" xfId="62358"/>
    <cellStyle name="TotRow - Style4 2 2 2 2 4" xfId="62359"/>
    <cellStyle name="TotRow - Style4 2 2 2 2 4 2" xfId="62360"/>
    <cellStyle name="TotRow - Style4 2 2 2 2 5" xfId="62361"/>
    <cellStyle name="TotRow - Style4 2 2 2 2 5 2" xfId="62362"/>
    <cellStyle name="TotRow - Style4 2 2 2 2 6" xfId="62363"/>
    <cellStyle name="TotRow - Style4 2 2 2 3" xfId="62364"/>
    <cellStyle name="TotRow - Style4 2 2 2 3 2" xfId="62365"/>
    <cellStyle name="TotRow - Style4 2 2 2 3 2 2" xfId="62366"/>
    <cellStyle name="TotRow - Style4 2 2 2 3 3" xfId="62367"/>
    <cellStyle name="TotRow - Style4 2 2 2 3 3 2" xfId="62368"/>
    <cellStyle name="TotRow - Style4 2 2 2 3 4" xfId="62369"/>
    <cellStyle name="TotRow - Style4 2 2 2 3 4 2" xfId="62370"/>
    <cellStyle name="TotRow - Style4 2 2 2 3 5" xfId="62371"/>
    <cellStyle name="TotRow - Style4 2 2 2 3 5 2" xfId="62372"/>
    <cellStyle name="TotRow - Style4 2 2 2 3 6" xfId="62373"/>
    <cellStyle name="TotRow - Style4 2 2 2 3 6 2" xfId="62374"/>
    <cellStyle name="TotRow - Style4 2 2 2 3 7" xfId="62375"/>
    <cellStyle name="TotRow - Style4 2 2 2 4" xfId="62376"/>
    <cellStyle name="TotRow - Style4 2 2 2 4 2" xfId="62377"/>
    <cellStyle name="TotRow - Style4 2 2 2 5" xfId="62378"/>
    <cellStyle name="TotRow - Style4 2 2 2 5 2" xfId="62379"/>
    <cellStyle name="TotRow - Style4 2 2 2 6" xfId="62380"/>
    <cellStyle name="TotRow - Style4 2 2 2 6 2" xfId="62381"/>
    <cellStyle name="TotRow - Style4 2 2 2 7" xfId="62382"/>
    <cellStyle name="TotRow - Style4 2 2 3" xfId="62383"/>
    <cellStyle name="TotRow - Style4 2 2 3 2" xfId="62384"/>
    <cellStyle name="TotRow - Style4 2 2 3 2 2" xfId="62385"/>
    <cellStyle name="TotRow - Style4 2 2 3 2 2 2" xfId="62386"/>
    <cellStyle name="TotRow - Style4 2 2 3 2 3" xfId="62387"/>
    <cellStyle name="TotRow - Style4 2 2 3 2 3 2" xfId="62388"/>
    <cellStyle name="TotRow - Style4 2 2 3 2 4" xfId="62389"/>
    <cellStyle name="TotRow - Style4 2 2 3 2 4 2" xfId="62390"/>
    <cellStyle name="TotRow - Style4 2 2 3 2 5" xfId="62391"/>
    <cellStyle name="TotRow - Style4 2 2 3 2 5 2" xfId="62392"/>
    <cellStyle name="TotRow - Style4 2 2 3 2 6" xfId="62393"/>
    <cellStyle name="TotRow - Style4 2 2 3 2 6 2" xfId="62394"/>
    <cellStyle name="TotRow - Style4 2 2 3 2 7" xfId="62395"/>
    <cellStyle name="TotRow - Style4 2 2 3 3" xfId="62396"/>
    <cellStyle name="TotRow - Style4 2 2 4" xfId="62397"/>
    <cellStyle name="TotRow - Style4 2 2 4 2" xfId="62398"/>
    <cellStyle name="TotRow - Style4 2 2 4 2 2" xfId="62399"/>
    <cellStyle name="TotRow - Style4 2 2 4 2 2 2" xfId="62400"/>
    <cellStyle name="TotRow - Style4 2 2 4 2 3" xfId="62401"/>
    <cellStyle name="TotRow - Style4 2 2 4 2 3 2" xfId="62402"/>
    <cellStyle name="TotRow - Style4 2 2 4 2 4" xfId="62403"/>
    <cellStyle name="TotRow - Style4 2 2 4 2 4 2" xfId="62404"/>
    <cellStyle name="TotRow - Style4 2 2 4 2 5" xfId="62405"/>
    <cellStyle name="TotRow - Style4 2 2 4 2 5 2" xfId="62406"/>
    <cellStyle name="TotRow - Style4 2 2 4 2 6" xfId="62407"/>
    <cellStyle name="TotRow - Style4 2 2 4 2 6 2" xfId="62408"/>
    <cellStyle name="TotRow - Style4 2 2 4 2 7" xfId="62409"/>
    <cellStyle name="TotRow - Style4 2 2 4 3" xfId="62410"/>
    <cellStyle name="TotRow - Style4 2 2 4 3 2" xfId="62411"/>
    <cellStyle name="TotRow - Style4 2 2 4 3 2 2" xfId="62412"/>
    <cellStyle name="TotRow - Style4 2 2 4 3 3" xfId="62413"/>
    <cellStyle name="TotRow - Style4 2 2 4 3 3 2" xfId="62414"/>
    <cellStyle name="TotRow - Style4 2 2 4 3 4" xfId="62415"/>
    <cellStyle name="TotRow - Style4 2 2 4 3 4 2" xfId="62416"/>
    <cellStyle name="TotRow - Style4 2 2 4 3 5" xfId="62417"/>
    <cellStyle name="TotRow - Style4 2 2 4 3 5 2" xfId="62418"/>
    <cellStyle name="TotRow - Style4 2 2 4 3 6" xfId="62419"/>
    <cellStyle name="TotRow - Style4 2 2 4 3 6 2" xfId="62420"/>
    <cellStyle name="TotRow - Style4 2 2 4 3 7" xfId="62421"/>
    <cellStyle name="TotRow - Style4 2 2 4 4" xfId="62422"/>
    <cellStyle name="TotRow - Style4 2 2 5" xfId="62423"/>
    <cellStyle name="TotRow - Style4 2 2 5 2" xfId="62424"/>
    <cellStyle name="TotRow - Style4 2 2 5 2 2" xfId="62425"/>
    <cellStyle name="TotRow - Style4 2 2 5 3" xfId="62426"/>
    <cellStyle name="TotRow - Style4 2 2 5 3 2" xfId="62427"/>
    <cellStyle name="TotRow - Style4 2 2 5 4" xfId="62428"/>
    <cellStyle name="TotRow - Style4 2 2 5 4 2" xfId="62429"/>
    <cellStyle name="TotRow - Style4 2 2 5 5" xfId="62430"/>
    <cellStyle name="TotRow - Style4 2 2 5 5 2" xfId="62431"/>
    <cellStyle name="TotRow - Style4 2 2 5 6" xfId="62432"/>
    <cellStyle name="TotRow - Style4 2 2 5 6 2" xfId="62433"/>
    <cellStyle name="TotRow - Style4 2 2 5 7" xfId="62434"/>
    <cellStyle name="TotRow - Style4 2 2 6" xfId="62435"/>
    <cellStyle name="TotRow - Style4 2 2 6 2" xfId="62436"/>
    <cellStyle name="TotRow - Style4 2 2 7" xfId="62437"/>
    <cellStyle name="TotRow - Style4 2 2 7 2" xfId="62438"/>
    <cellStyle name="TotRow - Style4 2 2 8" xfId="62439"/>
    <cellStyle name="TotRow - Style4 2 2 9" xfId="62440"/>
    <cellStyle name="TotRow - Style4 2 3" xfId="62441"/>
    <cellStyle name="TotRow - Style4 2 3 2" xfId="62442"/>
    <cellStyle name="TotRow - Style4 2 3 2 2" xfId="62443"/>
    <cellStyle name="TotRow - Style4 2 3 2 2 2" xfId="62444"/>
    <cellStyle name="TotRow - Style4 2 3 2 3" xfId="62445"/>
    <cellStyle name="TotRow - Style4 2 3 2 3 2" xfId="62446"/>
    <cellStyle name="TotRow - Style4 2 3 2 4" xfId="62447"/>
    <cellStyle name="TotRow - Style4 2 3 2 4 2" xfId="62448"/>
    <cellStyle name="TotRow - Style4 2 3 2 5" xfId="62449"/>
    <cellStyle name="TotRow - Style4 2 3 2 5 2" xfId="62450"/>
    <cellStyle name="TotRow - Style4 2 3 2 6" xfId="62451"/>
    <cellStyle name="TotRow - Style4 2 3 3" xfId="62452"/>
    <cellStyle name="TotRow - Style4 2 3 3 2" xfId="62453"/>
    <cellStyle name="TotRow - Style4 2 3 3 2 2" xfId="62454"/>
    <cellStyle name="TotRow - Style4 2 3 3 3" xfId="62455"/>
    <cellStyle name="TotRow - Style4 2 3 3 3 2" xfId="62456"/>
    <cellStyle name="TotRow - Style4 2 3 3 4" xfId="62457"/>
    <cellStyle name="TotRow - Style4 2 3 3 4 2" xfId="62458"/>
    <cellStyle name="TotRow - Style4 2 3 3 5" xfId="62459"/>
    <cellStyle name="TotRow - Style4 2 3 3 5 2" xfId="62460"/>
    <cellStyle name="TotRow - Style4 2 3 3 6" xfId="62461"/>
    <cellStyle name="TotRow - Style4 2 3 3 6 2" xfId="62462"/>
    <cellStyle name="TotRow - Style4 2 3 3 7" xfId="62463"/>
    <cellStyle name="TotRow - Style4 2 3 4" xfId="62464"/>
    <cellStyle name="TotRow - Style4 2 3 4 2" xfId="62465"/>
    <cellStyle name="TotRow - Style4 2 3 5" xfId="62466"/>
    <cellStyle name="TotRow - Style4 2 3 5 2" xfId="62467"/>
    <cellStyle name="TotRow - Style4 2 3 6" xfId="62468"/>
    <cellStyle name="TotRow - Style4 2 3 6 2" xfId="62469"/>
    <cellStyle name="TotRow - Style4 2 3 7" xfId="62470"/>
    <cellStyle name="TotRow - Style4 2 4" xfId="62471"/>
    <cellStyle name="TotRow - Style4 2 4 2" xfId="62472"/>
    <cellStyle name="TotRow - Style4 2 4 2 2" xfId="62473"/>
    <cellStyle name="TotRow - Style4 2 4 2 2 2" xfId="62474"/>
    <cellStyle name="TotRow - Style4 2 4 2 3" xfId="62475"/>
    <cellStyle name="TotRow - Style4 2 4 2 3 2" xfId="62476"/>
    <cellStyle name="TotRow - Style4 2 4 2 4" xfId="62477"/>
    <cellStyle name="TotRow - Style4 2 4 2 4 2" xfId="62478"/>
    <cellStyle name="TotRow - Style4 2 4 2 5" xfId="62479"/>
    <cellStyle name="TotRow - Style4 2 4 2 5 2" xfId="62480"/>
    <cellStyle name="TotRow - Style4 2 4 2 6" xfId="62481"/>
    <cellStyle name="TotRow - Style4 2 4 2 6 2" xfId="62482"/>
    <cellStyle name="TotRow - Style4 2 4 2 7" xfId="62483"/>
    <cellStyle name="TotRow - Style4 2 4 3" xfId="62484"/>
    <cellStyle name="TotRow - Style4 2 4 3 2" xfId="62485"/>
    <cellStyle name="TotRow - Style4 2 4 4" xfId="62486"/>
    <cellStyle name="TotRow - Style4 2 4 4 2" xfId="62487"/>
    <cellStyle name="TotRow - Style4 2 4 5" xfId="62488"/>
    <cellStyle name="TotRow - Style4 2 4 5 2" xfId="62489"/>
    <cellStyle name="TotRow - Style4 2 4 6" xfId="62490"/>
    <cellStyle name="TotRow - Style4 2 4 6 2" xfId="62491"/>
    <cellStyle name="TotRow - Style4 2 4 7" xfId="62492"/>
    <cellStyle name="TotRow - Style4 2 5" xfId="62493"/>
    <cellStyle name="TotRow - Style4 2 5 2" xfId="62494"/>
    <cellStyle name="TotRow - Style4 2 5 2 2" xfId="62495"/>
    <cellStyle name="TotRow - Style4 2 5 2 2 2" xfId="62496"/>
    <cellStyle name="TotRow - Style4 2 5 2 3" xfId="62497"/>
    <cellStyle name="TotRow - Style4 2 5 2 3 2" xfId="62498"/>
    <cellStyle name="TotRow - Style4 2 5 2 4" xfId="62499"/>
    <cellStyle name="TotRow - Style4 2 5 2 4 2" xfId="62500"/>
    <cellStyle name="TotRow - Style4 2 5 2 5" xfId="62501"/>
    <cellStyle name="TotRow - Style4 2 5 2 5 2" xfId="62502"/>
    <cellStyle name="TotRow - Style4 2 5 2 6" xfId="62503"/>
    <cellStyle name="TotRow - Style4 2 5 2 6 2" xfId="62504"/>
    <cellStyle name="TotRow - Style4 2 5 2 7" xfId="62505"/>
    <cellStyle name="TotRow - Style4 2 5 3" xfId="62506"/>
    <cellStyle name="TotRow - Style4 2 5 3 2" xfId="62507"/>
    <cellStyle name="TotRow - Style4 2 5 3 2 2" xfId="62508"/>
    <cellStyle name="TotRow - Style4 2 5 3 3" xfId="62509"/>
    <cellStyle name="TotRow - Style4 2 5 3 3 2" xfId="62510"/>
    <cellStyle name="TotRow - Style4 2 5 3 4" xfId="62511"/>
    <cellStyle name="TotRow - Style4 2 5 3 4 2" xfId="62512"/>
    <cellStyle name="TotRow - Style4 2 5 3 5" xfId="62513"/>
    <cellStyle name="TotRow - Style4 2 5 3 5 2" xfId="62514"/>
    <cellStyle name="TotRow - Style4 2 5 3 6" xfId="62515"/>
    <cellStyle name="TotRow - Style4 2 5 3 6 2" xfId="62516"/>
    <cellStyle name="TotRow - Style4 2 5 3 7" xfId="62517"/>
    <cellStyle name="TotRow - Style4 2 5 4" xfId="62518"/>
    <cellStyle name="TotRow - Style4 2 5 4 2" xfId="62519"/>
    <cellStyle name="TotRow - Style4 2 5 5" xfId="62520"/>
    <cellStyle name="TotRow - Style4 2 5 5 2" xfId="62521"/>
    <cellStyle name="TotRow - Style4 2 5 6" xfId="62522"/>
    <cellStyle name="TotRow - Style4 2 5 7" xfId="62523"/>
    <cellStyle name="TotRow - Style4 2 6" xfId="62524"/>
    <cellStyle name="TotRow - Style4 2 6 2" xfId="62525"/>
    <cellStyle name="TotRow - Style4 2 6 2 2" xfId="62526"/>
    <cellStyle name="TotRow - Style4 2 6 3" xfId="62527"/>
    <cellStyle name="TotRow - Style4 2 6 3 2" xfId="62528"/>
    <cellStyle name="TotRow - Style4 2 6 4" xfId="62529"/>
    <cellStyle name="TotRow - Style4 2 6 4 2" xfId="62530"/>
    <cellStyle name="TotRow - Style4 2 6 5" xfId="62531"/>
    <cellStyle name="TotRow - Style4 2 6 5 2" xfId="62532"/>
    <cellStyle name="TotRow - Style4 2 6 6" xfId="62533"/>
    <cellStyle name="TotRow - Style4 2 6 6 2" xfId="62534"/>
    <cellStyle name="TotRow - Style4 2 6 7" xfId="62535"/>
    <cellStyle name="TotRow - Style4 2 7" xfId="62536"/>
    <cellStyle name="TotRow - Style4 2 7 2" xfId="62537"/>
    <cellStyle name="TotRow - Style4 2 7 3" xfId="62538"/>
    <cellStyle name="TotRow - Style4 2 7 4" xfId="62539"/>
    <cellStyle name="TotRow - Style4 2 7 5" xfId="62540"/>
    <cellStyle name="TotRow - Style4 2 7 6" xfId="62541"/>
    <cellStyle name="TotRow - Style4 2 7 7" xfId="62542"/>
    <cellStyle name="TotRow - Style4 2 8" xfId="62543"/>
    <cellStyle name="TotRow - Style4 2 8 2" xfId="62544"/>
    <cellStyle name="TotRow - Style4 2 8 3" xfId="62545"/>
    <cellStyle name="TotRow - Style4 2 8 4" xfId="62546"/>
    <cellStyle name="TotRow - Style4 2 8 5" xfId="62547"/>
    <cellStyle name="TotRow - Style4 2 8 6" xfId="62548"/>
    <cellStyle name="TotRow - Style4 2 8 7" xfId="62549"/>
    <cellStyle name="TotRow - Style4 2 9" xfId="62550"/>
    <cellStyle name="TotRow - Style4 2 9 2" xfId="62551"/>
    <cellStyle name="TotRow - Style4 2 9 3" xfId="62552"/>
    <cellStyle name="TotRow - Style4 2 9 4" xfId="62553"/>
    <cellStyle name="TotRow - Style4 2 9 5" xfId="62554"/>
    <cellStyle name="TotRow - Style4 2 9 6" xfId="62555"/>
    <cellStyle name="TotRow - Style4 2 9 7" xfId="62556"/>
    <cellStyle name="TotRow - Style4 3" xfId="62557"/>
    <cellStyle name="TotRow - Style4 3 10" xfId="62558"/>
    <cellStyle name="TotRow - Style4 3 11" xfId="62559"/>
    <cellStyle name="TotRow - Style4 3 12" xfId="62560"/>
    <cellStyle name="TotRow - Style4 3 13" xfId="62561"/>
    <cellStyle name="TotRow - Style4 3 14" xfId="62562"/>
    <cellStyle name="TotRow - Style4 3 15" xfId="62563"/>
    <cellStyle name="TotRow - Style4 3 2" xfId="62564"/>
    <cellStyle name="TotRow - Style4 3 2 2" xfId="62565"/>
    <cellStyle name="TotRow - Style4 3 2 2 2" xfId="62566"/>
    <cellStyle name="TotRow - Style4 3 2 2 2 2" xfId="62567"/>
    <cellStyle name="TotRow - Style4 3 2 2 3" xfId="62568"/>
    <cellStyle name="TotRow - Style4 3 2 2 3 2" xfId="62569"/>
    <cellStyle name="TotRow - Style4 3 2 2 4" xfId="62570"/>
    <cellStyle name="TotRow - Style4 3 2 2 4 2" xfId="62571"/>
    <cellStyle name="TotRow - Style4 3 2 2 5" xfId="62572"/>
    <cellStyle name="TotRow - Style4 3 2 2 5 2" xfId="62573"/>
    <cellStyle name="TotRow - Style4 3 2 2 6" xfId="62574"/>
    <cellStyle name="TotRow - Style4 3 2 3" xfId="62575"/>
    <cellStyle name="TotRow - Style4 3 2 3 2" xfId="62576"/>
    <cellStyle name="TotRow - Style4 3 2 3 2 2" xfId="62577"/>
    <cellStyle name="TotRow - Style4 3 2 3 3" xfId="62578"/>
    <cellStyle name="TotRow - Style4 3 2 3 3 2" xfId="62579"/>
    <cellStyle name="TotRow - Style4 3 2 3 4" xfId="62580"/>
    <cellStyle name="TotRow - Style4 3 2 3 4 2" xfId="62581"/>
    <cellStyle name="TotRow - Style4 3 2 3 5" xfId="62582"/>
    <cellStyle name="TotRow - Style4 3 2 3 5 2" xfId="62583"/>
    <cellStyle name="TotRow - Style4 3 2 3 6" xfId="62584"/>
    <cellStyle name="TotRow - Style4 3 2 3 6 2" xfId="62585"/>
    <cellStyle name="TotRow - Style4 3 2 3 7" xfId="62586"/>
    <cellStyle name="TotRow - Style4 3 2 4" xfId="62587"/>
    <cellStyle name="TotRow - Style4 3 2 4 2" xfId="62588"/>
    <cellStyle name="TotRow - Style4 3 2 5" xfId="62589"/>
    <cellStyle name="TotRow - Style4 3 2 5 2" xfId="62590"/>
    <cellStyle name="TotRow - Style4 3 2 6" xfId="62591"/>
    <cellStyle name="TotRow - Style4 3 2 6 2" xfId="62592"/>
    <cellStyle name="TotRow - Style4 3 2 7" xfId="62593"/>
    <cellStyle name="TotRow - Style4 3 3" xfId="62594"/>
    <cellStyle name="TotRow - Style4 3 3 2" xfId="62595"/>
    <cellStyle name="TotRow - Style4 3 3 2 2" xfId="62596"/>
    <cellStyle name="TotRow - Style4 3 3 2 2 2" xfId="62597"/>
    <cellStyle name="TotRow - Style4 3 3 2 3" xfId="62598"/>
    <cellStyle name="TotRow - Style4 3 3 2 3 2" xfId="62599"/>
    <cellStyle name="TotRow - Style4 3 3 2 4" xfId="62600"/>
    <cellStyle name="TotRow - Style4 3 3 2 4 2" xfId="62601"/>
    <cellStyle name="TotRow - Style4 3 3 2 5" xfId="62602"/>
    <cellStyle name="TotRow - Style4 3 3 2 5 2" xfId="62603"/>
    <cellStyle name="TotRow - Style4 3 3 2 6" xfId="62604"/>
    <cellStyle name="TotRow - Style4 3 3 2 6 2" xfId="62605"/>
    <cellStyle name="TotRow - Style4 3 3 2 7" xfId="62606"/>
    <cellStyle name="TotRow - Style4 3 3 3" xfId="62607"/>
    <cellStyle name="TotRow - Style4 3 4" xfId="62608"/>
    <cellStyle name="TotRow - Style4 3 4 2" xfId="62609"/>
    <cellStyle name="TotRow - Style4 3 4 2 2" xfId="62610"/>
    <cellStyle name="TotRow - Style4 3 4 2 2 2" xfId="62611"/>
    <cellStyle name="TotRow - Style4 3 4 2 3" xfId="62612"/>
    <cellStyle name="TotRow - Style4 3 4 2 3 2" xfId="62613"/>
    <cellStyle name="TotRow - Style4 3 4 2 4" xfId="62614"/>
    <cellStyle name="TotRow - Style4 3 4 2 4 2" xfId="62615"/>
    <cellStyle name="TotRow - Style4 3 4 2 5" xfId="62616"/>
    <cellStyle name="TotRow - Style4 3 4 2 5 2" xfId="62617"/>
    <cellStyle name="TotRow - Style4 3 4 2 6" xfId="62618"/>
    <cellStyle name="TotRow - Style4 3 4 2 6 2" xfId="62619"/>
    <cellStyle name="TotRow - Style4 3 4 2 7" xfId="62620"/>
    <cellStyle name="TotRow - Style4 3 4 3" xfId="62621"/>
    <cellStyle name="TotRow - Style4 3 4 3 2" xfId="62622"/>
    <cellStyle name="TotRow - Style4 3 4 3 2 2" xfId="62623"/>
    <cellStyle name="TotRow - Style4 3 4 3 3" xfId="62624"/>
    <cellStyle name="TotRow - Style4 3 4 3 3 2" xfId="62625"/>
    <cellStyle name="TotRow - Style4 3 4 3 4" xfId="62626"/>
    <cellStyle name="TotRow - Style4 3 4 3 4 2" xfId="62627"/>
    <cellStyle name="TotRow - Style4 3 4 3 5" xfId="62628"/>
    <cellStyle name="TotRow - Style4 3 4 3 5 2" xfId="62629"/>
    <cellStyle name="TotRow - Style4 3 4 3 6" xfId="62630"/>
    <cellStyle name="TotRow - Style4 3 4 3 6 2" xfId="62631"/>
    <cellStyle name="TotRow - Style4 3 4 3 7" xfId="62632"/>
    <cellStyle name="TotRow - Style4 3 4 4" xfId="62633"/>
    <cellStyle name="TotRow - Style4 3 5" xfId="62634"/>
    <cellStyle name="TotRow - Style4 3 5 2" xfId="62635"/>
    <cellStyle name="TotRow - Style4 3 5 2 2" xfId="62636"/>
    <cellStyle name="TotRow - Style4 3 5 3" xfId="62637"/>
    <cellStyle name="TotRow - Style4 3 5 3 2" xfId="62638"/>
    <cellStyle name="TotRow - Style4 3 5 4" xfId="62639"/>
    <cellStyle name="TotRow - Style4 3 5 4 2" xfId="62640"/>
    <cellStyle name="TotRow - Style4 3 5 5" xfId="62641"/>
    <cellStyle name="TotRow - Style4 3 5 5 2" xfId="62642"/>
    <cellStyle name="TotRow - Style4 3 5 6" xfId="62643"/>
    <cellStyle name="TotRow - Style4 3 5 6 2" xfId="62644"/>
    <cellStyle name="TotRow - Style4 3 5 7" xfId="62645"/>
    <cellStyle name="TotRow - Style4 3 6" xfId="62646"/>
    <cellStyle name="TotRow - Style4 3 6 2" xfId="62647"/>
    <cellStyle name="TotRow - Style4 3 7" xfId="62648"/>
    <cellStyle name="TotRow - Style4 3 7 2" xfId="62649"/>
    <cellStyle name="TotRow - Style4 3 8" xfId="62650"/>
    <cellStyle name="TotRow - Style4 3 9" xfId="62651"/>
    <cellStyle name="TotRow - Style4 4" xfId="62652"/>
    <cellStyle name="TotRow - Style4 4 2" xfId="62653"/>
    <cellStyle name="TotRow - Style4 4 2 2" xfId="62654"/>
    <cellStyle name="TotRow - Style4 4 2 2 2" xfId="62655"/>
    <cellStyle name="TotRow - Style4 4 2 3" xfId="62656"/>
    <cellStyle name="TotRow - Style4 4 2 3 2" xfId="62657"/>
    <cellStyle name="TotRow - Style4 4 2 4" xfId="62658"/>
    <cellStyle name="TotRow - Style4 4 2 4 2" xfId="62659"/>
    <cellStyle name="TotRow - Style4 4 2 5" xfId="62660"/>
    <cellStyle name="TotRow - Style4 4 2 5 2" xfId="62661"/>
    <cellStyle name="TotRow - Style4 4 2 6" xfId="62662"/>
    <cellStyle name="TotRow - Style4 4 3" xfId="62663"/>
    <cellStyle name="TotRow - Style4 4 3 2" xfId="62664"/>
    <cellStyle name="TotRow - Style4 4 3 2 2" xfId="62665"/>
    <cellStyle name="TotRow - Style4 4 3 3" xfId="62666"/>
    <cellStyle name="TotRow - Style4 4 3 3 2" xfId="62667"/>
    <cellStyle name="TotRow - Style4 4 3 4" xfId="62668"/>
    <cellStyle name="TotRow - Style4 4 3 4 2" xfId="62669"/>
    <cellStyle name="TotRow - Style4 4 3 5" xfId="62670"/>
    <cellStyle name="TotRow - Style4 4 3 5 2" xfId="62671"/>
    <cellStyle name="TotRow - Style4 4 3 6" xfId="62672"/>
    <cellStyle name="TotRow - Style4 4 3 6 2" xfId="62673"/>
    <cellStyle name="TotRow - Style4 4 3 7" xfId="62674"/>
    <cellStyle name="TotRow - Style4 4 4" xfId="62675"/>
    <cellStyle name="TotRow - Style4 4 4 2" xfId="62676"/>
    <cellStyle name="TotRow - Style4 4 5" xfId="62677"/>
    <cellStyle name="TotRow - Style4 4 5 2" xfId="62678"/>
    <cellStyle name="TotRow - Style4 4 6" xfId="62679"/>
    <cellStyle name="TotRow - Style4 4 6 2" xfId="62680"/>
    <cellStyle name="TotRow - Style4 4 7" xfId="62681"/>
    <cellStyle name="TotRow - Style4 5" xfId="62682"/>
    <cellStyle name="TotRow - Style4 5 2" xfId="62683"/>
    <cellStyle name="TotRow - Style4 5 2 2" xfId="62684"/>
    <cellStyle name="TotRow - Style4 5 2 2 2" xfId="62685"/>
    <cellStyle name="TotRow - Style4 5 2 3" xfId="62686"/>
    <cellStyle name="TotRow - Style4 5 2 3 2" xfId="62687"/>
    <cellStyle name="TotRow - Style4 5 2 4" xfId="62688"/>
    <cellStyle name="TotRow - Style4 5 2 4 2" xfId="62689"/>
    <cellStyle name="TotRow - Style4 5 2 5" xfId="62690"/>
    <cellStyle name="TotRow - Style4 5 2 5 2" xfId="62691"/>
    <cellStyle name="TotRow - Style4 5 2 6" xfId="62692"/>
    <cellStyle name="TotRow - Style4 5 2 6 2" xfId="62693"/>
    <cellStyle name="TotRow - Style4 5 2 7" xfId="62694"/>
    <cellStyle name="TotRow - Style4 5 3" xfId="62695"/>
    <cellStyle name="TotRow - Style4 5 3 2" xfId="62696"/>
    <cellStyle name="TotRow - Style4 5 4" xfId="62697"/>
    <cellStyle name="TotRow - Style4 5 4 2" xfId="62698"/>
    <cellStyle name="TotRow - Style4 5 5" xfId="62699"/>
    <cellStyle name="TotRow - Style4 5 5 2" xfId="62700"/>
    <cellStyle name="TotRow - Style4 5 6" xfId="62701"/>
    <cellStyle name="TotRow - Style4 5 6 2" xfId="62702"/>
    <cellStyle name="TotRow - Style4 5 7" xfId="62703"/>
    <cellStyle name="TotRow - Style4 6" xfId="62704"/>
    <cellStyle name="TotRow - Style4 6 2" xfId="62705"/>
    <cellStyle name="TotRow - Style4 6 2 2" xfId="62706"/>
    <cellStyle name="TotRow - Style4 6 2 2 2" xfId="62707"/>
    <cellStyle name="TotRow - Style4 6 2 3" xfId="62708"/>
    <cellStyle name="TotRow - Style4 6 2 3 2" xfId="62709"/>
    <cellStyle name="TotRow - Style4 6 2 4" xfId="62710"/>
    <cellStyle name="TotRow - Style4 6 2 4 2" xfId="62711"/>
    <cellStyle name="TotRow - Style4 6 2 5" xfId="62712"/>
    <cellStyle name="TotRow - Style4 6 2 5 2" xfId="62713"/>
    <cellStyle name="TotRow - Style4 6 2 6" xfId="62714"/>
    <cellStyle name="TotRow - Style4 6 2 6 2" xfId="62715"/>
    <cellStyle name="TotRow - Style4 6 2 7" xfId="62716"/>
    <cellStyle name="TotRow - Style4 6 3" xfId="62717"/>
    <cellStyle name="TotRow - Style4 6 3 2" xfId="62718"/>
    <cellStyle name="TotRow - Style4 6 3 2 2" xfId="62719"/>
    <cellStyle name="TotRow - Style4 6 3 3" xfId="62720"/>
    <cellStyle name="TotRow - Style4 6 3 3 2" xfId="62721"/>
    <cellStyle name="TotRow - Style4 6 3 4" xfId="62722"/>
    <cellStyle name="TotRow - Style4 6 3 4 2" xfId="62723"/>
    <cellStyle name="TotRow - Style4 6 3 5" xfId="62724"/>
    <cellStyle name="TotRow - Style4 6 3 5 2" xfId="62725"/>
    <cellStyle name="TotRow - Style4 6 3 6" xfId="62726"/>
    <cellStyle name="TotRow - Style4 6 3 6 2" xfId="62727"/>
    <cellStyle name="TotRow - Style4 6 3 7" xfId="62728"/>
    <cellStyle name="TotRow - Style4 6 4" xfId="62729"/>
    <cellStyle name="TotRow - Style4 6 4 2" xfId="62730"/>
    <cellStyle name="TotRow - Style4 6 5" xfId="62731"/>
    <cellStyle name="TotRow - Style4 6 5 2" xfId="62732"/>
    <cellStyle name="TotRow - Style4 6 6" xfId="62733"/>
    <cellStyle name="TotRow - Style4 6 7" xfId="62734"/>
    <cellStyle name="TotRow - Style4 7" xfId="62735"/>
    <cellStyle name="TotRow - Style4 7 2" xfId="62736"/>
    <cellStyle name="TotRow - Style4 7 2 2" xfId="62737"/>
    <cellStyle name="TotRow - Style4 7 3" xfId="62738"/>
    <cellStyle name="TotRow - Style4 7 3 2" xfId="62739"/>
    <cellStyle name="TotRow - Style4 7 4" xfId="62740"/>
    <cellStyle name="TotRow - Style4 7 4 2" xfId="62741"/>
    <cellStyle name="TotRow - Style4 7 5" xfId="62742"/>
    <cellStyle name="TotRow - Style4 7 5 2" xfId="62743"/>
    <cellStyle name="TotRow - Style4 7 6" xfId="62744"/>
    <cellStyle name="TotRow - Style4 7 6 2" xfId="62745"/>
    <cellStyle name="TotRow - Style4 7 7" xfId="62746"/>
    <cellStyle name="TotRow - Style4 8" xfId="62747"/>
    <cellStyle name="TotRow - Style4 8 2" xfId="62748"/>
    <cellStyle name="TotRow - Style4 8 3" xfId="62749"/>
    <cellStyle name="TotRow - Style4 8 4" xfId="62750"/>
    <cellStyle name="TotRow - Style4 8 5" xfId="62751"/>
    <cellStyle name="TotRow - Style4 8 6" xfId="62752"/>
    <cellStyle name="TotRow - Style4 8 7" xfId="62753"/>
    <cellStyle name="TotRow - Style4 9" xfId="62754"/>
    <cellStyle name="TotRow - Style4 9 2" xfId="62755"/>
    <cellStyle name="TotRow - Style4 9 3" xfId="62756"/>
    <cellStyle name="TotRow - Style4 9 4" xfId="62757"/>
    <cellStyle name="TotRow - Style4 9 5" xfId="62758"/>
    <cellStyle name="TotRow - Style4 9 6" xfId="62759"/>
    <cellStyle name="TotRow - Style4 9 7" xfId="62760"/>
    <cellStyle name="Vena Pull" xfId="62783"/>
    <cellStyle name="Vírgul - Estilo3" xfId="62761"/>
    <cellStyle name="Vírgula0" xfId="62762"/>
    <cellStyle name="Währung [0]_Compiling Utility Macros" xfId="62763"/>
    <cellStyle name="Währung_Compiling Utility Macros" xfId="62764"/>
    <cellStyle name="Warning Text 2" xfId="62765"/>
    <cellStyle name="Warning Text 2 2" xfId="62766"/>
    <cellStyle name="Warning Text 2 2 2" xfId="62767"/>
    <cellStyle name="Warning Text 2 2 2 2" xfId="62768"/>
    <cellStyle name="Warning Text 2 2 3" xfId="62769"/>
    <cellStyle name="Warning Text 2 2 4" xfId="62770"/>
    <cellStyle name="Warning Text 2 3" xfId="62771"/>
    <cellStyle name="Warning Text 2 3 2" xfId="62772"/>
    <cellStyle name="Warning Text 2 4" xfId="62773"/>
    <cellStyle name="Warning Text 2 5" xfId="62774"/>
    <cellStyle name="Warning Text 2_Interest Allocation" xfId="62775"/>
    <cellStyle name="Warning Text 3" xfId="62776"/>
    <cellStyle name="Warning Text 3 2" xfId="62777"/>
    <cellStyle name="Warning Text 3 3" xfId="62778"/>
    <cellStyle name="XLConnect.Boolean" xfId="94"/>
    <cellStyle name="XLConnect.DateTime" xfId="95"/>
    <cellStyle name="XLConnect.Header" xfId="91"/>
    <cellStyle name="XLConnect.Numeric" xfId="93"/>
    <cellStyle name="XLConnect.String" xfId="92"/>
    <cellStyle name="標準_NPL Accretion by borrower base 0704" xfId="62779"/>
  </cellStyles>
  <dxfs count="280">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rgb="FF00B050"/>
        </patternFill>
      </fill>
    </dxf>
    <dxf>
      <fill>
        <patternFill>
          <bgColor rgb="FFFFFF00"/>
        </patternFill>
      </fill>
    </dxf>
    <dxf>
      <fill>
        <patternFill>
          <bgColor rgb="FFFF0000"/>
        </patternFill>
      </fill>
    </dxf>
    <dxf>
      <fill>
        <patternFill>
          <bgColor theme="1" tint="4.9989318521683403E-2"/>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rgb="FF00B050"/>
        </patternFill>
      </fill>
    </dxf>
    <dxf>
      <fill>
        <patternFill>
          <bgColor rgb="FFFFFF00"/>
        </patternFill>
      </fill>
    </dxf>
    <dxf>
      <fill>
        <patternFill>
          <bgColor rgb="FFFF0000"/>
        </patternFill>
      </fill>
    </dxf>
    <dxf>
      <fill>
        <patternFill>
          <bgColor theme="1" tint="4.9989318521683403E-2"/>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2" tint="-0.89996032593768116"/>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2" tint="-0.89996032593768116"/>
        </patternFill>
      </fill>
    </dxf>
    <dxf>
      <fill>
        <patternFill>
          <bgColor rgb="FFFF0000"/>
        </patternFill>
      </fill>
    </dxf>
    <dxf>
      <fill>
        <patternFill>
          <bgColor rgb="FFFFFF00"/>
        </patternFill>
      </fill>
    </dxf>
    <dxf>
      <fill>
        <patternFill>
          <bgColor rgb="FF00B050"/>
        </patternFill>
      </fill>
    </dxf>
    <dxf>
      <fill>
        <patternFill>
          <bgColor theme="2" tint="-0.89996032593768116"/>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2" tint="-0.89996032593768116"/>
        </patternFill>
      </fill>
    </dxf>
    <dxf>
      <fill>
        <patternFill>
          <bgColor rgb="FFFF0000"/>
        </patternFill>
      </fill>
    </dxf>
    <dxf>
      <fill>
        <patternFill>
          <bgColor rgb="FFFFFF00"/>
        </patternFill>
      </fill>
    </dxf>
    <dxf>
      <fill>
        <patternFill>
          <bgColor rgb="FF00B050"/>
        </patternFill>
      </fill>
    </dxf>
    <dxf>
      <fill>
        <patternFill>
          <bgColor theme="2" tint="-0.89996032593768116"/>
        </patternFill>
      </fill>
    </dxf>
    <dxf>
      <fill>
        <patternFill>
          <bgColor rgb="FFFF0000"/>
        </patternFill>
      </fill>
    </dxf>
    <dxf>
      <fill>
        <patternFill>
          <bgColor rgb="FFFFFF00"/>
        </patternFill>
      </fill>
    </dxf>
    <dxf>
      <fill>
        <patternFill>
          <bgColor rgb="FF00B050"/>
        </patternFill>
      </fill>
    </dxf>
    <dxf>
      <fill>
        <patternFill>
          <bgColor theme="2" tint="-0.89996032593768116"/>
        </patternFill>
      </fill>
    </dxf>
    <dxf>
      <fill>
        <patternFill>
          <bgColor rgb="FFFF0000"/>
        </patternFill>
      </fill>
    </dxf>
    <dxf>
      <fill>
        <patternFill>
          <bgColor rgb="FFFFFF00"/>
        </patternFill>
      </fill>
    </dxf>
    <dxf>
      <fill>
        <patternFill>
          <bgColor rgb="FF00B050"/>
        </patternFill>
      </fill>
    </dxf>
    <dxf>
      <fill>
        <patternFill>
          <bgColor theme="2" tint="-0.89996032593768116"/>
        </patternFill>
      </fill>
    </dxf>
    <dxf>
      <fill>
        <patternFill>
          <bgColor rgb="FFFF0000"/>
        </patternFill>
      </fill>
    </dxf>
    <dxf>
      <fill>
        <patternFill>
          <bgColor rgb="FFFFFF00"/>
        </patternFill>
      </fill>
    </dxf>
    <dxf>
      <fill>
        <patternFill>
          <bgColor rgb="FF00B050"/>
        </patternFill>
      </fill>
    </dxf>
    <dxf>
      <fill>
        <patternFill>
          <bgColor theme="2" tint="-0.89996032593768116"/>
        </patternFill>
      </fill>
    </dxf>
    <dxf>
      <fill>
        <patternFill>
          <bgColor rgb="FFFF0000"/>
        </patternFill>
      </fill>
    </dxf>
    <dxf>
      <fill>
        <patternFill>
          <bgColor rgb="FFFFFF00"/>
        </patternFill>
      </fill>
    </dxf>
    <dxf>
      <fill>
        <patternFill>
          <bgColor rgb="FF00B050"/>
        </patternFill>
      </fill>
    </dxf>
    <dxf>
      <fill>
        <patternFill>
          <bgColor theme="2" tint="-0.89996032593768116"/>
        </patternFill>
      </fill>
    </dxf>
    <dxf>
      <fill>
        <patternFill>
          <bgColor rgb="FFFF0000"/>
        </patternFill>
      </fill>
    </dxf>
    <dxf>
      <fill>
        <patternFill>
          <bgColor rgb="FFFFFF00"/>
        </patternFill>
      </fill>
    </dxf>
    <dxf>
      <fill>
        <patternFill>
          <bgColor rgb="FF00B050"/>
        </patternFill>
      </fill>
    </dxf>
    <dxf>
      <fill>
        <patternFill>
          <bgColor theme="2" tint="-0.89996032593768116"/>
        </patternFill>
      </fill>
    </dxf>
    <dxf>
      <fill>
        <patternFill>
          <bgColor rgb="FFFF0000"/>
        </patternFill>
      </fill>
    </dxf>
    <dxf>
      <fill>
        <patternFill>
          <bgColor rgb="FFFFFF00"/>
        </patternFill>
      </fill>
    </dxf>
    <dxf>
      <fill>
        <patternFill>
          <bgColor rgb="FF00B050"/>
        </patternFill>
      </fill>
    </dxf>
    <dxf>
      <fill>
        <patternFill>
          <bgColor theme="2" tint="-0.89996032593768116"/>
        </patternFill>
      </fill>
    </dxf>
    <dxf>
      <fill>
        <patternFill>
          <bgColor rgb="FFFF0000"/>
        </patternFill>
      </fill>
    </dxf>
    <dxf>
      <fill>
        <patternFill>
          <bgColor rgb="FFFFFF00"/>
        </patternFill>
      </fill>
    </dxf>
    <dxf>
      <fill>
        <patternFill>
          <bgColor rgb="FF00B050"/>
        </patternFill>
      </fill>
    </dxf>
    <dxf>
      <fill>
        <patternFill>
          <bgColor theme="2" tint="-0.89996032593768116"/>
        </patternFill>
      </fill>
    </dxf>
    <dxf>
      <fill>
        <patternFill>
          <bgColor rgb="FFFF0000"/>
        </patternFill>
      </fill>
    </dxf>
    <dxf>
      <fill>
        <patternFill>
          <bgColor rgb="FFFFFF00"/>
        </patternFill>
      </fill>
    </dxf>
    <dxf>
      <fill>
        <patternFill>
          <bgColor rgb="FF00B050"/>
        </patternFill>
      </fill>
    </dxf>
    <dxf>
      <fill>
        <patternFill>
          <bgColor theme="2" tint="-0.89996032593768116"/>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theme="1" tint="4.9989318521683403E-2"/>
        </patternFill>
      </fill>
    </dxf>
    <dxf>
      <fill>
        <patternFill>
          <bgColor rgb="FFFF0000"/>
        </patternFill>
      </fill>
    </dxf>
    <dxf>
      <fill>
        <patternFill>
          <bgColor rgb="FFFFFF00"/>
        </patternFill>
      </fill>
    </dxf>
    <dxf>
      <fill>
        <patternFill>
          <bgColor rgb="FF00B050"/>
        </patternFill>
      </fill>
    </dxf>
    <dxf>
      <fill>
        <patternFill>
          <bgColor rgb="FF00B050"/>
        </patternFill>
      </fill>
    </dxf>
    <dxf>
      <fill>
        <patternFill>
          <bgColor rgb="FFFFFF00"/>
        </patternFill>
      </fill>
    </dxf>
    <dxf>
      <fill>
        <patternFill>
          <bgColor rgb="FFFF0000"/>
        </patternFill>
      </fill>
    </dxf>
    <dxf>
      <fill>
        <patternFill>
          <bgColor theme="1" tint="4.9989318521683403E-2"/>
        </patternFill>
      </fill>
    </dxf>
    <dxf>
      <fill>
        <patternFill>
          <bgColor rgb="FF00B050"/>
        </patternFill>
      </fill>
    </dxf>
    <dxf>
      <fill>
        <patternFill>
          <bgColor rgb="FFFFFF00"/>
        </patternFill>
      </fill>
    </dxf>
    <dxf>
      <fill>
        <patternFill>
          <bgColor rgb="FFFF0000"/>
        </patternFill>
      </fill>
    </dxf>
    <dxf>
      <fill>
        <patternFill>
          <bgColor theme="1" tint="4.9989318521683403E-2"/>
        </patternFill>
      </fill>
    </dxf>
    <dxf>
      <fill>
        <patternFill>
          <bgColor rgb="FF00B050"/>
        </patternFill>
      </fill>
    </dxf>
    <dxf>
      <fill>
        <patternFill>
          <bgColor rgb="FFFFFF00"/>
        </patternFill>
      </fill>
    </dxf>
    <dxf>
      <fill>
        <patternFill>
          <bgColor rgb="FFFF0000"/>
        </patternFill>
      </fill>
    </dxf>
    <dxf>
      <fill>
        <patternFill>
          <bgColor theme="1" tint="4.9989318521683403E-2"/>
        </patternFill>
      </fill>
    </dxf>
  </dxfs>
  <tableStyles count="0" defaultTableStyle="TableStyleMedium2" defaultPivotStyle="PivotStyleLight16"/>
  <colors>
    <mruColors>
      <color rgb="FFFFFFCC"/>
      <color rgb="FFFFFF99"/>
      <color rgb="FF00B050"/>
      <color rgb="FF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externalLink" Target="externalLinks/externalLink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dbegara/Local%20Settings/Temporary%20Internet%20Files/Content.Outlook/UPDZFJT2/RTS%20Metric%20Tables%204%2018v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WRMG/Dept/Risk%20Tolerance%20Statement/2014_Business%20Unit%20RTS/Database/RTS%20all%20units%20master%20template/RTS_All%20US%20Units_07_15.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Wanxin.Cheng/Desktop/SHUSA/Risk%20Appetite/1%20Data/1%20Internal%20Data/Capital%20Plan/FRY-14A%20(AllBusinesses-AllScenarios)_04192016_Restatement_v1_W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n788036/Downloads/3421cea7c2b443d59ac25cfa08f5211d.WzI3MTM2NTkxMDQwNDY2MTI0OCwyMjkzNDA2NjA3NjIwMTc3OTIsdHJ1ZSwidXMyLnZlbmEuaW86NDQzIl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al. Statements"/>
      <sheetName val="Core SHUSA"/>
      <sheetName val="Core SBNA"/>
      <sheetName val="Compl Quant"/>
      <sheetName val="US"/>
      <sheetName val="SHUSA"/>
      <sheetName val="Qual_SBNA"/>
      <sheetName val="Qual_SHUSA"/>
      <sheetName val="Quant_SHUSA"/>
      <sheetName val="Quant_SHUSA (2)"/>
      <sheetName val="Quant_SBNA"/>
      <sheetName val="Quant_SBNA (2)"/>
    </sheetNames>
    <sheetDataSet>
      <sheetData sheetId="0">
        <row r="7">
          <cell r="B7" t="str">
            <v>1.6. Strategic reviews will be conducted on an ad hoc basis when dictated by changes in the underlying competitive, industry, regulatory, market or operating environment (SHUSA).</v>
          </cell>
        </row>
        <row r="8">
          <cell r="B8" t="str">
            <v>1.7. A risk evaluation has to be performed in relation with the strategic planning process, to identify and elevate potential risk issues that may impact the choice or implementation of strategy and/or the risk tolerance (SHUSA).</v>
          </cell>
        </row>
        <row r="9">
          <cell r="B9" t="str">
            <v>1.8. SHUSA will maintain adequate governance and controls for launching new activities, and performs a risk analysis as part of the development or deployment of a new product or service (SHUSA).</v>
          </cell>
        </row>
        <row r="17">
          <cell r="B17" t="str">
            <v>2.7. Low tolerance to risks associated with non-compliance or unfair banking practices which can threaten the reputation of SAN US.  As such, a core principle of SHUSA is to maintain effective fair banking programs (SHUSA).</v>
          </cell>
        </row>
        <row r="18">
          <cell r="B18" t="str">
            <v>2.8. Incidents and complaints management program follows the principles of: accountability of personnel, visibility about manners to raise complaints, adequate policies and governance to manage complaints, involvement of decision makers with the necessary expertise and authority, capacity to handle complaints to provide adequate and timely responses, ability to track complaints and communicating the problems to the areas for development of corrective actions (SHUSA).</v>
          </cell>
        </row>
        <row r="19">
          <cell r="B19" t="str">
            <v>2.9. External communications must be tightly structured, consistent in their messages, and sensitive to key-interests to help mitigate reputational risk (SHUSA).</v>
          </cell>
        </row>
        <row r="20">
          <cell r="B20" t="str">
            <v>2.10. Endeavor to maintain a workplace where the terms and conditions of employment are equitable and non-discriminatory for all employed and those seeking employment (SHUSA).</v>
          </cell>
        </row>
        <row r="33">
          <cell r="B33" t="str">
            <v>3.12. In each SHUSA Business Unit, the Business Lines and Risk Management must collaborate to ensure prudent client selection (SHUSA).</v>
          </cell>
        </row>
        <row r="34">
          <cell r="B34" t="str">
            <v>3.13. All credit-granting must be in accordance with established credit policies and credit approval authorities. Furthermore, all credits must pass through the stringent underwriting and verification processes in place within the Business Units (SHUSA).</v>
          </cell>
        </row>
        <row r="35">
          <cell r="B35" t="str">
            <v>3.14. Credit risk taking activities must also adhere to the principles and standards set out in the Santander U.S. Enterprise Credit Risk Policy, and are subject to an additional level of control and analysis by U.S. Risk Consolidation and U.S. Credit Risk Management (SHUSA).</v>
          </cell>
        </row>
        <row r="36">
          <cell r="B36" t="str">
            <v>3.15. Any off-balance sheet credit risk taken will be underwritten as any risk taken for the loan portfolio (SHUSA).</v>
          </cell>
        </row>
        <row r="37">
          <cell r="B37" t="str">
            <v>3.16. All counterparty risk taken through these exposures will be taken into consideration for setting counterparty limits (SHUSA).</v>
          </cell>
        </row>
        <row r="38">
          <cell r="B38" t="str">
            <v>3.17. Any off-balance sheet credit recourse will be controlled in accordance with the Santander Bank N.A. Credit Risk Policy (SHUSA).</v>
          </cell>
        </row>
        <row r="39">
          <cell r="B39" t="str">
            <v>3.18. SHUSA actively aims to prevent unwanted concentrations and large unexpected losses via diversification of credit portfolios.  In addition to the credit risk limits set in this document, where appropriate the Business Units set concentrations limits over country risk, product, industry, geography, and house limits, which are approved by the Board Enterprise Risk Committee as recommended by the Chief Executive Officer and the Chief Risk Officer (SHUSA).</v>
          </cell>
        </row>
        <row r="40">
          <cell r="B40" t="str">
            <v>3.19. Credit policies dictate “sensitive” industries for lending exposure, and house lending limits for one obligor exposure are in place.  Credit policy exceptions must be tracked and analyzed with changes to the lending policies or practices made as a result of the analysis (SHUSA).</v>
          </cell>
        </row>
        <row r="41">
          <cell r="B41" t="str">
            <v>3.20. Credit is not granted solely on the basis of collateral; all borrowers must be evaluated for their ability to repay. Exceptions may occur only in the case of full collateralization in cash or cash equivalents (SHUSA).</v>
          </cell>
        </row>
        <row r="42">
          <cell r="B42" t="str">
            <v>3.21. Regarding the investment portfolio, concentration and limits are established in the Investment Policy and all investments must have an initial investment grade rating, assigned externally by a nationally recognized agency and internally, at time of purchase (SHUSA).</v>
          </cell>
        </row>
        <row r="61">
          <cell r="B61" t="str">
            <v>5.2. SHUSA will seek to maintain sufficient liquidity and diversity of funding sources to meet expected and unexpected obligations without incurring any unreasonable funding costs (SHUSA).</v>
          </cell>
        </row>
        <row r="73">
          <cell r="B73" t="str">
            <v>6.8. SHUSA will embed a strong operational risk management culture and is committed to implementing processes and controls that will minimize financial losses arising from failure of systems, people, or processes (SHUSA).</v>
          </cell>
        </row>
        <row r="74">
          <cell r="B74" t="str">
            <v>6.9. Although operational risk is inherent in all activities, SHUSA will ensure that the operational risk management practices are embedded to limit the residual operational risks and subsequent operational risk losses the firm is exposed to. This will include setting limits on any type of business activity deemed to exceed the operational risk tolerance of the organization (SHUSA).</v>
          </cell>
        </row>
        <row r="75">
          <cell r="B75" t="str">
            <v>6.10. Metrics and early warning triggers will be developed to monitor and control operational risk tolerance levels across the organization (SHUSA).</v>
          </cell>
        </row>
        <row r="76">
          <cell r="B76" t="str">
            <v>6.11. Consistent with the Risk Tolerance principle to maintain the trust of its customers, employees, business counterparties and regulators in its reputation and solvency; SHUSA has zero tolerance for maintaining employees found to have committed internal fraud (SHUSA).</v>
          </cell>
        </row>
        <row r="77">
          <cell r="B77" t="str">
            <v>6.12. Further to the above; SHUSA will deploy appropriate technology and security devices to appropriately safeguard our customer’s information and other assets (SHUSA).</v>
          </cell>
        </row>
        <row r="78">
          <cell r="B78" t="str">
            <v>6.13. SHUSA’s operating Units will perform an assessment of the operational risks inherent in any new business line, product or service it intends to market (SHUSA).</v>
          </cell>
        </row>
        <row r="109">
          <cell r="B109" t="str">
            <v>9.2. Importance of a strong capital position and its ability to absorb losses arising from risks taken, allowing the institution to continue operating as a going concern (SHUSA).</v>
          </cell>
        </row>
        <row r="110">
          <cell r="B110" t="str">
            <v>9.3. Medium to low risk profile, as evidenced by the aggregation of the qualitative statements and quantitative metrics established for each risk type (SHUSA).</v>
          </cell>
        </row>
        <row r="111">
          <cell r="B111" t="str">
            <v>9.4. A sufficient level of capital will be maintained so that the Business Units meet “well-capitalized” regulatory and internal capital standards at all times through the cycle (SHUSA).</v>
          </cell>
        </row>
        <row r="112">
          <cell r="B112" t="str">
            <v>9.5. From time to time, SHUSA Business Units may choose to hold excess capital beyond the risk tolerance minimum. However that should not be interpreted as an increase in the appetite for capital loss (SHUSA).</v>
          </cell>
        </row>
        <row r="113">
          <cell r="B113" t="str">
            <v>9.6. Adequate economic capital commensurate with at least an “A” rated bank by a nationally recognized rating agency (SHUSA).</v>
          </cell>
        </row>
        <row r="114">
          <cell r="B114" t="str">
            <v>9.7.  Sufficient capital to support Business Units’ strategic plan during 2014, under normal and stressed scenarios that capture systemic and idiosyncratic risks of the company and reserve sufficient capital to buffer against uncertainty of missing risks,  models , or inefficiencies of data and/or processes (SHUSA).</v>
          </cell>
        </row>
        <row r="118">
          <cell r="B118" t="str">
            <v>11.1. SHUSA and its Business Units will ensure that all pension liabilities or obligations for current and future commitments to qualified employees and retirees of the BUs are adequately funded at all times (SHUSA).</v>
          </cell>
        </row>
        <row r="119">
          <cell r="B119" t="str">
            <v>11.2. Any unintentional “underfunding” of pension liabilities – that is pension liabilities exceed available pension assets on an accounting basis – will be corrected within the required statutory financial reporting period, preferably in the next fiscal year (SHUSA).</v>
          </cell>
        </row>
        <row r="120">
          <cell r="B120" t="str">
            <v>11.3. All BUs will be in compliance with IRS regulations or accepted accounting principles regarding pension rules at all times, such as the percentage of pension funding that may be contributed in the form of company stock (SHUSA).</v>
          </cell>
        </row>
        <row r="121">
          <cell r="B121" t="str">
            <v>11.4. Any changes to federal pension requirements or regulations or industry accounting principles that would impact current assumptions and pension funding allocations will be immediately communicated and incorporated into pension planning by the appropriate corporate officers or entities (SHUSA).</v>
          </cell>
        </row>
        <row r="123">
          <cell r="B123" t="str">
            <v>12.1. SHUSA and its Business Units will ensure that all employees are aware of their duty as fiduciaries to act in the best interests of clients at all times (SHUSA).</v>
          </cell>
        </row>
        <row r="124">
          <cell r="B124" t="str">
            <v>12.2. Any Business Unit, Line of Business, department or employee who is acting in the role of agent or trustee appointed by a third-party must recognize their fiduciary duty to the client and avoid incurring fiduciary risk as a result of their actions (SHUSA).</v>
          </cell>
        </row>
        <row r="125">
          <cell r="B125" t="str">
            <v>12.3. SHUSA and its Business Units will ensure that all employees acting in the role of fiduciary are qualified and certified to perform in those roles at all times (SHUSA).</v>
          </cell>
        </row>
        <row r="126">
          <cell r="B126" t="str">
            <v>12.4. In any case where a third-party is engaged by SHUSA or its BUs to act in a fiduciary role for either SHUSA or client assets, we will ensure that the relationship is managed under the third party vendor management policies and controls (SHUSA).</v>
          </cell>
        </row>
        <row r="128">
          <cell r="B128" t="str">
            <v>13.1. SHUSA will ensure that all Business Units provide adequate financial coverage by insurance policies for reimbursement against losses for all own assets, including property, infrastructure, human resources, and relevant activities (SHUSA).</v>
          </cell>
        </row>
        <row r="129">
          <cell r="B129" t="str">
            <v>13.2. SHUSA BUs will obtain insurance coverage from financially stable companies with investment rate risk ratings (SHUSA).</v>
          </cell>
        </row>
        <row r="130">
          <cell r="B130" t="str">
            <v>13.3. All BUs will conduct annual reviews to ensure that their insurance policies are current and in effect at all times, avoiding any lapse in coverage or penalties due to lack of required coverage (SHUSA).</v>
          </cell>
        </row>
        <row r="131">
          <cell r="B131" t="str">
            <v>13.4. SHUSA will act only as agent in offering any insurance coverage or services to customers, relying on third parties to underwrite or provide actual insurance protection or services. The Company or its Business Units will not take ownership interest in insurance operations as either minority owner or majority-owner (SHUSA).</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US_CoreMetrics"/>
      <sheetName val="US_CoreCalibration"/>
      <sheetName val="US_Complementary"/>
      <sheetName val="SHUSA_CoreMetrics"/>
      <sheetName val="SHUSA_Complementary"/>
      <sheetName val="SBNA_CoreMetrics"/>
      <sheetName val="SBNA_Complementary"/>
      <sheetName val="SCUSA_CoreMetrics"/>
      <sheetName val="SCUSA_Complementary"/>
      <sheetName val="Miami_CoreMetrics"/>
      <sheetName val="Miami_Additional"/>
      <sheetName val="NYB_CoreMetrics"/>
      <sheetName val="NYB_Additional"/>
      <sheetName val="SIS_CoreMetrics"/>
      <sheetName val="SIS_Additional"/>
      <sheetName val="Bancorp_CoreMetrics"/>
      <sheetName val="Bancorp_Additional"/>
      <sheetName val="BSPR_CoreMetrics"/>
      <sheetName val="BSPR_Additional"/>
      <sheetName val="SSLLC_CoreMetrics"/>
      <sheetName val="SSLLC_Additional"/>
      <sheetName val="SFS_CoreMetrics"/>
      <sheetName val="SFS_Additional"/>
      <sheetName val="Overseas_CoreMetrics"/>
      <sheetName val="Overseas_Additional"/>
      <sheetName val="Database"/>
      <sheetName val="Request"/>
      <sheetName val="Lists"/>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ow r="2">
          <cell r="A2" t="str">
            <v>Please Select One…</v>
          </cell>
        </row>
        <row r="3">
          <cell r="A3" t="str">
            <v>Santander US</v>
          </cell>
        </row>
        <row r="4">
          <cell r="A4" t="str">
            <v>Santander Holdings USA</v>
          </cell>
        </row>
        <row r="5">
          <cell r="A5" t="str">
            <v>Santander Bank, N.A.</v>
          </cell>
        </row>
        <row r="6">
          <cell r="A6" t="str">
            <v>Santander Consumer USA</v>
          </cell>
        </row>
        <row r="7">
          <cell r="A7" t="str">
            <v>Santander Miami</v>
          </cell>
        </row>
        <row r="8">
          <cell r="A8" t="str">
            <v>Santander New York Branch</v>
          </cell>
        </row>
        <row r="9">
          <cell r="A9" t="str">
            <v>Santander Investment Services</v>
          </cell>
        </row>
        <row r="10">
          <cell r="A10" t="str">
            <v>Santander Bancorp</v>
          </cell>
        </row>
        <row r="11">
          <cell r="A11" t="str">
            <v>Banco Santander de Puerto Rico</v>
          </cell>
        </row>
        <row r="12">
          <cell r="A12" t="str">
            <v>Santander Securities LLC</v>
          </cell>
        </row>
        <row r="13">
          <cell r="A13" t="str">
            <v>Santander Financial Services</v>
          </cell>
        </row>
        <row r="14">
          <cell r="A14" t="str">
            <v>Santander Overseas Bank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Sheet"/>
      <sheetName val="Existing SHUSA"/>
      <sheetName val="Hold Co."/>
      <sheetName val="SBNA"/>
      <sheetName val="Eliminations - SBNASCUSA"/>
      <sheetName val="SCUSA unadjusted"/>
      <sheetName val="PAMs"/>
      <sheetName val="SSLLC"/>
      <sheetName val="SIS"/>
      <sheetName val="BSPR"/>
      <sheetName val="BSI"/>
      <sheetName val="IncomeStatement"/>
      <sheetName val="Existing SHUSA 2"/>
      <sheetName val="Hold Co. 2"/>
      <sheetName val="SBNA 2"/>
      <sheetName val="Eliminations - SBNASCUSA 2"/>
      <sheetName val="SCUSA unadjusted 2"/>
      <sheetName val="PAMs 2"/>
      <sheetName val="SSLLC 2"/>
      <sheetName val="SIS 2"/>
      <sheetName val="BSPR 2"/>
      <sheetName val="BSI 2"/>
      <sheetName val="PPNRproj"/>
      <sheetName val="vena.tmp.7EC47338204F4F1F"/>
      <sheetName val="Existing SHUSA 3"/>
      <sheetName val="Hold Co. 3"/>
      <sheetName val="SBNA 3"/>
      <sheetName val="Eliminations - SBNASCUSA 3"/>
      <sheetName val="SCUSA unadjusted 3"/>
      <sheetName val="PAMs 3"/>
      <sheetName val="SSLLC 3"/>
      <sheetName val="SIS 3"/>
      <sheetName val="BSPR 3"/>
      <sheetName val="BSI 3"/>
      <sheetName val="PPNRnii"/>
      <sheetName val="Existing SHUSA 4"/>
      <sheetName val="Hold Co. 4"/>
      <sheetName val="SBNA 4"/>
      <sheetName val="Eliminations - SBNASCUSA 4"/>
      <sheetName val="SCUSA unadjusted 4"/>
      <sheetName val="PAMs 4"/>
      <sheetName val="SSLLC 4"/>
      <sheetName val="SIS 4"/>
      <sheetName val="BSPR 4"/>
      <sheetName val="BSI 4"/>
      <sheetName val="PPNRmetrics"/>
      <sheetName val="Existing SHUSA 5"/>
      <sheetName val="Hold Co. 5"/>
      <sheetName val="SBNA 5"/>
      <sheetName val="Eliminations - SBNASCUSA 5"/>
      <sheetName val="SCUSA unadjusted 5"/>
      <sheetName val="PAMs 5"/>
      <sheetName val="SSLLC 5"/>
      <sheetName val="SIS 5"/>
      <sheetName val="BSPR 5"/>
      <sheetName val="BSI 5"/>
      <sheetName val="StandardizedRWA"/>
      <sheetName val="Existing SHUSA 6"/>
      <sheetName val="Hold Co. 6"/>
      <sheetName val="SBNA 6"/>
      <sheetName val="SCUSA unadjusted 6"/>
      <sheetName val="SSLLC 6"/>
      <sheetName val="SIS 6"/>
      <sheetName val="BSPR 6"/>
      <sheetName val="BSI 6"/>
      <sheetName val="Capital"/>
      <sheetName val="Existing SHUSA 7"/>
      <sheetName val="Hold Co. 7"/>
      <sheetName val="SBNA 7"/>
      <sheetName val="SCUSA unadjusted 7"/>
      <sheetName val="SSLLC 7"/>
      <sheetName val="SIS 7"/>
      <sheetName val="BSPR 7"/>
      <sheetName val="BSI 7"/>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row r="1">
          <cell r="B1" t="str">
            <v>SHUSA Consolidated</v>
          </cell>
          <cell r="C1" t="str">
            <v>SHUSA with IHC Stand-Alone</v>
          </cell>
        </row>
        <row r="2">
          <cell r="B2" t="str">
            <v>Existing SHUSA</v>
          </cell>
          <cell r="C2" t="str">
            <v>SHUSA Stand-Alone</v>
          </cell>
        </row>
        <row r="3">
          <cell r="B3" t="str">
            <v>Hold Co.</v>
          </cell>
          <cell r="C3" t="str">
            <v>Hold Co.</v>
          </cell>
        </row>
        <row r="4">
          <cell r="B4" t="str">
            <v>SBNA</v>
          </cell>
          <cell r="C4" t="str">
            <v>SBNA</v>
          </cell>
        </row>
        <row r="5">
          <cell r="B5" t="str">
            <v>SCUSA unadjusted</v>
          </cell>
          <cell r="C5" t="str">
            <v>SCUSA unadjusted</v>
          </cell>
        </row>
        <row r="6">
          <cell r="B6" t="str">
            <v>BSI</v>
          </cell>
          <cell r="C6" t="str">
            <v>BSI</v>
          </cell>
        </row>
        <row r="7">
          <cell r="B7" t="str">
            <v>BSPR</v>
          </cell>
          <cell r="C7" t="str">
            <v>BSPR</v>
          </cell>
        </row>
        <row r="8">
          <cell r="B8" t="str">
            <v>SIS</v>
          </cell>
          <cell r="C8" t="str">
            <v>SIS</v>
          </cell>
        </row>
        <row r="9">
          <cell r="B9" t="str">
            <v>SSLLC</v>
          </cell>
          <cell r="C9" t="str">
            <v>SSLLC</v>
          </cell>
        </row>
        <row r="10">
          <cell r="B10" t="str">
            <v>PAMs</v>
          </cell>
          <cell r="C10" t="str">
            <v>PAMs</v>
          </cell>
        </row>
        <row r="11">
          <cell r="B11" t="str">
            <v>Eliminations - SBNA/SCUSA</v>
          </cell>
          <cell r="C11" t="str">
            <v>Eliminations - SBNA/SCUSA</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ubmission Cover Sheet"/>
      <sheetName val="Income Statement Worksheet"/>
      <sheetName val="Balance Sheet Worksheet"/>
      <sheetName val="Standardized RWA"/>
      <sheetName val="Capital - DFAST"/>
      <sheetName val="Retail Bal. &amp; Loss Projections"/>
      <sheetName val="Retail Repurchase Worksheet"/>
      <sheetName val="Securities OTTI by Security"/>
      <sheetName val="Securities OTTI Methodology"/>
      <sheetName val="Securities OTTI by Portfolio"/>
      <sheetName val="Securities AFS OCI by Portfolio"/>
      <sheetName val="Securities Market Value Sources"/>
      <sheetName val="Trading Worksheet"/>
      <sheetName val="Counterparty Risk Worksheet"/>
      <sheetName val="OpRisk Scenario &amp; Projections"/>
      <sheetName val="PPNR Projections Worksheet"/>
      <sheetName val="PPNR NII Worksheet"/>
      <sheetName val="PPNR Metrics Worksheet"/>
      <sheetName val="General RWA"/>
      <sheetName val="Advanced RWA"/>
      <sheetName val="Retail ASC 310-30 Worksheet"/>
      <sheetName val="vena.tmp.7EC47338204F4F1F"/>
    </sheetNames>
    <sheetDataSet>
      <sheetData sheetId="0">
        <row r="12">
          <cell r="D12" t="str">
            <v>XYZ</v>
          </cell>
        </row>
        <row r="20">
          <cell r="B20" t="str">
            <v>When Received:</v>
          </cell>
        </row>
        <row r="29">
          <cell r="A29" t="str">
            <v>Baseline</v>
          </cell>
        </row>
        <row r="30">
          <cell r="A30" t="str">
            <v>Adverse</v>
          </cell>
        </row>
        <row r="31">
          <cell r="A31" t="str">
            <v>Severely Adverse</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89"/>
  <sheetViews>
    <sheetView zoomScale="85" zoomScaleNormal="85" workbookViewId="0">
      <pane xSplit="6" ySplit="2" topLeftCell="S3" activePane="bottomRight" state="frozen"/>
      <selection activeCell="B37" sqref="B37"/>
      <selection pane="topRight" activeCell="B37" sqref="B37"/>
      <selection pane="bottomLeft" activeCell="B37" sqref="B37"/>
      <selection pane="bottomRight" activeCell="B37" sqref="B37"/>
    </sheetView>
  </sheetViews>
  <sheetFormatPr defaultRowHeight="15"/>
  <cols>
    <col min="1" max="1" width="17.7109375" style="1" customWidth="1"/>
    <col min="2" max="2" width="68.85546875" style="2" customWidth="1"/>
    <col min="3" max="3" width="11" style="236" customWidth="1"/>
    <col min="4" max="4" width="15.28515625" style="237" customWidth="1"/>
    <col min="5" max="6" width="13.42578125" style="236" customWidth="1"/>
    <col min="7" max="8" width="19.42578125" style="1" hidden="1" customWidth="1"/>
    <col min="9" max="9" width="19.42578125" style="5" hidden="1" customWidth="1"/>
    <col min="10" max="10" width="12.85546875" style="92" customWidth="1"/>
    <col min="11" max="11" width="12.85546875" style="82" customWidth="1"/>
    <col min="12" max="12" width="15.28515625" style="1" customWidth="1"/>
    <col min="13" max="13" width="14.85546875" style="1" customWidth="1"/>
    <col min="14" max="14" width="17.140625" style="117" customWidth="1"/>
    <col min="15" max="15" width="17.28515625" style="117" bestFit="1" customWidth="1"/>
    <col min="16" max="17" width="17.28515625" style="249" bestFit="1" customWidth="1"/>
    <col min="18" max="20" width="17.28515625" style="261" bestFit="1" customWidth="1"/>
    <col min="21" max="21" width="12.5703125" style="146" customWidth="1"/>
    <col min="22" max="22" width="12" style="147" bestFit="1" customWidth="1"/>
    <col min="23" max="23" width="15.5703125" style="147" bestFit="1" customWidth="1"/>
    <col min="24" max="26" width="9.140625" style="147"/>
    <col min="27" max="16384" width="9.140625" style="1"/>
  </cols>
  <sheetData>
    <row r="1" spans="1:26" s="8" customFormat="1" ht="36" customHeight="1">
      <c r="A1" s="592" t="s">
        <v>0</v>
      </c>
      <c r="B1" s="593" t="s">
        <v>1</v>
      </c>
      <c r="C1" s="131" t="s">
        <v>2</v>
      </c>
      <c r="D1" s="592" t="s">
        <v>3</v>
      </c>
      <c r="E1" s="592"/>
      <c r="F1" s="592"/>
      <c r="G1" s="584" t="s">
        <v>170</v>
      </c>
      <c r="H1" s="584" t="s">
        <v>169</v>
      </c>
      <c r="I1" s="584" t="s">
        <v>200</v>
      </c>
      <c r="J1" s="584" t="s">
        <v>304</v>
      </c>
      <c r="K1" s="584" t="s">
        <v>305</v>
      </c>
      <c r="L1" s="586" t="s">
        <v>306</v>
      </c>
      <c r="M1" s="582" t="s">
        <v>320</v>
      </c>
      <c r="N1" s="582" t="s">
        <v>379</v>
      </c>
      <c r="O1" s="582" t="s">
        <v>380</v>
      </c>
      <c r="P1" s="582" t="s">
        <v>395</v>
      </c>
      <c r="Q1" s="582" t="s">
        <v>403</v>
      </c>
      <c r="R1" s="582" t="s">
        <v>406</v>
      </c>
      <c r="S1" s="582" t="s">
        <v>410</v>
      </c>
      <c r="T1" s="582" t="s">
        <v>411</v>
      </c>
      <c r="U1" s="144"/>
      <c r="V1" s="145"/>
      <c r="W1" s="145"/>
      <c r="X1" s="145"/>
      <c r="Y1" s="145"/>
      <c r="Z1" s="145"/>
    </row>
    <row r="2" spans="1:26" s="8" customFormat="1" ht="21" customHeight="1">
      <c r="A2" s="592"/>
      <c r="B2" s="594"/>
      <c r="C2" s="191" t="s">
        <v>186</v>
      </c>
      <c r="D2" s="192" t="s">
        <v>4</v>
      </c>
      <c r="E2" s="193" t="s">
        <v>5</v>
      </c>
      <c r="F2" s="194" t="s">
        <v>6</v>
      </c>
      <c r="G2" s="585" t="s">
        <v>7</v>
      </c>
      <c r="H2" s="585"/>
      <c r="I2" s="585"/>
      <c r="J2" s="585"/>
      <c r="K2" s="585"/>
      <c r="L2" s="587"/>
      <c r="M2" s="583"/>
      <c r="N2" s="583"/>
      <c r="O2" s="583"/>
      <c r="P2" s="583"/>
      <c r="Q2" s="583"/>
      <c r="R2" s="583"/>
      <c r="S2" s="583"/>
      <c r="T2" s="583"/>
      <c r="U2" s="144"/>
      <c r="V2" s="145"/>
      <c r="W2" s="145"/>
      <c r="X2" s="145"/>
      <c r="Y2" s="145"/>
      <c r="Z2" s="145"/>
    </row>
    <row r="3" spans="1:26" ht="27" customHeight="1">
      <c r="A3" s="588" t="s">
        <v>8</v>
      </c>
      <c r="B3" s="149" t="s">
        <v>9</v>
      </c>
      <c r="C3" s="195" t="s">
        <v>295</v>
      </c>
      <c r="D3" s="196" t="s">
        <v>10</v>
      </c>
      <c r="E3" s="197" t="s">
        <v>11</v>
      </c>
      <c r="F3" s="198" t="s">
        <v>12</v>
      </c>
      <c r="G3" s="81" t="s">
        <v>338</v>
      </c>
      <c r="H3" s="81" t="s">
        <v>14</v>
      </c>
      <c r="I3" s="81" t="s">
        <v>225</v>
      </c>
      <c r="J3" s="118" t="s">
        <v>11</v>
      </c>
      <c r="K3" s="118" t="s">
        <v>11</v>
      </c>
      <c r="L3" s="150" t="s">
        <v>11</v>
      </c>
      <c r="M3" s="118" t="s">
        <v>11</v>
      </c>
      <c r="N3" s="118" t="s">
        <v>11</v>
      </c>
      <c r="O3" s="118" t="s">
        <v>11</v>
      </c>
      <c r="P3" s="118" t="s">
        <v>11</v>
      </c>
      <c r="Q3" s="118" t="s">
        <v>11</v>
      </c>
      <c r="R3" s="118" t="s">
        <v>11</v>
      </c>
      <c r="S3" s="118" t="s">
        <v>11</v>
      </c>
      <c r="T3" s="118" t="s">
        <v>11</v>
      </c>
    </row>
    <row r="4" spans="1:26" ht="27" customHeight="1">
      <c r="A4" s="588"/>
      <c r="B4" s="149" t="s">
        <v>232</v>
      </c>
      <c r="C4" s="199" t="s">
        <v>293</v>
      </c>
      <c r="D4" s="196" t="s">
        <v>267</v>
      </c>
      <c r="E4" s="200" t="s">
        <v>294</v>
      </c>
      <c r="F4" s="198" t="s">
        <v>233</v>
      </c>
      <c r="G4" s="81" t="s">
        <v>339</v>
      </c>
      <c r="H4" s="81" t="s">
        <v>387</v>
      </c>
      <c r="I4" s="81" t="s">
        <v>381</v>
      </c>
      <c r="J4" s="129">
        <v>0.95</v>
      </c>
      <c r="K4" s="116">
        <v>0.94699999999999995</v>
      </c>
      <c r="L4" s="151">
        <v>0.95899999999999996</v>
      </c>
      <c r="M4" s="95">
        <v>0.93799999999999994</v>
      </c>
      <c r="N4" s="95">
        <f t="shared" ref="N4:S4" si="0">(N5+N6)/N7</f>
        <v>0.92578075416646655</v>
      </c>
      <c r="O4" s="240">
        <f t="shared" si="0"/>
        <v>0.96276290990603441</v>
      </c>
      <c r="P4" s="240">
        <f t="shared" si="0"/>
        <v>0.96090207200759903</v>
      </c>
      <c r="Q4" s="255">
        <f t="shared" si="0"/>
        <v>0.93399988722397209</v>
      </c>
      <c r="R4" s="255">
        <f t="shared" si="0"/>
        <v>0.9476374451310372</v>
      </c>
      <c r="S4" s="240">
        <f t="shared" si="0"/>
        <v>0.95079123180298808</v>
      </c>
      <c r="T4" s="255">
        <f t="shared" ref="T4" si="1">(T5+T6)/T7</f>
        <v>0.93421954714692856</v>
      </c>
    </row>
    <row r="5" spans="1:26" s="117" customFormat="1" ht="15" customHeight="1">
      <c r="A5" s="588"/>
      <c r="B5" s="178" t="s">
        <v>383</v>
      </c>
      <c r="C5" s="201"/>
      <c r="D5" s="202"/>
      <c r="E5" s="203"/>
      <c r="F5" s="204"/>
      <c r="G5" s="103"/>
      <c r="H5" s="103" t="s">
        <v>313</v>
      </c>
      <c r="I5" s="103"/>
      <c r="J5" s="185"/>
      <c r="K5" s="186"/>
      <c r="L5" s="187">
        <v>50568181.022000007</v>
      </c>
      <c r="M5" s="133">
        <v>50410140.720920004</v>
      </c>
      <c r="N5" s="133">
        <v>50537036</v>
      </c>
      <c r="O5" s="133">
        <v>52136353</v>
      </c>
      <c r="P5" s="243">
        <v>52364520</v>
      </c>
      <c r="Q5" s="254">
        <v>51836782221.720001</v>
      </c>
      <c r="R5" s="260">
        <v>52451730619.989998</v>
      </c>
      <c r="S5" s="260">
        <v>53661739440.360001</v>
      </c>
      <c r="T5" s="260">
        <v>53642159337.529999</v>
      </c>
      <c r="U5" s="148"/>
      <c r="V5" s="148"/>
      <c r="W5" s="148"/>
      <c r="X5" s="148"/>
      <c r="Y5" s="148"/>
      <c r="Z5" s="148"/>
    </row>
    <row r="6" spans="1:26" s="117" customFormat="1" ht="15" customHeight="1">
      <c r="A6" s="588"/>
      <c r="B6" s="178" t="s">
        <v>384</v>
      </c>
      <c r="C6" s="201"/>
      <c r="D6" s="202"/>
      <c r="E6" s="203"/>
      <c r="F6" s="204"/>
      <c r="G6" s="103"/>
      <c r="H6" s="103" t="s">
        <v>382</v>
      </c>
      <c r="I6" s="103"/>
      <c r="J6" s="185"/>
      <c r="K6" s="186"/>
      <c r="L6" s="188">
        <v>1951651</v>
      </c>
      <c r="M6" s="189">
        <v>1999486</v>
      </c>
      <c r="N6" s="133">
        <v>2114292</v>
      </c>
      <c r="O6" s="190">
        <v>2263149</v>
      </c>
      <c r="P6" s="242">
        <v>2394686</v>
      </c>
      <c r="Q6" s="254">
        <v>2415232441.3400002</v>
      </c>
      <c r="R6" s="260">
        <v>2373871633.6399999</v>
      </c>
      <c r="S6" s="260">
        <v>2330861610.7399998</v>
      </c>
      <c r="T6" s="260">
        <v>2294431578.3899999</v>
      </c>
      <c r="U6" s="148"/>
      <c r="V6" s="148"/>
      <c r="W6" s="148"/>
      <c r="X6" s="148"/>
      <c r="Y6" s="148"/>
      <c r="Z6" s="148"/>
    </row>
    <row r="7" spans="1:26" s="117" customFormat="1" ht="15" customHeight="1">
      <c r="A7" s="588"/>
      <c r="B7" s="178" t="s">
        <v>385</v>
      </c>
      <c r="C7" s="201"/>
      <c r="D7" s="202"/>
      <c r="E7" s="203"/>
      <c r="F7" s="204"/>
      <c r="G7" s="103"/>
      <c r="H7" s="103" t="s">
        <v>313</v>
      </c>
      <c r="I7" s="103"/>
      <c r="J7" s="185"/>
      <c r="K7" s="186"/>
      <c r="L7" s="187">
        <v>54748438.470160007</v>
      </c>
      <c r="M7" s="133">
        <v>55878900.694460005</v>
      </c>
      <c r="N7" s="133">
        <v>56872351</v>
      </c>
      <c r="O7" s="133">
        <v>56503529</v>
      </c>
      <c r="P7" s="244">
        <v>56987291</v>
      </c>
      <c r="Q7" s="254">
        <v>58085675817.699997</v>
      </c>
      <c r="R7" s="260">
        <v>57855039957.870003</v>
      </c>
      <c r="S7" s="260">
        <v>58890531568.029999</v>
      </c>
      <c r="T7" s="260">
        <v>59875209298.230003</v>
      </c>
      <c r="U7" s="148"/>
      <c r="V7" s="148"/>
      <c r="W7" s="148"/>
      <c r="X7" s="148"/>
      <c r="Y7" s="148"/>
      <c r="Z7" s="148"/>
    </row>
    <row r="8" spans="1:26" ht="27" customHeight="1">
      <c r="A8" s="588"/>
      <c r="B8" s="149" t="s">
        <v>376</v>
      </c>
      <c r="C8" s="205" t="s">
        <v>234</v>
      </c>
      <c r="D8" s="206" t="s">
        <v>296</v>
      </c>
      <c r="E8" s="207" t="s">
        <v>235</v>
      </c>
      <c r="F8" s="208" t="s">
        <v>236</v>
      </c>
      <c r="G8" s="81" t="s">
        <v>19</v>
      </c>
      <c r="H8" s="81" t="s">
        <v>313</v>
      </c>
      <c r="I8" s="81" t="s">
        <v>381</v>
      </c>
      <c r="J8" s="107">
        <v>4.5700000000000003E-3</v>
      </c>
      <c r="K8" s="94">
        <v>4.6800000000000001E-3</v>
      </c>
      <c r="L8" s="153">
        <v>5.9899999999999997E-3</v>
      </c>
      <c r="M8" s="94">
        <v>2.3E-3</v>
      </c>
      <c r="N8" s="102">
        <v>4.3699999999999998E-3</v>
      </c>
      <c r="O8" s="102">
        <v>3.4499999999999999E-3</v>
      </c>
      <c r="P8" s="102">
        <v>3.3E-3</v>
      </c>
      <c r="Q8" s="102">
        <v>3.5400000000000002E-3</v>
      </c>
      <c r="R8" s="102">
        <v>4.4276389999999997E-3</v>
      </c>
      <c r="S8" s="102">
        <v>4.5032207031788099E-3</v>
      </c>
      <c r="T8" s="102">
        <v>4.464531367983267E-3</v>
      </c>
    </row>
    <row r="9" spans="1:26" s="117" customFormat="1" ht="15" customHeight="1">
      <c r="A9" s="588"/>
      <c r="B9" s="178" t="s">
        <v>334</v>
      </c>
      <c r="C9" s="201"/>
      <c r="D9" s="202"/>
      <c r="E9" s="203"/>
      <c r="F9" s="204"/>
      <c r="G9" s="103"/>
      <c r="H9" s="103"/>
      <c r="I9" s="103"/>
      <c r="J9" s="106"/>
      <c r="K9" s="95"/>
      <c r="L9" s="152">
        <v>136126</v>
      </c>
      <c r="M9" s="132">
        <v>15589.797919999944</v>
      </c>
      <c r="N9" s="132">
        <v>37925.510490000008</v>
      </c>
      <c r="O9" s="132">
        <v>14352</v>
      </c>
      <c r="P9" s="245">
        <v>19559</v>
      </c>
      <c r="Q9" s="254">
        <v>31460</v>
      </c>
      <c r="R9" s="260">
        <v>59911</v>
      </c>
      <c r="S9" s="263">
        <v>35420.538479999981</v>
      </c>
      <c r="T9" s="263">
        <v>31291</v>
      </c>
      <c r="U9" s="148"/>
      <c r="V9" s="148"/>
      <c r="W9" s="148"/>
      <c r="X9" s="148"/>
      <c r="Y9" s="148"/>
      <c r="Z9" s="148"/>
    </row>
    <row r="10" spans="1:26" s="117" customFormat="1" ht="15" customHeight="1">
      <c r="A10" s="588"/>
      <c r="B10" s="178" t="s">
        <v>335</v>
      </c>
      <c r="C10" s="201"/>
      <c r="D10" s="202"/>
      <c r="E10" s="203"/>
      <c r="F10" s="204"/>
      <c r="G10" s="103"/>
      <c r="H10" s="103"/>
      <c r="I10" s="103"/>
      <c r="J10" s="106"/>
      <c r="K10" s="95"/>
      <c r="L10" s="152">
        <v>789219.53</v>
      </c>
      <c r="M10" s="132">
        <v>78989222.083170012</v>
      </c>
      <c r="N10" s="132">
        <v>79524858.655069992</v>
      </c>
      <c r="O10" s="132">
        <v>81079871</v>
      </c>
      <c r="P10" s="245">
        <v>82816379</v>
      </c>
      <c r="Q10" s="254">
        <v>83048679</v>
      </c>
      <c r="R10" s="260">
        <v>83054298</v>
      </c>
      <c r="S10" s="264">
        <v>84635211.688199997</v>
      </c>
      <c r="T10" s="264">
        <v>89037965</v>
      </c>
      <c r="U10" s="148"/>
      <c r="V10" s="148"/>
      <c r="W10" s="148"/>
      <c r="X10" s="148"/>
      <c r="Y10" s="148"/>
      <c r="Z10" s="148"/>
    </row>
    <row r="11" spans="1:26" s="117" customFormat="1" ht="15" customHeight="1">
      <c r="A11" s="588"/>
      <c r="B11" s="178" t="s">
        <v>336</v>
      </c>
      <c r="C11" s="201"/>
      <c r="D11" s="202"/>
      <c r="E11" s="203"/>
      <c r="F11" s="204"/>
      <c r="G11" s="103"/>
      <c r="H11" s="103"/>
      <c r="I11" s="103"/>
      <c r="J11" s="106"/>
      <c r="K11" s="95"/>
      <c r="L11" s="151"/>
      <c r="M11" s="112">
        <v>11.774193548387096</v>
      </c>
      <c r="N11" s="112">
        <v>13.035714285714301</v>
      </c>
      <c r="O11" s="112"/>
      <c r="P11" s="246"/>
      <c r="Q11" s="254"/>
      <c r="R11" s="260"/>
      <c r="S11" s="260"/>
      <c r="T11" s="260"/>
      <c r="U11" s="148"/>
      <c r="V11" s="148"/>
      <c r="W11" s="148"/>
      <c r="X11" s="148"/>
      <c r="Y11" s="148"/>
      <c r="Z11" s="148"/>
    </row>
    <row r="12" spans="1:26" s="117" customFormat="1" ht="15" customHeight="1">
      <c r="A12" s="588"/>
      <c r="B12" s="178" t="s">
        <v>337</v>
      </c>
      <c r="C12" s="201"/>
      <c r="D12" s="202"/>
      <c r="E12" s="203"/>
      <c r="F12" s="204"/>
      <c r="G12" s="103"/>
      <c r="H12" s="103"/>
      <c r="I12" s="103"/>
      <c r="J12" s="106"/>
      <c r="K12" s="95"/>
      <c r="L12" s="154">
        <v>2.0310000000000002E-2</v>
      </c>
      <c r="M12" s="113">
        <v>2.3238271405819039E-3</v>
      </c>
      <c r="N12" s="113">
        <v>6.2199999999999998E-3</v>
      </c>
      <c r="O12" s="113">
        <v>2.0799999999999998E-3</v>
      </c>
      <c r="P12" s="247">
        <v>2.8700000000000002E-3</v>
      </c>
      <c r="Q12" s="247">
        <v>4.4601683850856531E-3</v>
      </c>
      <c r="R12" s="247">
        <v>8.7769181361861386E-3</v>
      </c>
      <c r="S12" s="247">
        <v>4.9275977141528E-3</v>
      </c>
      <c r="T12" s="247">
        <v>4.2211542349873503E-3</v>
      </c>
      <c r="U12" s="148"/>
      <c r="V12" s="148"/>
      <c r="W12" s="148"/>
      <c r="X12" s="148"/>
      <c r="Y12" s="148"/>
      <c r="Z12" s="148"/>
    </row>
    <row r="13" spans="1:26" ht="39.75" customHeight="1">
      <c r="A13" s="588"/>
      <c r="B13" s="149" t="s">
        <v>268</v>
      </c>
      <c r="C13" s="209" t="s">
        <v>297</v>
      </c>
      <c r="D13" s="196" t="s">
        <v>237</v>
      </c>
      <c r="E13" s="200" t="s">
        <v>238</v>
      </c>
      <c r="F13" s="198" t="s">
        <v>239</v>
      </c>
      <c r="G13" s="81" t="s">
        <v>310</v>
      </c>
      <c r="H13" s="81" t="s">
        <v>321</v>
      </c>
      <c r="I13" s="81" t="s">
        <v>381</v>
      </c>
      <c r="J13" s="108">
        <v>-15.48</v>
      </c>
      <c r="K13" s="108">
        <v>-32.270000000000003</v>
      </c>
      <c r="L13" s="155">
        <v>-226.61</v>
      </c>
      <c r="M13" s="128">
        <v>56.609237999999998</v>
      </c>
      <c r="N13" s="128">
        <v>32.859690888888892</v>
      </c>
      <c r="O13" s="239">
        <f t="shared" ref="O13:T13" si="2">O14/O15</f>
        <v>10.289785377777777</v>
      </c>
      <c r="P13" s="239">
        <f t="shared" si="2"/>
        <v>7.7132790833333331</v>
      </c>
      <c r="Q13" s="239">
        <f t="shared" si="2"/>
        <v>6.4818625833333332</v>
      </c>
      <c r="R13" s="239">
        <f t="shared" si="2"/>
        <v>4.527505631147541</v>
      </c>
      <c r="S13" s="239">
        <f t="shared" si="2"/>
        <v>4.2042993787407408</v>
      </c>
      <c r="T13" s="239">
        <f t="shared" si="2"/>
        <v>3.9818190182068967</v>
      </c>
    </row>
    <row r="14" spans="1:26" s="117" customFormat="1" ht="15" customHeight="1">
      <c r="A14" s="588"/>
      <c r="B14" s="178" t="s">
        <v>340</v>
      </c>
      <c r="C14" s="201"/>
      <c r="D14" s="202"/>
      <c r="E14" s="203"/>
      <c r="F14" s="204"/>
      <c r="G14" s="103"/>
      <c r="H14" s="103" t="s">
        <v>391</v>
      </c>
      <c r="I14" s="103"/>
      <c r="J14" s="106"/>
      <c r="K14" s="95"/>
      <c r="L14" s="151"/>
      <c r="M14" s="95"/>
      <c r="N14" s="122">
        <v>591474436</v>
      </c>
      <c r="O14" s="238">
        <v>463040342</v>
      </c>
      <c r="P14" s="238">
        <v>462796745</v>
      </c>
      <c r="Q14" s="238">
        <v>466694106</v>
      </c>
      <c r="R14" s="238">
        <v>552355687</v>
      </c>
      <c r="S14" s="238">
        <v>567580416.13</v>
      </c>
      <c r="T14" s="238">
        <v>577363757.63999999</v>
      </c>
      <c r="U14" s="146"/>
      <c r="V14" s="146"/>
      <c r="W14" s="146"/>
      <c r="X14" s="146"/>
      <c r="Y14" s="146"/>
      <c r="Z14" s="146"/>
    </row>
    <row r="15" spans="1:26" s="117" customFormat="1" ht="15" customHeight="1">
      <c r="A15" s="588"/>
      <c r="B15" s="178" t="s">
        <v>341</v>
      </c>
      <c r="C15" s="201"/>
      <c r="D15" s="202"/>
      <c r="E15" s="203"/>
      <c r="F15" s="204"/>
      <c r="G15" s="103"/>
      <c r="H15" s="103" t="s">
        <v>392</v>
      </c>
      <c r="I15" s="103"/>
      <c r="J15" s="106"/>
      <c r="K15" s="95"/>
      <c r="L15" s="151"/>
      <c r="M15" s="95"/>
      <c r="N15" s="122">
        <v>18000000</v>
      </c>
      <c r="O15" s="122">
        <v>45000000</v>
      </c>
      <c r="P15" s="122">
        <v>60000000</v>
      </c>
      <c r="Q15" s="122">
        <v>72000000</v>
      </c>
      <c r="R15" s="122">
        <v>122000000</v>
      </c>
      <c r="S15" s="122">
        <v>135000000</v>
      </c>
      <c r="T15" s="122">
        <v>145000000</v>
      </c>
      <c r="U15" s="146"/>
      <c r="V15" s="146"/>
      <c r="W15" s="146"/>
      <c r="X15" s="146"/>
      <c r="Y15" s="146"/>
      <c r="Z15" s="146"/>
    </row>
    <row r="16" spans="1:26" ht="27" customHeight="1">
      <c r="A16" s="588"/>
      <c r="B16" s="179" t="s">
        <v>28</v>
      </c>
      <c r="C16" s="210" t="s">
        <v>365</v>
      </c>
      <c r="D16" s="211" t="s">
        <v>366</v>
      </c>
      <c r="E16" s="212" t="s">
        <v>367</v>
      </c>
      <c r="F16" s="213" t="s">
        <v>386</v>
      </c>
      <c r="G16" s="81" t="s">
        <v>19</v>
      </c>
      <c r="H16" s="81" t="s">
        <v>313</v>
      </c>
      <c r="I16" s="81" t="s">
        <v>381</v>
      </c>
      <c r="J16" s="109">
        <v>-0.56399999999999995</v>
      </c>
      <c r="K16" s="109">
        <v>-0.54</v>
      </c>
      <c r="L16" s="153">
        <v>-0.38400000000000001</v>
      </c>
      <c r="M16" s="95">
        <v>-0.33500000000000002</v>
      </c>
      <c r="N16" s="101">
        <v>5.0000000000000001E-3</v>
      </c>
      <c r="O16" s="129">
        <v>-9.9000000000000005E-2</v>
      </c>
      <c r="P16" s="129">
        <v>-8.6999999999999994E-2</v>
      </c>
      <c r="Q16" s="129">
        <v>-5.6000000000000001E-2</v>
      </c>
      <c r="R16" s="101">
        <v>2.5999999999999999E-2</v>
      </c>
      <c r="S16" s="101">
        <v>2.2076999999999999E-2</v>
      </c>
      <c r="T16" s="101">
        <v>-2.5999999999999999E-2</v>
      </c>
    </row>
    <row r="17" spans="1:26" s="117" customFormat="1" ht="15" customHeight="1">
      <c r="A17" s="588"/>
      <c r="B17" s="178" t="s">
        <v>332</v>
      </c>
      <c r="C17" s="201"/>
      <c r="D17" s="202"/>
      <c r="E17" s="203"/>
      <c r="F17" s="204"/>
      <c r="G17" s="103"/>
      <c r="H17" s="103" t="s">
        <v>313</v>
      </c>
      <c r="I17" s="103"/>
      <c r="J17" s="106"/>
      <c r="K17" s="95"/>
      <c r="L17" s="151"/>
      <c r="M17" s="133">
        <v>25589.797919999946</v>
      </c>
      <c r="N17" s="133">
        <v>73515.308409999954</v>
      </c>
      <c r="O17" s="133">
        <v>114867.02395999993</v>
      </c>
      <c r="P17" s="244">
        <v>149426</v>
      </c>
      <c r="Q17" s="254">
        <v>192886</v>
      </c>
      <c r="R17" s="260">
        <v>262797</v>
      </c>
      <c r="S17" s="260">
        <v>311217.91662999999</v>
      </c>
      <c r="T17" s="260">
        <v>353139</v>
      </c>
      <c r="U17" s="148"/>
      <c r="V17" s="148"/>
      <c r="W17" s="148"/>
      <c r="X17" s="148"/>
      <c r="Y17" s="148"/>
      <c r="Z17" s="148"/>
    </row>
    <row r="18" spans="1:26" s="117" customFormat="1" ht="15" customHeight="1">
      <c r="A18" s="588"/>
      <c r="B18" s="178" t="s">
        <v>333</v>
      </c>
      <c r="C18" s="201"/>
      <c r="D18" s="202"/>
      <c r="E18" s="203"/>
      <c r="F18" s="204"/>
      <c r="G18" s="103"/>
      <c r="H18" s="103" t="s">
        <v>313</v>
      </c>
      <c r="I18" s="103"/>
      <c r="J18" s="106"/>
      <c r="K18" s="95"/>
      <c r="L18" s="151"/>
      <c r="M18" s="133">
        <v>38479.235219429538</v>
      </c>
      <c r="N18" s="133">
        <v>73183.342112020648</v>
      </c>
      <c r="O18" s="133">
        <v>127452.92984105091</v>
      </c>
      <c r="P18" s="244">
        <v>163626</v>
      </c>
      <c r="Q18" s="254">
        <v>204299</v>
      </c>
      <c r="R18" s="260">
        <v>256214</v>
      </c>
      <c r="S18" s="260">
        <v>304495.45522427658</v>
      </c>
      <c r="T18" s="260">
        <v>362545</v>
      </c>
      <c r="U18" s="148"/>
      <c r="V18" s="148"/>
      <c r="W18" s="148"/>
      <c r="X18" s="148"/>
      <c r="Y18" s="148"/>
      <c r="Z18" s="148"/>
    </row>
    <row r="19" spans="1:26" s="117" customFormat="1" ht="27" customHeight="1">
      <c r="A19" s="588"/>
      <c r="B19" s="149" t="s">
        <v>373</v>
      </c>
      <c r="C19" s="195" t="s">
        <v>31</v>
      </c>
      <c r="D19" s="196" t="s">
        <v>299</v>
      </c>
      <c r="E19" s="200" t="s">
        <v>300</v>
      </c>
      <c r="F19" s="198" t="s">
        <v>301</v>
      </c>
      <c r="G19" s="81" t="s">
        <v>35</v>
      </c>
      <c r="H19" s="81" t="s">
        <v>357</v>
      </c>
      <c r="I19" s="81" t="s">
        <v>205</v>
      </c>
      <c r="J19" s="84" t="s">
        <v>302</v>
      </c>
      <c r="K19" s="84" t="s">
        <v>302</v>
      </c>
      <c r="L19" s="156" t="s">
        <v>316</v>
      </c>
      <c r="M19" s="84" t="s">
        <v>316</v>
      </c>
      <c r="N19" s="84" t="s">
        <v>316</v>
      </c>
      <c r="O19" s="84" t="s">
        <v>316</v>
      </c>
      <c r="P19" s="84" t="s">
        <v>316</v>
      </c>
      <c r="Q19" s="84" t="s">
        <v>316</v>
      </c>
      <c r="R19" s="84" t="s">
        <v>316</v>
      </c>
      <c r="S19" s="84" t="s">
        <v>316</v>
      </c>
      <c r="T19" s="84" t="s">
        <v>316</v>
      </c>
      <c r="U19" s="146"/>
      <c r="V19" s="146"/>
      <c r="W19" s="146"/>
      <c r="X19" s="146"/>
      <c r="Y19" s="146"/>
      <c r="Z19" s="146"/>
    </row>
    <row r="20" spans="1:26" s="117" customFormat="1" ht="27" customHeight="1">
      <c r="A20" s="589" t="s">
        <v>37</v>
      </c>
      <c r="B20" s="149" t="s">
        <v>240</v>
      </c>
      <c r="C20" s="195" t="s">
        <v>241</v>
      </c>
      <c r="D20" s="196" t="s">
        <v>40</v>
      </c>
      <c r="E20" s="200" t="s">
        <v>41</v>
      </c>
      <c r="F20" s="198" t="s">
        <v>41</v>
      </c>
      <c r="G20" s="81" t="s">
        <v>42</v>
      </c>
      <c r="H20" s="81" t="s">
        <v>43</v>
      </c>
      <c r="I20" s="81" t="s">
        <v>206</v>
      </c>
      <c r="J20" s="110">
        <v>1</v>
      </c>
      <c r="K20" s="110">
        <v>2</v>
      </c>
      <c r="L20" s="157">
        <v>3</v>
      </c>
      <c r="M20" s="85">
        <v>3</v>
      </c>
      <c r="N20" s="115">
        <v>3</v>
      </c>
      <c r="O20" s="115">
        <v>3</v>
      </c>
      <c r="P20" s="115">
        <v>3</v>
      </c>
      <c r="Q20" s="115">
        <v>3</v>
      </c>
      <c r="R20" s="115">
        <v>3</v>
      </c>
      <c r="S20" s="115">
        <v>3</v>
      </c>
      <c r="T20" s="115">
        <v>2</v>
      </c>
      <c r="U20" s="146"/>
      <c r="V20" s="146"/>
      <c r="W20" s="146"/>
      <c r="X20" s="146"/>
      <c r="Y20" s="146"/>
      <c r="Z20" s="146"/>
    </row>
    <row r="21" spans="1:26" s="253" customFormat="1" ht="25.5" customHeight="1">
      <c r="A21" s="590"/>
      <c r="B21" s="178" t="s">
        <v>342</v>
      </c>
      <c r="C21" s="204"/>
      <c r="D21" s="202"/>
      <c r="E21" s="203"/>
      <c r="F21" s="204"/>
      <c r="G21" s="80"/>
      <c r="H21" s="80" t="s">
        <v>393</v>
      </c>
      <c r="I21" s="80"/>
      <c r="J21" s="111" t="s">
        <v>345</v>
      </c>
      <c r="K21" s="111" t="s">
        <v>344</v>
      </c>
      <c r="L21" s="158" t="s">
        <v>343</v>
      </c>
      <c r="M21" s="120" t="s">
        <v>348</v>
      </c>
      <c r="N21" s="120" t="s">
        <v>348</v>
      </c>
      <c r="O21" s="184"/>
      <c r="P21" s="120"/>
      <c r="Q21" s="120"/>
      <c r="R21" s="120"/>
      <c r="S21" s="120"/>
      <c r="T21" s="120"/>
      <c r="U21" s="252"/>
      <c r="V21" s="252"/>
      <c r="W21" s="252"/>
      <c r="X21" s="252"/>
      <c r="Y21" s="252"/>
      <c r="Z21" s="252"/>
    </row>
    <row r="22" spans="1:26" s="117" customFormat="1" ht="27" customHeight="1">
      <c r="A22" s="590"/>
      <c r="B22" s="149" t="s">
        <v>44</v>
      </c>
      <c r="C22" s="214" t="s">
        <v>298</v>
      </c>
      <c r="D22" s="196" t="s">
        <v>45</v>
      </c>
      <c r="E22" s="200" t="s">
        <v>46</v>
      </c>
      <c r="F22" s="198" t="s">
        <v>47</v>
      </c>
      <c r="G22" s="81" t="s">
        <v>35</v>
      </c>
      <c r="H22" s="81" t="s">
        <v>358</v>
      </c>
      <c r="I22" s="81" t="s">
        <v>205</v>
      </c>
      <c r="J22" s="180">
        <v>650</v>
      </c>
      <c r="K22" s="180">
        <v>628</v>
      </c>
      <c r="L22" s="159">
        <v>621</v>
      </c>
      <c r="M22" s="121">
        <v>606</v>
      </c>
      <c r="N22" s="121">
        <v>561</v>
      </c>
      <c r="O22" s="130">
        <v>536</v>
      </c>
      <c r="P22" s="130">
        <v>498</v>
      </c>
      <c r="Q22" s="130">
        <v>483</v>
      </c>
      <c r="R22" s="130">
        <v>469</v>
      </c>
      <c r="S22" s="130">
        <v>476</v>
      </c>
      <c r="T22" s="130">
        <v>469</v>
      </c>
      <c r="U22" s="146"/>
      <c r="V22" s="146"/>
      <c r="W22" s="146"/>
      <c r="X22" s="146"/>
      <c r="Y22" s="146"/>
      <c r="Z22" s="146"/>
    </row>
    <row r="23" spans="1:26" s="117" customFormat="1" ht="15" customHeight="1">
      <c r="A23" s="590"/>
      <c r="B23" s="178" t="s">
        <v>346</v>
      </c>
      <c r="C23" s="215"/>
      <c r="D23" s="202"/>
      <c r="E23" s="203"/>
      <c r="F23" s="204"/>
      <c r="G23" s="103"/>
      <c r="H23" s="103" t="s">
        <v>394</v>
      </c>
      <c r="I23" s="103"/>
      <c r="J23" s="104">
        <v>14</v>
      </c>
      <c r="K23" s="104">
        <v>12</v>
      </c>
      <c r="L23" s="160">
        <v>7</v>
      </c>
      <c r="M23" s="104">
        <v>11</v>
      </c>
      <c r="N23" s="114">
        <v>4</v>
      </c>
      <c r="O23" s="114">
        <v>5</v>
      </c>
      <c r="P23" s="114">
        <v>7</v>
      </c>
      <c r="Q23" s="114">
        <v>5</v>
      </c>
      <c r="R23" s="114">
        <v>8</v>
      </c>
      <c r="S23" s="114">
        <v>18</v>
      </c>
      <c r="T23" s="114">
        <v>11</v>
      </c>
      <c r="U23" s="146"/>
      <c r="V23" s="146"/>
      <c r="W23" s="146"/>
      <c r="X23" s="146"/>
      <c r="Y23" s="146"/>
      <c r="Z23" s="146"/>
    </row>
    <row r="24" spans="1:26" s="117" customFormat="1" ht="15" customHeight="1">
      <c r="A24" s="591"/>
      <c r="B24" s="178" t="s">
        <v>347</v>
      </c>
      <c r="C24" s="215"/>
      <c r="D24" s="202"/>
      <c r="E24" s="203"/>
      <c r="F24" s="204"/>
      <c r="G24" s="103"/>
      <c r="H24" s="103" t="s">
        <v>394</v>
      </c>
      <c r="I24" s="103"/>
      <c r="J24" s="104">
        <v>26</v>
      </c>
      <c r="K24" s="104">
        <v>29</v>
      </c>
      <c r="L24" s="160">
        <v>31</v>
      </c>
      <c r="M24" s="104">
        <v>37</v>
      </c>
      <c r="N24" s="114">
        <v>20</v>
      </c>
      <c r="O24" s="114">
        <v>37</v>
      </c>
      <c r="P24" s="114">
        <v>28</v>
      </c>
      <c r="Q24" s="114">
        <v>25</v>
      </c>
      <c r="R24" s="114">
        <v>31</v>
      </c>
      <c r="S24" s="114">
        <v>37</v>
      </c>
      <c r="T24" s="114">
        <v>22</v>
      </c>
      <c r="U24" s="146"/>
      <c r="V24" s="146"/>
      <c r="W24" s="146"/>
      <c r="X24" s="146"/>
      <c r="Y24" s="146"/>
      <c r="Z24" s="146"/>
    </row>
    <row r="25" spans="1:26" s="117" customFormat="1" ht="27" customHeight="1">
      <c r="A25" s="589" t="s">
        <v>48</v>
      </c>
      <c r="B25" s="149" t="s">
        <v>49</v>
      </c>
      <c r="C25" s="209">
        <v>2</v>
      </c>
      <c r="D25" s="196" t="s">
        <v>50</v>
      </c>
      <c r="E25" s="200" t="s">
        <v>51</v>
      </c>
      <c r="F25" s="198" t="s">
        <v>52</v>
      </c>
      <c r="G25" s="81" t="s">
        <v>308</v>
      </c>
      <c r="H25" s="81" t="s">
        <v>322</v>
      </c>
      <c r="I25" s="81" t="s">
        <v>228</v>
      </c>
      <c r="J25" s="99">
        <v>4.3099999999999996</v>
      </c>
      <c r="K25" s="99">
        <v>4.3231000000000002</v>
      </c>
      <c r="L25" s="161">
        <v>3.9079999999999999</v>
      </c>
      <c r="M25" s="88">
        <v>3.8990999999999998</v>
      </c>
      <c r="N25" s="88">
        <v>3.85</v>
      </c>
      <c r="O25" s="88">
        <f t="shared" ref="O25:T25" si="3">O28/(O26+O27)</f>
        <v>4.4202557194796377</v>
      </c>
      <c r="P25" s="88">
        <f t="shared" si="3"/>
        <v>4.266246632383992</v>
      </c>
      <c r="Q25" s="88">
        <f t="shared" si="3"/>
        <v>4.0684479000584926</v>
      </c>
      <c r="R25" s="88">
        <f t="shared" si="3"/>
        <v>3.9275309327949248</v>
      </c>
      <c r="S25" s="88">
        <f t="shared" si="3"/>
        <v>3.8082731839760924</v>
      </c>
      <c r="T25" s="88">
        <f t="shared" si="3"/>
        <v>3.6888741704649375</v>
      </c>
      <c r="U25" s="146"/>
      <c r="V25" s="146"/>
      <c r="W25" s="146"/>
      <c r="X25" s="146"/>
      <c r="Y25" s="146"/>
      <c r="Z25" s="146"/>
    </row>
    <row r="26" spans="1:26" s="117" customFormat="1" ht="15" customHeight="1">
      <c r="A26" s="590"/>
      <c r="B26" s="178" t="s">
        <v>396</v>
      </c>
      <c r="C26" s="216"/>
      <c r="D26" s="202"/>
      <c r="E26" s="203"/>
      <c r="F26" s="204"/>
      <c r="G26" s="103"/>
      <c r="H26" s="103"/>
      <c r="I26" s="103"/>
      <c r="J26" s="132"/>
      <c r="K26" s="132"/>
      <c r="L26" s="152"/>
      <c r="M26" s="132"/>
      <c r="N26" s="119">
        <v>154672629</v>
      </c>
      <c r="O26" s="122">
        <v>114487163</v>
      </c>
      <c r="P26" s="238">
        <v>101770386</v>
      </c>
      <c r="Q26" s="238">
        <v>89053609</v>
      </c>
      <c r="R26" s="238">
        <v>76336832</v>
      </c>
      <c r="S26" s="238">
        <v>63477875</v>
      </c>
      <c r="T26" s="238">
        <v>50618918</v>
      </c>
      <c r="U26" s="148"/>
      <c r="V26" s="148"/>
      <c r="W26" s="148"/>
      <c r="X26" s="148"/>
      <c r="Y26" s="148"/>
      <c r="Z26" s="148"/>
    </row>
    <row r="27" spans="1:26" s="117" customFormat="1" ht="15" customHeight="1">
      <c r="A27" s="590"/>
      <c r="B27" s="178" t="s">
        <v>397</v>
      </c>
      <c r="C27" s="216"/>
      <c r="D27" s="202"/>
      <c r="E27" s="203"/>
      <c r="F27" s="204"/>
      <c r="G27" s="103"/>
      <c r="H27" s="103"/>
      <c r="I27" s="103"/>
      <c r="J27" s="132"/>
      <c r="K27" s="132"/>
      <c r="L27" s="152"/>
      <c r="M27" s="132"/>
      <c r="N27" s="119">
        <v>35717396</v>
      </c>
      <c r="O27" s="122">
        <v>56621585</v>
      </c>
      <c r="P27" s="238">
        <v>76300317</v>
      </c>
      <c r="Q27" s="238">
        <v>95847184</v>
      </c>
      <c r="R27" s="238">
        <v>115361413</v>
      </c>
      <c r="S27" s="238">
        <v>134543637</v>
      </c>
      <c r="T27" s="238">
        <v>153927439</v>
      </c>
      <c r="U27" s="148"/>
      <c r="V27" s="148"/>
      <c r="W27" s="148"/>
      <c r="X27" s="148"/>
      <c r="Y27" s="148"/>
      <c r="Z27" s="148"/>
    </row>
    <row r="28" spans="1:26" s="117" customFormat="1" ht="15" customHeight="1">
      <c r="A28" s="590"/>
      <c r="B28" s="178" t="s">
        <v>331</v>
      </c>
      <c r="C28" s="216"/>
      <c r="D28" s="202"/>
      <c r="E28" s="203"/>
      <c r="F28" s="204"/>
      <c r="G28" s="103"/>
      <c r="H28" s="103"/>
      <c r="I28" s="103"/>
      <c r="J28" s="132"/>
      <c r="K28" s="132"/>
      <c r="L28" s="152"/>
      <c r="M28" s="132"/>
      <c r="N28" s="122">
        <v>739476018</v>
      </c>
      <c r="O28" s="122">
        <v>756344422</v>
      </c>
      <c r="P28" s="238">
        <v>759693537</v>
      </c>
      <c r="Q28" s="238">
        <v>752259243</v>
      </c>
      <c r="R28" s="238">
        <v>752900787</v>
      </c>
      <c r="S28" s="238">
        <v>754120014</v>
      </c>
      <c r="T28" s="238">
        <v>754545773</v>
      </c>
      <c r="U28" s="148"/>
      <c r="V28" s="148"/>
      <c r="W28" s="148"/>
      <c r="X28" s="148"/>
      <c r="Y28" s="148"/>
      <c r="Z28" s="148"/>
    </row>
    <row r="29" spans="1:26" s="117" customFormat="1" ht="27" customHeight="1">
      <c r="A29" s="590"/>
      <c r="B29" s="149" t="s">
        <v>374</v>
      </c>
      <c r="C29" s="217">
        <v>3600</v>
      </c>
      <c r="D29" s="218">
        <v>3500</v>
      </c>
      <c r="E29" s="219" t="s">
        <v>315</v>
      </c>
      <c r="F29" s="220">
        <v>3250</v>
      </c>
      <c r="G29" s="81" t="s">
        <v>309</v>
      </c>
      <c r="H29" s="81" t="s">
        <v>324</v>
      </c>
      <c r="I29" s="81"/>
      <c r="J29" s="86" t="s">
        <v>398</v>
      </c>
      <c r="K29" s="86" t="s">
        <v>326</v>
      </c>
      <c r="L29" s="162" t="s">
        <v>399</v>
      </c>
      <c r="M29" s="83" t="s">
        <v>399</v>
      </c>
      <c r="N29" s="83" t="s">
        <v>400</v>
      </c>
      <c r="O29" s="83" t="s">
        <v>401</v>
      </c>
      <c r="P29" s="83" t="s">
        <v>402</v>
      </c>
      <c r="Q29" s="83" t="s">
        <v>405</v>
      </c>
      <c r="R29" s="83" t="s">
        <v>405</v>
      </c>
      <c r="S29" s="83" t="s">
        <v>405</v>
      </c>
      <c r="T29" s="83" t="s">
        <v>412</v>
      </c>
      <c r="U29" s="146"/>
      <c r="V29" s="146"/>
      <c r="W29" s="146"/>
      <c r="X29" s="146"/>
      <c r="Y29" s="146"/>
      <c r="Z29" s="146"/>
    </row>
    <row r="30" spans="1:26" s="117" customFormat="1" ht="27" customHeight="1">
      <c r="A30" s="590"/>
      <c r="B30" s="149" t="s">
        <v>375</v>
      </c>
      <c r="C30" s="221">
        <v>1</v>
      </c>
      <c r="D30" s="222">
        <v>0.95</v>
      </c>
      <c r="E30" s="223" t="s">
        <v>314</v>
      </c>
      <c r="F30" s="224">
        <v>0.85</v>
      </c>
      <c r="G30" s="81" t="s">
        <v>309</v>
      </c>
      <c r="H30" s="81" t="s">
        <v>324</v>
      </c>
      <c r="I30" s="81"/>
      <c r="J30" s="87">
        <v>0.93</v>
      </c>
      <c r="K30" s="87">
        <v>0.95</v>
      </c>
      <c r="L30" s="163">
        <v>0.82399999999999995</v>
      </c>
      <c r="M30" s="88">
        <v>0.628</v>
      </c>
      <c r="N30" s="88">
        <v>0.62919999999999998</v>
      </c>
      <c r="O30" s="248" t="s">
        <v>60</v>
      </c>
      <c r="P30" s="248" t="s">
        <v>60</v>
      </c>
      <c r="Q30" s="248" t="s">
        <v>60</v>
      </c>
      <c r="R30" s="248" t="s">
        <v>60</v>
      </c>
      <c r="S30" s="248" t="s">
        <v>60</v>
      </c>
      <c r="T30" s="248" t="s">
        <v>60</v>
      </c>
      <c r="U30" s="146"/>
      <c r="V30" s="146"/>
      <c r="W30" s="146"/>
      <c r="X30" s="146"/>
      <c r="Y30" s="146"/>
      <c r="Z30" s="146"/>
    </row>
    <row r="31" spans="1:26" s="117" customFormat="1" ht="27" customHeight="1">
      <c r="A31" s="590"/>
      <c r="B31" s="149" t="s">
        <v>377</v>
      </c>
      <c r="C31" s="225">
        <v>7.4999999999999997E-2</v>
      </c>
      <c r="D31" s="206">
        <v>7.2499999999999995E-2</v>
      </c>
      <c r="E31" s="226">
        <v>7.0000000000000007E-2</v>
      </c>
      <c r="F31" s="227">
        <v>7.0000000000000007E-2</v>
      </c>
      <c r="G31" s="81" t="s">
        <v>309</v>
      </c>
      <c r="H31" s="81" t="s">
        <v>324</v>
      </c>
      <c r="I31" s="81"/>
      <c r="J31" s="93">
        <v>2.5999999999999999E-2</v>
      </c>
      <c r="K31" s="93">
        <v>2.8000000000000001E-2</v>
      </c>
      <c r="L31" s="164">
        <v>2.9000000000000001E-2</v>
      </c>
      <c r="M31" s="88">
        <v>2.7E-2</v>
      </c>
      <c r="N31" s="88">
        <v>2.8500000000000001E-2</v>
      </c>
      <c r="O31" s="248" t="s">
        <v>60</v>
      </c>
      <c r="P31" s="248" t="s">
        <v>60</v>
      </c>
      <c r="Q31" s="248" t="s">
        <v>60</v>
      </c>
      <c r="R31" s="248" t="s">
        <v>60</v>
      </c>
      <c r="S31" s="248" t="s">
        <v>60</v>
      </c>
      <c r="T31" s="248" t="s">
        <v>60</v>
      </c>
      <c r="U31" s="146"/>
      <c r="V31" s="146"/>
      <c r="W31" s="146"/>
      <c r="X31" s="146"/>
      <c r="Y31" s="146"/>
      <c r="Z31" s="146"/>
    </row>
    <row r="32" spans="1:26" s="117" customFormat="1" ht="27" customHeight="1">
      <c r="A32" s="590"/>
      <c r="B32" s="149" t="s">
        <v>58</v>
      </c>
      <c r="C32" s="195" t="s">
        <v>59</v>
      </c>
      <c r="D32" s="196" t="s">
        <v>60</v>
      </c>
      <c r="E32" s="197" t="s">
        <v>60</v>
      </c>
      <c r="F32" s="198" t="s">
        <v>60</v>
      </c>
      <c r="G32" s="81" t="s">
        <v>308</v>
      </c>
      <c r="H32" s="81" t="s">
        <v>359</v>
      </c>
      <c r="I32" s="81" t="s">
        <v>228</v>
      </c>
      <c r="J32" s="181" t="s">
        <v>231</v>
      </c>
      <c r="K32" s="181" t="s">
        <v>303</v>
      </c>
      <c r="L32" s="165" t="s">
        <v>327</v>
      </c>
      <c r="M32" s="83" t="s">
        <v>60</v>
      </c>
      <c r="N32" s="83" t="s">
        <v>404</v>
      </c>
      <c r="O32" s="83" t="s">
        <v>404</v>
      </c>
      <c r="P32" s="83" t="s">
        <v>404</v>
      </c>
      <c r="Q32" s="83" t="s">
        <v>404</v>
      </c>
      <c r="R32" s="83" t="s">
        <v>404</v>
      </c>
      <c r="S32" s="83" t="s">
        <v>404</v>
      </c>
      <c r="T32" s="83" t="s">
        <v>404</v>
      </c>
      <c r="U32" s="146"/>
      <c r="V32" s="146"/>
      <c r="W32" s="146"/>
      <c r="X32" s="146"/>
      <c r="Y32" s="146"/>
      <c r="Z32" s="146"/>
    </row>
    <row r="33" spans="1:26" s="117" customFormat="1" ht="30.75" customHeight="1">
      <c r="A33" s="590"/>
      <c r="B33" s="178" t="s">
        <v>351</v>
      </c>
      <c r="C33" s="204"/>
      <c r="D33" s="202"/>
      <c r="E33" s="228"/>
      <c r="F33" s="204"/>
      <c r="G33" s="103"/>
      <c r="H33" s="103"/>
      <c r="I33" s="103"/>
      <c r="J33" s="182"/>
      <c r="K33" s="182"/>
      <c r="L33" s="166" t="s">
        <v>390</v>
      </c>
      <c r="M33" s="134" t="s">
        <v>388</v>
      </c>
      <c r="N33" s="134" t="s">
        <v>389</v>
      </c>
      <c r="O33" s="134" t="s">
        <v>389</v>
      </c>
      <c r="P33" s="134" t="s">
        <v>389</v>
      </c>
      <c r="Q33" s="134" t="s">
        <v>389</v>
      </c>
      <c r="R33" s="134" t="s">
        <v>389</v>
      </c>
      <c r="S33" s="134" t="s">
        <v>389</v>
      </c>
      <c r="T33" s="134" t="s">
        <v>389</v>
      </c>
      <c r="U33" s="146"/>
      <c r="V33" s="146"/>
      <c r="W33" s="146"/>
      <c r="X33" s="146"/>
      <c r="Y33" s="146"/>
      <c r="Z33" s="146"/>
    </row>
    <row r="34" spans="1:26" s="117" customFormat="1" ht="27" customHeight="1">
      <c r="A34" s="590"/>
      <c r="B34" s="149" t="s">
        <v>242</v>
      </c>
      <c r="C34" s="209">
        <v>2</v>
      </c>
      <c r="D34" s="196" t="s">
        <v>243</v>
      </c>
      <c r="E34" s="200" t="s">
        <v>244</v>
      </c>
      <c r="F34" s="198" t="s">
        <v>245</v>
      </c>
      <c r="G34" s="81" t="s">
        <v>311</v>
      </c>
      <c r="H34" s="81" t="s">
        <v>312</v>
      </c>
      <c r="I34" s="81" t="s">
        <v>228</v>
      </c>
      <c r="J34" s="99">
        <v>1.8942000000000001</v>
      </c>
      <c r="K34" s="99">
        <v>1.8671</v>
      </c>
      <c r="L34" s="167">
        <v>1.8418000000000001</v>
      </c>
      <c r="M34" s="88">
        <v>1.6833</v>
      </c>
      <c r="N34" s="88">
        <v>1.6874775256444183</v>
      </c>
      <c r="O34" s="88">
        <f t="shared" ref="O34:T34" si="4">O35/(O36+O37)</f>
        <v>1.6798499157987474</v>
      </c>
      <c r="P34" s="88">
        <f t="shared" si="4"/>
        <v>1.6770894362304731</v>
      </c>
      <c r="Q34" s="88">
        <f t="shared" si="4"/>
        <v>1.6774633358438227</v>
      </c>
      <c r="R34" s="88">
        <f t="shared" si="4"/>
        <v>1.6989078487137537</v>
      </c>
      <c r="S34" s="88">
        <f t="shared" si="4"/>
        <v>1.8070146331872019</v>
      </c>
      <c r="T34" s="88">
        <f t="shared" si="4"/>
        <v>1.8051579554694002</v>
      </c>
      <c r="U34" s="146"/>
      <c r="V34" s="146"/>
      <c r="W34" s="146"/>
      <c r="X34" s="146"/>
      <c r="Y34" s="146"/>
      <c r="Z34" s="146"/>
    </row>
    <row r="35" spans="1:26" s="117" customFormat="1" ht="15" customHeight="1">
      <c r="A35" s="590"/>
      <c r="B35" s="178" t="s">
        <v>349</v>
      </c>
      <c r="C35" s="216"/>
      <c r="D35" s="202"/>
      <c r="E35" s="203"/>
      <c r="F35" s="204"/>
      <c r="G35" s="103"/>
      <c r="H35" s="103"/>
      <c r="I35" s="103"/>
      <c r="J35" s="132"/>
      <c r="K35" s="132"/>
      <c r="L35" s="152"/>
      <c r="M35" s="132"/>
      <c r="N35" s="132">
        <v>17590955936</v>
      </c>
      <c r="O35" s="122">
        <v>17574254558</v>
      </c>
      <c r="P35" s="238">
        <v>17573436225</v>
      </c>
      <c r="Q35" s="238">
        <v>17604191387</v>
      </c>
      <c r="R35" s="238">
        <v>17930650231</v>
      </c>
      <c r="S35" s="238">
        <v>19126066323</v>
      </c>
      <c r="T35" s="238">
        <v>19149299307.959999</v>
      </c>
      <c r="U35" s="258"/>
      <c r="V35" s="148"/>
      <c r="W35" s="256"/>
      <c r="X35" s="148"/>
      <c r="Y35" s="148"/>
      <c r="Z35" s="148"/>
    </row>
    <row r="36" spans="1:26" s="117" customFormat="1" ht="17.25" customHeight="1">
      <c r="A36" s="590"/>
      <c r="B36" s="178" t="s">
        <v>350</v>
      </c>
      <c r="C36" s="216"/>
      <c r="D36" s="204">
        <v>64954980957.650002</v>
      </c>
      <c r="E36" s="203"/>
      <c r="F36" s="204"/>
      <c r="G36" s="103"/>
      <c r="H36" s="103"/>
      <c r="I36" s="103"/>
      <c r="J36" s="132"/>
      <c r="K36" s="132"/>
      <c r="L36" s="152"/>
      <c r="M36" s="132"/>
      <c r="N36" s="132">
        <v>9684933000</v>
      </c>
      <c r="O36" s="122">
        <v>9705456000</v>
      </c>
      <c r="P36" s="238">
        <v>9718839000</v>
      </c>
      <c r="Q36" s="238">
        <v>9742272000</v>
      </c>
      <c r="R36" s="238">
        <v>9801321000</v>
      </c>
      <c r="S36" s="238">
        <v>9830225000</v>
      </c>
      <c r="T36" s="238">
        <v>9853556000</v>
      </c>
      <c r="U36" s="148"/>
      <c r="V36" s="148"/>
      <c r="W36" s="148"/>
      <c r="X36" s="148"/>
      <c r="Y36" s="148"/>
      <c r="Z36" s="148"/>
    </row>
    <row r="37" spans="1:26" s="117" customFormat="1" ht="15" customHeight="1">
      <c r="A37" s="590"/>
      <c r="B37" s="178" t="s">
        <v>331</v>
      </c>
      <c r="C37" s="216"/>
      <c r="D37" s="265">
        <f>D36-P43</f>
        <v>19834783738.650002</v>
      </c>
      <c r="E37" s="203"/>
      <c r="F37" s="204"/>
      <c r="G37" s="103"/>
      <c r="H37" s="103"/>
      <c r="I37" s="103"/>
      <c r="J37" s="132"/>
      <c r="K37" s="132"/>
      <c r="L37" s="152"/>
      <c r="M37" s="132"/>
      <c r="N37" s="132">
        <v>739476018</v>
      </c>
      <c r="O37" s="122">
        <v>756344422</v>
      </c>
      <c r="P37" s="238">
        <v>759693537</v>
      </c>
      <c r="Q37" s="238">
        <v>752259243</v>
      </c>
      <c r="R37" s="238">
        <v>752900787</v>
      </c>
      <c r="S37" s="238">
        <v>754120014</v>
      </c>
      <c r="T37" s="238">
        <v>754545773</v>
      </c>
      <c r="U37" s="148"/>
      <c r="V37" s="148"/>
      <c r="W37" s="148"/>
      <c r="X37" s="148"/>
      <c r="Y37" s="148"/>
      <c r="Z37" s="148"/>
    </row>
    <row r="38" spans="1:26" s="117" customFormat="1" ht="27" customHeight="1">
      <c r="A38" s="590"/>
      <c r="B38" s="149" t="s">
        <v>246</v>
      </c>
      <c r="C38" s="209">
        <v>2.5</v>
      </c>
      <c r="D38" s="196" t="s">
        <v>247</v>
      </c>
      <c r="E38" s="200" t="s">
        <v>248</v>
      </c>
      <c r="F38" s="229" t="s">
        <v>249</v>
      </c>
      <c r="G38" s="81" t="s">
        <v>311</v>
      </c>
      <c r="H38" s="81" t="s">
        <v>312</v>
      </c>
      <c r="I38" s="81" t="s">
        <v>228</v>
      </c>
      <c r="J38" s="99">
        <v>1.9739</v>
      </c>
      <c r="K38" s="99">
        <v>1.9650000000000001</v>
      </c>
      <c r="L38" s="167">
        <v>1.948</v>
      </c>
      <c r="M38" s="88">
        <v>1.7906</v>
      </c>
      <c r="N38" s="88">
        <v>1.7911169942353464</v>
      </c>
      <c r="O38" s="88">
        <f t="shared" ref="O38:T38" si="5">O39/(O40+O41)</f>
        <v>1.7958872372952632</v>
      </c>
      <c r="P38" s="88">
        <f t="shared" si="5"/>
        <v>1.7929109916691384</v>
      </c>
      <c r="Q38" s="88">
        <f t="shared" si="5"/>
        <v>1.7702548609202324</v>
      </c>
      <c r="R38" s="88">
        <f t="shared" si="5"/>
        <v>1.7630151753035166</v>
      </c>
      <c r="S38" s="88">
        <f t="shared" si="5"/>
        <v>1.755308621613872</v>
      </c>
      <c r="T38" s="88">
        <f t="shared" si="5"/>
        <v>1.7479739250989557</v>
      </c>
      <c r="U38" s="146"/>
      <c r="V38" s="146"/>
      <c r="W38" s="146"/>
      <c r="X38" s="146"/>
      <c r="Y38" s="146"/>
      <c r="Z38" s="146"/>
    </row>
    <row r="39" spans="1:26" s="117" customFormat="1" ht="16.5" customHeight="1">
      <c r="A39" s="590"/>
      <c r="B39" s="178" t="s">
        <v>352</v>
      </c>
      <c r="C39" s="216"/>
      <c r="D39" s="202"/>
      <c r="E39" s="203"/>
      <c r="F39" s="216"/>
      <c r="G39" s="103"/>
      <c r="H39" s="103"/>
      <c r="I39" s="103"/>
      <c r="J39" s="132"/>
      <c r="K39" s="132"/>
      <c r="L39" s="152"/>
      <c r="M39" s="132"/>
      <c r="N39" s="132">
        <v>18671336147</v>
      </c>
      <c r="O39" s="122">
        <v>18788213857</v>
      </c>
      <c r="P39" s="238">
        <v>18787076162.150002</v>
      </c>
      <c r="Q39" s="238">
        <v>18577994946</v>
      </c>
      <c r="R39" s="238">
        <v>18607253174</v>
      </c>
      <c r="S39" s="238">
        <v>18578792057.209999</v>
      </c>
      <c r="T39" s="238">
        <v>18542685294</v>
      </c>
      <c r="U39" s="148"/>
      <c r="V39" s="148"/>
      <c r="W39" s="148"/>
      <c r="X39" s="148"/>
      <c r="Y39" s="148"/>
      <c r="Z39" s="148"/>
    </row>
    <row r="40" spans="1:26" s="117" customFormat="1" ht="16.5" customHeight="1">
      <c r="A40" s="590"/>
      <c r="B40" s="178" t="s">
        <v>350</v>
      </c>
      <c r="C40" s="216"/>
      <c r="D40" s="202"/>
      <c r="E40" s="203"/>
      <c r="F40" s="216"/>
      <c r="G40" s="103"/>
      <c r="H40" s="103"/>
      <c r="I40" s="103"/>
      <c r="J40" s="132"/>
      <c r="K40" s="132"/>
      <c r="L40" s="152"/>
      <c r="M40" s="132"/>
      <c r="N40" s="132">
        <v>9684933000</v>
      </c>
      <c r="O40" s="122">
        <v>9705456000</v>
      </c>
      <c r="P40" s="238">
        <v>9718839000</v>
      </c>
      <c r="Q40" s="238">
        <v>9742272000</v>
      </c>
      <c r="R40" s="238">
        <v>9801321000</v>
      </c>
      <c r="S40" s="238">
        <v>9830225000</v>
      </c>
      <c r="T40" s="238">
        <v>9853556000</v>
      </c>
      <c r="U40" s="148"/>
      <c r="V40" s="148"/>
      <c r="W40" s="148"/>
      <c r="X40" s="148"/>
      <c r="Y40" s="148"/>
      <c r="Z40" s="148"/>
    </row>
    <row r="41" spans="1:26" s="117" customFormat="1" ht="16.5" customHeight="1">
      <c r="A41" s="590"/>
      <c r="B41" s="178" t="s">
        <v>331</v>
      </c>
      <c r="C41" s="216"/>
      <c r="D41" s="202"/>
      <c r="E41" s="203"/>
      <c r="F41" s="216"/>
      <c r="G41" s="103"/>
      <c r="H41" s="103"/>
      <c r="I41" s="103"/>
      <c r="J41" s="132"/>
      <c r="K41" s="132"/>
      <c r="L41" s="152"/>
      <c r="M41" s="132"/>
      <c r="N41" s="132">
        <v>739476018</v>
      </c>
      <c r="O41" s="122">
        <v>756344422</v>
      </c>
      <c r="P41" s="238">
        <v>759693537</v>
      </c>
      <c r="Q41" s="238">
        <v>752259243</v>
      </c>
      <c r="R41" s="238">
        <v>752900787</v>
      </c>
      <c r="S41" s="238">
        <v>754120014</v>
      </c>
      <c r="T41" s="238">
        <v>754545773</v>
      </c>
      <c r="U41" s="148"/>
      <c r="V41" s="148"/>
      <c r="W41" s="148"/>
      <c r="X41" s="148"/>
      <c r="Y41" s="148"/>
      <c r="Z41" s="148"/>
    </row>
    <row r="42" spans="1:26" s="117" customFormat="1" ht="27" customHeight="1">
      <c r="A42" s="590"/>
      <c r="B42" s="149" t="s">
        <v>250</v>
      </c>
      <c r="C42" s="209">
        <v>5</v>
      </c>
      <c r="D42" s="196" t="s">
        <v>251</v>
      </c>
      <c r="E42" s="200" t="s">
        <v>252</v>
      </c>
      <c r="F42" s="229" t="s">
        <v>253</v>
      </c>
      <c r="G42" s="81" t="s">
        <v>311</v>
      </c>
      <c r="H42" s="81" t="s">
        <v>312</v>
      </c>
      <c r="I42" s="81" t="s">
        <v>228</v>
      </c>
      <c r="J42" s="99">
        <v>4.4593999999999996</v>
      </c>
      <c r="K42" s="99">
        <v>4.3398000000000003</v>
      </c>
      <c r="L42" s="167">
        <v>4.4226999999999999</v>
      </c>
      <c r="M42" s="88">
        <v>4.1536</v>
      </c>
      <c r="N42" s="88">
        <v>4.1430323093794037</v>
      </c>
      <c r="O42" s="88">
        <f t="shared" ref="O42:T42" si="6">O43/(O44+O45)</f>
        <v>4.1891243528063544</v>
      </c>
      <c r="P42" s="88">
        <f t="shared" si="6"/>
        <v>4.3059652732555138</v>
      </c>
      <c r="Q42" s="88">
        <f t="shared" si="6"/>
        <v>4.2605842389410284</v>
      </c>
      <c r="R42" s="88">
        <f t="shared" si="6"/>
        <v>4.2927464622551046</v>
      </c>
      <c r="S42" s="88">
        <f t="shared" si="6"/>
        <v>4.3298772455340142</v>
      </c>
      <c r="T42" s="88">
        <f t="shared" si="6"/>
        <v>4.3444056735295424</v>
      </c>
      <c r="U42" s="146"/>
      <c r="V42" s="146"/>
      <c r="W42" s="146"/>
      <c r="X42" s="146"/>
      <c r="Y42" s="146"/>
      <c r="Z42" s="146"/>
    </row>
    <row r="43" spans="1:26" s="117" customFormat="1" ht="16.5" customHeight="1">
      <c r="A43" s="590"/>
      <c r="B43" s="178" t="s">
        <v>353</v>
      </c>
      <c r="C43" s="216"/>
      <c r="D43" s="202"/>
      <c r="E43" s="203"/>
      <c r="F43" s="216"/>
      <c r="G43" s="103"/>
      <c r="H43" s="103"/>
      <c r="I43" s="103"/>
      <c r="J43" s="132"/>
      <c r="K43" s="132"/>
      <c r="L43" s="152"/>
      <c r="M43" s="132"/>
      <c r="N43" s="122">
        <v>43188663367.760002</v>
      </c>
      <c r="O43" s="122">
        <v>43825782922</v>
      </c>
      <c r="P43" s="238">
        <v>45120197219</v>
      </c>
      <c r="Q43" s="238">
        <v>44712834409</v>
      </c>
      <c r="R43" s="238">
        <v>45306598238</v>
      </c>
      <c r="S43" s="238">
        <v>45828914635</v>
      </c>
      <c r="T43" s="238">
        <v>46085897528</v>
      </c>
      <c r="U43" s="266">
        <v>62211019124.470001</v>
      </c>
      <c r="V43" s="267">
        <v>60643210509.369995</v>
      </c>
      <c r="W43" s="268">
        <v>65235196836.129997</v>
      </c>
      <c r="X43" s="146"/>
      <c r="Y43" s="146"/>
      <c r="Z43" s="146"/>
    </row>
    <row r="44" spans="1:26" s="117" customFormat="1" ht="16.5" customHeight="1">
      <c r="A44" s="590"/>
      <c r="B44" s="178" t="s">
        <v>350</v>
      </c>
      <c r="C44" s="216"/>
      <c r="D44" s="202"/>
      <c r="E44" s="203"/>
      <c r="F44" s="216"/>
      <c r="G44" s="103"/>
      <c r="H44" s="103"/>
      <c r="I44" s="103"/>
      <c r="J44" s="132"/>
      <c r="K44" s="132"/>
      <c r="L44" s="152"/>
      <c r="M44" s="132"/>
      <c r="N44" s="122">
        <v>9684933000</v>
      </c>
      <c r="O44" s="122">
        <v>9705456000</v>
      </c>
      <c r="P44" s="238">
        <v>9718839000</v>
      </c>
      <c r="Q44" s="238">
        <v>9742272000</v>
      </c>
      <c r="R44" s="238">
        <v>9801321000</v>
      </c>
      <c r="S44" s="238">
        <v>9830225000</v>
      </c>
      <c r="T44" s="238">
        <v>9853556000</v>
      </c>
      <c r="U44" s="267">
        <f>V43-T35</f>
        <v>41493911201.409996</v>
      </c>
      <c r="V44" s="267"/>
      <c r="W44" s="146"/>
      <c r="X44" s="146"/>
      <c r="Y44" s="146"/>
      <c r="Z44" s="146"/>
    </row>
    <row r="45" spans="1:26" s="117" customFormat="1" ht="16.5" customHeight="1">
      <c r="A45" s="590"/>
      <c r="B45" s="178" t="s">
        <v>331</v>
      </c>
      <c r="C45" s="216"/>
      <c r="D45" s="202"/>
      <c r="E45" s="203"/>
      <c r="F45" s="216"/>
      <c r="G45" s="103"/>
      <c r="H45" s="103"/>
      <c r="I45" s="103"/>
      <c r="J45" s="132"/>
      <c r="K45" s="132"/>
      <c r="L45" s="152"/>
      <c r="M45" s="132"/>
      <c r="N45" s="122">
        <v>739476018</v>
      </c>
      <c r="O45" s="122">
        <v>756344422</v>
      </c>
      <c r="P45" s="238">
        <v>759693537</v>
      </c>
      <c r="Q45" s="238">
        <v>752259243</v>
      </c>
      <c r="R45" s="238">
        <v>752900787</v>
      </c>
      <c r="S45" s="238">
        <v>754120014</v>
      </c>
      <c r="T45" s="238">
        <v>754545773</v>
      </c>
      <c r="U45" s="267">
        <v>43061719816.510002</v>
      </c>
      <c r="V45" s="146"/>
      <c r="W45" s="146"/>
      <c r="X45" s="146"/>
      <c r="Y45" s="146"/>
      <c r="Z45" s="146"/>
    </row>
    <row r="46" spans="1:26" s="117" customFormat="1" ht="25.5">
      <c r="A46" s="590"/>
      <c r="B46" s="149" t="s">
        <v>74</v>
      </c>
      <c r="C46" s="209">
        <v>0.08</v>
      </c>
      <c r="D46" s="196" t="s">
        <v>75</v>
      </c>
      <c r="E46" s="200" t="s">
        <v>76</v>
      </c>
      <c r="F46" s="229" t="s">
        <v>77</v>
      </c>
      <c r="G46" s="81" t="s">
        <v>325</v>
      </c>
      <c r="H46" s="81"/>
      <c r="I46" s="81" t="s">
        <v>228</v>
      </c>
      <c r="J46" s="135">
        <v>2.1000000000000001E-2</v>
      </c>
      <c r="K46" s="135">
        <v>1.06E-2</v>
      </c>
      <c r="L46" s="168">
        <v>2.2800000000000001E-2</v>
      </c>
      <c r="M46" s="88">
        <v>8.8000000000000005E-3</v>
      </c>
      <c r="N46" s="88">
        <v>8.8023936744574122E-3</v>
      </c>
      <c r="O46" s="88">
        <f t="shared" ref="O46:T46" si="7">O47/(O48+O49)</f>
        <v>8.7709331375734785E-3</v>
      </c>
      <c r="P46" s="88">
        <f t="shared" si="7"/>
        <v>8.7569277163566245E-3</v>
      </c>
      <c r="Q46" s="88">
        <f t="shared" si="7"/>
        <v>8.7435779526794065E-3</v>
      </c>
      <c r="R46" s="88">
        <f t="shared" si="7"/>
        <v>8.6941277009190444E-3</v>
      </c>
      <c r="S46" s="88">
        <f t="shared" si="7"/>
        <v>8.6693840647322652E-3</v>
      </c>
      <c r="T46" s="88">
        <f t="shared" si="7"/>
        <v>8.649969048519987E-3</v>
      </c>
      <c r="U46" s="268">
        <f>W43-T35</f>
        <v>46085897528.169998</v>
      </c>
      <c r="V46" s="146"/>
      <c r="W46" s="146"/>
      <c r="X46" s="146"/>
      <c r="Y46" s="146"/>
      <c r="Z46" s="146"/>
    </row>
    <row r="47" spans="1:26" s="117" customFormat="1" ht="16.5" customHeight="1">
      <c r="A47" s="590"/>
      <c r="B47" s="178" t="s">
        <v>354</v>
      </c>
      <c r="C47" s="216"/>
      <c r="D47" s="202"/>
      <c r="E47" s="203"/>
      <c r="F47" s="216"/>
      <c r="G47" s="103"/>
      <c r="H47" s="103"/>
      <c r="I47" s="103"/>
      <c r="J47" s="132"/>
      <c r="K47" s="132"/>
      <c r="L47" s="152"/>
      <c r="M47" s="132"/>
      <c r="N47" s="132">
        <v>91759752</v>
      </c>
      <c r="O47" s="122">
        <v>91759752</v>
      </c>
      <c r="P47" s="122">
        <v>91759752</v>
      </c>
      <c r="Q47" s="122">
        <v>91759752</v>
      </c>
      <c r="R47" s="122">
        <v>91759752</v>
      </c>
      <c r="S47" s="122">
        <v>91759752</v>
      </c>
      <c r="T47" s="122">
        <v>91759752</v>
      </c>
      <c r="U47" s="146"/>
      <c r="V47" s="146"/>
      <c r="W47" s="146"/>
      <c r="X47" s="146"/>
      <c r="Y47" s="146"/>
      <c r="Z47" s="146"/>
    </row>
    <row r="48" spans="1:26" s="117" customFormat="1" ht="16.5" customHeight="1">
      <c r="A48" s="590"/>
      <c r="B48" s="178" t="s">
        <v>350</v>
      </c>
      <c r="C48" s="216"/>
      <c r="D48" s="202"/>
      <c r="E48" s="203"/>
      <c r="F48" s="216"/>
      <c r="G48" s="103"/>
      <c r="H48" s="103"/>
      <c r="I48" s="103"/>
      <c r="J48" s="132"/>
      <c r="K48" s="132"/>
      <c r="L48" s="152"/>
      <c r="M48" s="132"/>
      <c r="N48" s="132">
        <v>9684933000</v>
      </c>
      <c r="O48" s="122">
        <v>9705456000</v>
      </c>
      <c r="P48" s="238">
        <v>9718839000</v>
      </c>
      <c r="Q48" s="238">
        <v>9742272000</v>
      </c>
      <c r="R48" s="238">
        <v>9801321000</v>
      </c>
      <c r="S48" s="238">
        <v>9830225000</v>
      </c>
      <c r="T48" s="238">
        <v>9853556000</v>
      </c>
      <c r="U48" s="146"/>
      <c r="V48" s="146"/>
      <c r="W48" s="146"/>
      <c r="X48" s="146"/>
      <c r="Y48" s="146"/>
      <c r="Z48" s="146"/>
    </row>
    <row r="49" spans="1:26" s="117" customFormat="1" ht="16.5" customHeight="1">
      <c r="A49" s="590"/>
      <c r="B49" s="178" t="s">
        <v>331</v>
      </c>
      <c r="C49" s="216"/>
      <c r="D49" s="202"/>
      <c r="E49" s="203"/>
      <c r="F49" s="216"/>
      <c r="G49" s="103"/>
      <c r="H49" s="103"/>
      <c r="I49" s="103"/>
      <c r="J49" s="132"/>
      <c r="K49" s="132"/>
      <c r="L49" s="152"/>
      <c r="M49" s="132"/>
      <c r="N49" s="132">
        <v>739476018</v>
      </c>
      <c r="O49" s="122">
        <v>756344422</v>
      </c>
      <c r="P49" s="238">
        <v>759693537</v>
      </c>
      <c r="Q49" s="238">
        <v>752259243</v>
      </c>
      <c r="R49" s="238">
        <v>752900787</v>
      </c>
      <c r="S49" s="238">
        <v>754120014</v>
      </c>
      <c r="T49" s="238">
        <v>754545773</v>
      </c>
      <c r="U49" s="146"/>
      <c r="V49" s="146"/>
      <c r="W49" s="146"/>
      <c r="X49" s="146"/>
      <c r="Y49" s="146"/>
      <c r="Z49" s="146"/>
    </row>
    <row r="50" spans="1:26" s="117" customFormat="1" ht="25.5">
      <c r="A50" s="590"/>
      <c r="B50" s="183" t="s">
        <v>78</v>
      </c>
      <c r="C50" s="209">
        <v>0.1</v>
      </c>
      <c r="D50" s="196" t="s">
        <v>79</v>
      </c>
      <c r="E50" s="200" t="s">
        <v>80</v>
      </c>
      <c r="F50" s="229" t="s">
        <v>81</v>
      </c>
      <c r="G50" s="81" t="s">
        <v>325</v>
      </c>
      <c r="H50" s="81"/>
      <c r="I50" s="81" t="s">
        <v>228</v>
      </c>
      <c r="J50" s="135">
        <v>4.2999999999999997E-2</v>
      </c>
      <c r="K50" s="135">
        <v>1.5699999999999999E-2</v>
      </c>
      <c r="L50" s="168">
        <v>4.6199999999999998E-2</v>
      </c>
      <c r="M50" s="88">
        <v>1.1599999999999999E-2</v>
      </c>
      <c r="N50" s="88">
        <v>1.1627768710024728E-2</v>
      </c>
      <c r="O50" s="88">
        <f t="shared" ref="O50:T50" si="8">O51/(O52+O53)</f>
        <v>1.1586210031793703E-2</v>
      </c>
      <c r="P50" s="83">
        <f t="shared" si="8"/>
        <v>1.1567709177978383E-2</v>
      </c>
      <c r="Q50" s="83">
        <f t="shared" si="8"/>
        <v>1.1550074433372193E-2</v>
      </c>
      <c r="R50" s="83">
        <f t="shared" si="8"/>
        <v>1.1484751736911741E-2</v>
      </c>
      <c r="S50" s="83">
        <f t="shared" si="8"/>
        <v>1.1452065936973056E-2</v>
      </c>
      <c r="T50" s="83">
        <f t="shared" si="8"/>
        <v>1.1426419126983993E-2</v>
      </c>
      <c r="U50" s="146"/>
      <c r="V50" s="146"/>
      <c r="W50" s="146"/>
      <c r="X50" s="146"/>
      <c r="Y50" s="146"/>
      <c r="Z50" s="146"/>
    </row>
    <row r="51" spans="1:26" s="117" customFormat="1" ht="16.5" customHeight="1">
      <c r="A51" s="590"/>
      <c r="B51" s="178" t="s">
        <v>355</v>
      </c>
      <c r="C51" s="216"/>
      <c r="D51" s="202"/>
      <c r="E51" s="203"/>
      <c r="F51" s="216"/>
      <c r="G51" s="103"/>
      <c r="H51" s="103"/>
      <c r="I51" s="103"/>
      <c r="J51" s="132"/>
      <c r="K51" s="132"/>
      <c r="L51" s="152"/>
      <c r="M51" s="132"/>
      <c r="N51" s="132">
        <v>121212617</v>
      </c>
      <c r="O51" s="122">
        <v>121212617</v>
      </c>
      <c r="P51" s="122">
        <v>121212617</v>
      </c>
      <c r="Q51" s="122">
        <v>121212617</v>
      </c>
      <c r="R51" s="122">
        <v>121212617</v>
      </c>
      <c r="S51" s="122">
        <v>121212617</v>
      </c>
      <c r="T51" s="122">
        <v>121212617</v>
      </c>
      <c r="U51" s="146"/>
      <c r="V51" s="146"/>
      <c r="W51" s="146"/>
      <c r="X51" s="146"/>
      <c r="Y51" s="146"/>
      <c r="Z51" s="146"/>
    </row>
    <row r="52" spans="1:26" s="117" customFormat="1" ht="16.5" customHeight="1">
      <c r="A52" s="590"/>
      <c r="B52" s="178" t="s">
        <v>350</v>
      </c>
      <c r="C52" s="216"/>
      <c r="D52" s="202"/>
      <c r="E52" s="203"/>
      <c r="F52" s="216"/>
      <c r="G52" s="103"/>
      <c r="H52" s="103"/>
      <c r="I52" s="103"/>
      <c r="J52" s="132"/>
      <c r="K52" s="132"/>
      <c r="L52" s="152"/>
      <c r="M52" s="132"/>
      <c r="N52" s="132">
        <v>9684933000</v>
      </c>
      <c r="O52" s="122">
        <v>9705456000</v>
      </c>
      <c r="P52" s="238">
        <v>9718839000</v>
      </c>
      <c r="Q52" s="238">
        <v>9742272000</v>
      </c>
      <c r="R52" s="238">
        <v>9801321000</v>
      </c>
      <c r="S52" s="238">
        <v>9830225000</v>
      </c>
      <c r="T52" s="238">
        <v>9853556000</v>
      </c>
      <c r="U52" s="146"/>
      <c r="V52" s="146"/>
      <c r="W52" s="146"/>
      <c r="X52" s="146"/>
      <c r="Y52" s="146"/>
      <c r="Z52" s="146"/>
    </row>
    <row r="53" spans="1:26" s="117" customFormat="1" ht="16.5" customHeight="1">
      <c r="A53" s="590"/>
      <c r="B53" s="178" t="s">
        <v>331</v>
      </c>
      <c r="C53" s="216"/>
      <c r="D53" s="202"/>
      <c r="E53" s="203"/>
      <c r="F53" s="216"/>
      <c r="G53" s="103"/>
      <c r="H53" s="103"/>
      <c r="I53" s="103"/>
      <c r="J53" s="132"/>
      <c r="K53" s="132"/>
      <c r="L53" s="152"/>
      <c r="M53" s="132"/>
      <c r="N53" s="132">
        <v>739476018</v>
      </c>
      <c r="O53" s="122">
        <v>756344422</v>
      </c>
      <c r="P53" s="238">
        <v>759693537</v>
      </c>
      <c r="Q53" s="238">
        <v>752259243</v>
      </c>
      <c r="R53" s="238">
        <v>752900787</v>
      </c>
      <c r="S53" s="238">
        <v>754120014</v>
      </c>
      <c r="T53" s="238">
        <v>754545773</v>
      </c>
      <c r="U53" s="146"/>
      <c r="V53" s="146"/>
      <c r="W53" s="146"/>
      <c r="X53" s="146"/>
      <c r="Y53" s="146"/>
      <c r="Z53" s="146"/>
    </row>
    <row r="54" spans="1:26" s="117" customFormat="1" ht="27" customHeight="1">
      <c r="A54" s="590"/>
      <c r="B54" s="183" t="s">
        <v>82</v>
      </c>
      <c r="C54" s="209">
        <v>0.06</v>
      </c>
      <c r="D54" s="196" t="s">
        <v>83</v>
      </c>
      <c r="E54" s="230" t="s">
        <v>84</v>
      </c>
      <c r="F54" s="229" t="s">
        <v>85</v>
      </c>
      <c r="G54" s="81" t="s">
        <v>325</v>
      </c>
      <c r="H54" s="81"/>
      <c r="I54" s="81" t="s">
        <v>228</v>
      </c>
      <c r="J54" s="99">
        <v>1.6E-2</v>
      </c>
      <c r="K54" s="99">
        <v>1.23E-2</v>
      </c>
      <c r="L54" s="167">
        <v>1.67E-2</v>
      </c>
      <c r="M54" s="88">
        <v>1.8100000000000002E-2</v>
      </c>
      <c r="N54" s="88">
        <v>1.8078385995272159E-2</v>
      </c>
      <c r="O54" s="88">
        <f t="shared" ref="O54:T54" si="9">O55/(O56+O57)</f>
        <v>1.8013772237873798E-2</v>
      </c>
      <c r="P54" s="88">
        <f t="shared" si="9"/>
        <v>1.7985007856257992E-2</v>
      </c>
      <c r="Q54" s="88">
        <f t="shared" si="9"/>
        <v>1.7957590066321746E-2</v>
      </c>
      <c r="R54" s="88">
        <f t="shared" si="9"/>
        <v>1.7856028971470771E-2</v>
      </c>
      <c r="S54" s="88">
        <f t="shared" si="9"/>
        <v>1.7805210407514784E-2</v>
      </c>
      <c r="T54" s="88">
        <f t="shared" si="9"/>
        <v>1.7765335781342526E-2</v>
      </c>
      <c r="U54" s="146"/>
      <c r="V54" s="146"/>
      <c r="W54" s="146"/>
      <c r="X54" s="146"/>
      <c r="Y54" s="146"/>
      <c r="Z54" s="146"/>
    </row>
    <row r="55" spans="1:26" s="117" customFormat="1" ht="16.5" customHeight="1">
      <c r="A55" s="590"/>
      <c r="B55" s="178" t="s">
        <v>356</v>
      </c>
      <c r="C55" s="216"/>
      <c r="D55" s="202"/>
      <c r="E55" s="203"/>
      <c r="F55" s="216"/>
      <c r="G55" s="103"/>
      <c r="H55" s="103"/>
      <c r="I55" s="103"/>
      <c r="J55" s="132"/>
      <c r="K55" s="132"/>
      <c r="L55" s="152"/>
      <c r="M55" s="132"/>
      <c r="N55" s="132">
        <v>188456490</v>
      </c>
      <c r="O55" s="122">
        <v>188456490</v>
      </c>
      <c r="P55" s="122">
        <v>188456490</v>
      </c>
      <c r="Q55" s="122">
        <v>188456490</v>
      </c>
      <c r="R55" s="122">
        <v>188456490</v>
      </c>
      <c r="S55" s="122">
        <v>188456490</v>
      </c>
      <c r="T55" s="122">
        <v>188456490</v>
      </c>
      <c r="U55" s="146"/>
      <c r="V55" s="146"/>
      <c r="W55" s="146"/>
      <c r="X55" s="146"/>
      <c r="Y55" s="146"/>
      <c r="Z55" s="146"/>
    </row>
    <row r="56" spans="1:26" s="117" customFormat="1" ht="16.5" customHeight="1">
      <c r="A56" s="590"/>
      <c r="B56" s="178" t="s">
        <v>350</v>
      </c>
      <c r="C56" s="216"/>
      <c r="D56" s="202"/>
      <c r="E56" s="203"/>
      <c r="F56" s="216"/>
      <c r="G56" s="103"/>
      <c r="H56" s="103"/>
      <c r="I56" s="103"/>
      <c r="J56" s="132"/>
      <c r="K56" s="132"/>
      <c r="L56" s="152"/>
      <c r="M56" s="132"/>
      <c r="N56" s="132">
        <v>9684933000</v>
      </c>
      <c r="O56" s="122">
        <v>9705456000</v>
      </c>
      <c r="P56" s="238">
        <v>9718839000</v>
      </c>
      <c r="Q56" s="238">
        <v>9742272000</v>
      </c>
      <c r="R56" s="238">
        <v>9801321000</v>
      </c>
      <c r="S56" s="238">
        <v>9830225000</v>
      </c>
      <c r="T56" s="238">
        <v>9853556000</v>
      </c>
      <c r="U56" s="146"/>
      <c r="V56" s="146"/>
      <c r="W56" s="146"/>
      <c r="X56" s="146"/>
      <c r="Y56" s="146"/>
      <c r="Z56" s="146"/>
    </row>
    <row r="57" spans="1:26" s="117" customFormat="1" ht="16.5" customHeight="1">
      <c r="A57" s="590"/>
      <c r="B57" s="178" t="s">
        <v>331</v>
      </c>
      <c r="C57" s="216"/>
      <c r="D57" s="202"/>
      <c r="E57" s="203"/>
      <c r="F57" s="216"/>
      <c r="G57" s="103"/>
      <c r="H57" s="103"/>
      <c r="I57" s="103"/>
      <c r="J57" s="132"/>
      <c r="K57" s="132"/>
      <c r="L57" s="152"/>
      <c r="M57" s="132"/>
      <c r="N57" s="132">
        <v>739476018</v>
      </c>
      <c r="O57" s="122">
        <v>756344422</v>
      </c>
      <c r="P57" s="238">
        <v>759693537</v>
      </c>
      <c r="Q57" s="238">
        <v>752259243</v>
      </c>
      <c r="R57" s="238">
        <v>752900787</v>
      </c>
      <c r="S57" s="238">
        <v>754120014</v>
      </c>
      <c r="T57" s="238">
        <v>754545773</v>
      </c>
      <c r="U57" s="146"/>
      <c r="V57" s="146"/>
      <c r="W57" s="146"/>
      <c r="X57" s="146"/>
      <c r="Y57" s="146"/>
      <c r="Z57" s="146"/>
    </row>
    <row r="58" spans="1:26" s="117" customFormat="1" ht="25.5">
      <c r="A58" s="590"/>
      <c r="B58" s="149" t="s">
        <v>86</v>
      </c>
      <c r="C58" s="209">
        <v>0.4</v>
      </c>
      <c r="D58" s="196" t="s">
        <v>87</v>
      </c>
      <c r="E58" s="200" t="s">
        <v>88</v>
      </c>
      <c r="F58" s="229" t="s">
        <v>89</v>
      </c>
      <c r="G58" s="81" t="s">
        <v>307</v>
      </c>
      <c r="H58" s="81" t="s">
        <v>323</v>
      </c>
      <c r="I58" s="81" t="s">
        <v>228</v>
      </c>
      <c r="J58" s="99">
        <v>0.2485</v>
      </c>
      <c r="K58" s="99">
        <v>0.25</v>
      </c>
      <c r="L58" s="167">
        <v>0.24390000000000001</v>
      </c>
      <c r="M58" s="88">
        <v>0.23050000000000001</v>
      </c>
      <c r="N58" s="88">
        <v>0.22529308337237386</v>
      </c>
      <c r="O58" s="88">
        <f t="shared" ref="O58:T58" si="10">O59/(O60+O61)</f>
        <v>0.2217551810796721</v>
      </c>
      <c r="P58" s="88">
        <f t="shared" si="10"/>
        <v>0.22030651094021603</v>
      </c>
      <c r="Q58" s="88">
        <f t="shared" si="10"/>
        <v>0.22219426394631583</v>
      </c>
      <c r="R58" s="88">
        <f t="shared" si="10"/>
        <v>0.22786162462136253</v>
      </c>
      <c r="S58" s="88">
        <f t="shared" si="10"/>
        <v>0.23016598086869583</v>
      </c>
      <c r="T58" s="88">
        <f t="shared" si="10"/>
        <v>0.24262670966740923</v>
      </c>
      <c r="U58" s="146"/>
      <c r="V58" s="146"/>
      <c r="W58" s="146"/>
      <c r="X58" s="146"/>
      <c r="Y58" s="146"/>
      <c r="Z58" s="146"/>
    </row>
    <row r="59" spans="1:26" s="117" customFormat="1" ht="16.5" customHeight="1">
      <c r="A59" s="590"/>
      <c r="B59" s="178" t="s">
        <v>364</v>
      </c>
      <c r="C59" s="216"/>
      <c r="D59" s="202"/>
      <c r="E59" s="203"/>
      <c r="F59" s="216"/>
      <c r="G59" s="103"/>
      <c r="H59" s="103"/>
      <c r="I59" s="103"/>
      <c r="J59" s="132"/>
      <c r="K59" s="132"/>
      <c r="L59" s="152"/>
      <c r="M59" s="132"/>
      <c r="N59" s="132">
        <v>2348547250</v>
      </c>
      <c r="O59" s="122">
        <v>2319958447</v>
      </c>
      <c r="P59" s="238">
        <v>2308488943</v>
      </c>
      <c r="Q59" s="238">
        <v>2331824645</v>
      </c>
      <c r="R59" s="238">
        <v>2404902123</v>
      </c>
      <c r="S59" s="238">
        <v>2436156152</v>
      </c>
      <c r="T59" s="238">
        <v>2573808829</v>
      </c>
      <c r="U59" s="146"/>
      <c r="V59" s="146"/>
      <c r="W59" s="146"/>
      <c r="X59" s="146"/>
      <c r="Y59" s="146"/>
      <c r="Z59" s="146"/>
    </row>
    <row r="60" spans="1:26" s="117" customFormat="1" ht="16.5" customHeight="1">
      <c r="A60" s="590"/>
      <c r="B60" s="178" t="s">
        <v>350</v>
      </c>
      <c r="C60" s="216"/>
      <c r="D60" s="202"/>
      <c r="E60" s="203"/>
      <c r="F60" s="216"/>
      <c r="G60" s="103"/>
      <c r="H60" s="103"/>
      <c r="I60" s="103"/>
      <c r="J60" s="132"/>
      <c r="K60" s="132"/>
      <c r="L60" s="152"/>
      <c r="M60" s="132"/>
      <c r="N60" s="132">
        <v>9684933000</v>
      </c>
      <c r="O60" s="122">
        <v>9705456000</v>
      </c>
      <c r="P60" s="238">
        <v>9718839000</v>
      </c>
      <c r="Q60" s="238">
        <v>9742272000</v>
      </c>
      <c r="R60" s="238">
        <v>9801321000</v>
      </c>
      <c r="S60" s="238">
        <v>9830225000</v>
      </c>
      <c r="T60" s="238">
        <v>9853556000</v>
      </c>
      <c r="U60" s="146"/>
      <c r="V60" s="146"/>
      <c r="W60" s="146"/>
      <c r="X60" s="146"/>
      <c r="Y60" s="146"/>
      <c r="Z60" s="146"/>
    </row>
    <row r="61" spans="1:26" s="117" customFormat="1" ht="16.5" customHeight="1">
      <c r="A61" s="590"/>
      <c r="B61" s="178" t="s">
        <v>331</v>
      </c>
      <c r="C61" s="216"/>
      <c r="D61" s="202"/>
      <c r="E61" s="203"/>
      <c r="F61" s="216"/>
      <c r="G61" s="103"/>
      <c r="H61" s="103"/>
      <c r="I61" s="103"/>
      <c r="J61" s="132"/>
      <c r="K61" s="132"/>
      <c r="L61" s="152"/>
      <c r="M61" s="132"/>
      <c r="N61" s="132">
        <v>739476018</v>
      </c>
      <c r="O61" s="122">
        <v>756344422</v>
      </c>
      <c r="P61" s="238">
        <v>759693537</v>
      </c>
      <c r="Q61" s="238">
        <v>752259243</v>
      </c>
      <c r="R61" s="238">
        <v>752900787</v>
      </c>
      <c r="S61" s="238">
        <v>754120014</v>
      </c>
      <c r="T61" s="238">
        <v>754545773</v>
      </c>
      <c r="U61" s="146"/>
      <c r="V61" s="146"/>
      <c r="W61" s="146"/>
      <c r="X61" s="146"/>
      <c r="Y61" s="146"/>
      <c r="Z61" s="146"/>
    </row>
    <row r="62" spans="1:26" s="117" customFormat="1" ht="25.5">
      <c r="A62" s="590"/>
      <c r="B62" s="149" t="s">
        <v>90</v>
      </c>
      <c r="C62" s="209">
        <v>0.3</v>
      </c>
      <c r="D62" s="196" t="s">
        <v>91</v>
      </c>
      <c r="E62" s="200" t="s">
        <v>92</v>
      </c>
      <c r="F62" s="198" t="s">
        <v>93</v>
      </c>
      <c r="G62" s="81" t="s">
        <v>307</v>
      </c>
      <c r="H62" s="81" t="s">
        <v>323</v>
      </c>
      <c r="I62" s="81" t="s">
        <v>228</v>
      </c>
      <c r="J62" s="99">
        <v>0.1701</v>
      </c>
      <c r="K62" s="99">
        <v>0.16550000000000001</v>
      </c>
      <c r="L62" s="167">
        <v>0.16270000000000001</v>
      </c>
      <c r="M62" s="88">
        <v>0.14599999999999999</v>
      </c>
      <c r="N62" s="88">
        <v>0.14534825037886862</v>
      </c>
      <c r="O62" s="88">
        <f t="shared" ref="O62:T62" si="11">O63/(O64+O65)</f>
        <v>0.13901926679289123</v>
      </c>
      <c r="P62" s="88">
        <f t="shared" si="11"/>
        <v>0.13982819901797858</v>
      </c>
      <c r="Q62" s="88">
        <f t="shared" si="11"/>
        <v>0.13252029669525658</v>
      </c>
      <c r="R62" s="88">
        <f t="shared" si="11"/>
        <v>0.13051518887888991</v>
      </c>
      <c r="S62" s="88">
        <f t="shared" si="11"/>
        <v>0.12951954373999774</v>
      </c>
      <c r="T62" s="88">
        <f t="shared" si="11"/>
        <v>0.13309977583300472</v>
      </c>
      <c r="U62" s="146"/>
      <c r="V62" s="146"/>
      <c r="W62" s="146"/>
      <c r="X62" s="146"/>
      <c r="Y62" s="146"/>
      <c r="Z62" s="146"/>
    </row>
    <row r="63" spans="1:26" s="117" customFormat="1">
      <c r="A63" s="590"/>
      <c r="B63" s="178" t="s">
        <v>364</v>
      </c>
      <c r="C63" s="216"/>
      <c r="D63" s="202"/>
      <c r="E63" s="203"/>
      <c r="F63" s="216"/>
      <c r="G63" s="103"/>
      <c r="H63" s="103"/>
      <c r="I63" s="103"/>
      <c r="J63" s="132"/>
      <c r="K63" s="132"/>
      <c r="L63" s="152"/>
      <c r="M63" s="132"/>
      <c r="N63" s="132">
        <v>1515169612</v>
      </c>
      <c r="O63" s="122">
        <v>1454391824</v>
      </c>
      <c r="P63" s="238">
        <v>1465194333</v>
      </c>
      <c r="Q63" s="238">
        <v>1390738394</v>
      </c>
      <c r="R63" s="238">
        <v>1377486250</v>
      </c>
      <c r="S63" s="238">
        <v>1370879537</v>
      </c>
      <c r="T63" s="238">
        <v>1411935968</v>
      </c>
      <c r="U63" s="146"/>
      <c r="V63" s="146"/>
      <c r="W63" s="146"/>
      <c r="X63" s="146"/>
      <c r="Y63" s="146"/>
      <c r="Z63" s="146"/>
    </row>
    <row r="64" spans="1:26" s="117" customFormat="1">
      <c r="A64" s="590"/>
      <c r="B64" s="178" t="s">
        <v>350</v>
      </c>
      <c r="C64" s="216"/>
      <c r="D64" s="202"/>
      <c r="E64" s="203"/>
      <c r="F64" s="216"/>
      <c r="G64" s="103"/>
      <c r="H64" s="103"/>
      <c r="I64" s="103"/>
      <c r="J64" s="132"/>
      <c r="K64" s="132"/>
      <c r="L64" s="152"/>
      <c r="M64" s="132"/>
      <c r="N64" s="132">
        <v>9684933000</v>
      </c>
      <c r="O64" s="122">
        <v>9705456000</v>
      </c>
      <c r="P64" s="238">
        <v>9718839000</v>
      </c>
      <c r="Q64" s="238">
        <v>9742272000</v>
      </c>
      <c r="R64" s="238">
        <v>9801321000</v>
      </c>
      <c r="S64" s="238">
        <v>9830225000</v>
      </c>
      <c r="T64" s="238">
        <v>9853556000</v>
      </c>
      <c r="U64" s="146"/>
      <c r="V64" s="146"/>
      <c r="W64" s="146"/>
      <c r="X64" s="146"/>
      <c r="Y64" s="146"/>
      <c r="Z64" s="146"/>
    </row>
    <row r="65" spans="1:26" s="117" customFormat="1">
      <c r="A65" s="591"/>
      <c r="B65" s="178" t="s">
        <v>331</v>
      </c>
      <c r="C65" s="216"/>
      <c r="D65" s="202"/>
      <c r="E65" s="203"/>
      <c r="F65" s="216"/>
      <c r="G65" s="103"/>
      <c r="H65" s="103"/>
      <c r="I65" s="103"/>
      <c r="J65" s="132"/>
      <c r="K65" s="132"/>
      <c r="L65" s="152"/>
      <c r="M65" s="132"/>
      <c r="N65" s="132">
        <v>739476018</v>
      </c>
      <c r="O65" s="122">
        <v>756344422</v>
      </c>
      <c r="P65" s="238">
        <v>759693537</v>
      </c>
      <c r="Q65" s="238">
        <v>752259243</v>
      </c>
      <c r="R65" s="238">
        <v>752900787</v>
      </c>
      <c r="S65" s="238">
        <v>754120014</v>
      </c>
      <c r="T65" s="238">
        <v>754545773</v>
      </c>
      <c r="U65" s="146"/>
      <c r="V65" s="146"/>
      <c r="W65" s="146"/>
      <c r="X65" s="146"/>
      <c r="Y65" s="146"/>
      <c r="Z65" s="146"/>
    </row>
    <row r="66" spans="1:26" s="117" customFormat="1" ht="24">
      <c r="A66" s="588" t="s">
        <v>94</v>
      </c>
      <c r="B66" s="179" t="s">
        <v>291</v>
      </c>
      <c r="C66" s="195" t="s">
        <v>180</v>
      </c>
      <c r="D66" s="231" t="s">
        <v>182</v>
      </c>
      <c r="E66" s="232" t="s">
        <v>181</v>
      </c>
      <c r="F66" s="229" t="s">
        <v>183</v>
      </c>
      <c r="G66" s="81" t="s">
        <v>171</v>
      </c>
      <c r="H66" s="81" t="s">
        <v>203</v>
      </c>
      <c r="I66" s="81" t="s">
        <v>228</v>
      </c>
      <c r="J66" s="136" t="s">
        <v>330</v>
      </c>
      <c r="K66" s="137" t="s">
        <v>328</v>
      </c>
      <c r="L66" s="169" t="s">
        <v>329</v>
      </c>
      <c r="M66" s="96">
        <v>0</v>
      </c>
      <c r="N66" s="138">
        <v>0</v>
      </c>
      <c r="O66" s="138">
        <v>0</v>
      </c>
      <c r="P66" s="138">
        <v>0</v>
      </c>
      <c r="Q66" s="138">
        <v>0</v>
      </c>
      <c r="R66" s="138">
        <v>0</v>
      </c>
      <c r="S66" s="138">
        <v>0</v>
      </c>
      <c r="T66" s="138">
        <v>0</v>
      </c>
      <c r="U66" s="146"/>
      <c r="V66" s="146"/>
      <c r="W66" s="146"/>
      <c r="X66" s="146"/>
      <c r="Y66" s="146"/>
      <c r="Z66" s="146"/>
    </row>
    <row r="67" spans="1:26" s="117" customFormat="1" ht="27" customHeight="1">
      <c r="A67" s="588"/>
      <c r="B67" s="179" t="s">
        <v>292</v>
      </c>
      <c r="C67" s="195" t="s">
        <v>164</v>
      </c>
      <c r="D67" s="196" t="s">
        <v>165</v>
      </c>
      <c r="E67" s="200" t="s">
        <v>263</v>
      </c>
      <c r="F67" s="198" t="s">
        <v>167</v>
      </c>
      <c r="G67" s="81" t="s">
        <v>171</v>
      </c>
      <c r="H67" s="81" t="s">
        <v>203</v>
      </c>
      <c r="I67" s="81" t="s">
        <v>188</v>
      </c>
      <c r="J67" s="136">
        <v>0</v>
      </c>
      <c r="K67" s="136">
        <v>0</v>
      </c>
      <c r="L67" s="170">
        <v>0</v>
      </c>
      <c r="M67" s="96">
        <v>0</v>
      </c>
      <c r="N67" s="138">
        <v>0</v>
      </c>
      <c r="O67" s="138">
        <v>0</v>
      </c>
      <c r="P67" s="138">
        <v>0</v>
      </c>
      <c r="Q67" s="138">
        <v>0</v>
      </c>
      <c r="R67" s="138">
        <v>0</v>
      </c>
      <c r="S67" s="138">
        <v>0</v>
      </c>
      <c r="T67" s="138">
        <v>0</v>
      </c>
      <c r="U67" s="146"/>
      <c r="V67" s="146"/>
      <c r="W67" s="146"/>
      <c r="X67" s="146"/>
      <c r="Y67" s="146"/>
      <c r="Z67" s="146"/>
    </row>
    <row r="68" spans="1:26" s="117" customFormat="1" ht="27" customHeight="1">
      <c r="A68" s="588"/>
      <c r="B68" s="149" t="s">
        <v>254</v>
      </c>
      <c r="C68" s="195" t="s">
        <v>255</v>
      </c>
      <c r="D68" s="196" t="s">
        <v>261</v>
      </c>
      <c r="E68" s="200" t="s">
        <v>262</v>
      </c>
      <c r="F68" s="198" t="s">
        <v>256</v>
      </c>
      <c r="G68" s="81" t="s">
        <v>101</v>
      </c>
      <c r="H68" s="81" t="s">
        <v>203</v>
      </c>
      <c r="I68" s="81" t="s">
        <v>188</v>
      </c>
      <c r="J68" s="139">
        <v>-106</v>
      </c>
      <c r="K68" s="140">
        <v>-110</v>
      </c>
      <c r="L68" s="171">
        <v>-102</v>
      </c>
      <c r="M68" s="98">
        <v>-110</v>
      </c>
      <c r="N68" s="138">
        <v>-111</v>
      </c>
      <c r="O68" s="138">
        <v>-120</v>
      </c>
      <c r="P68" s="138">
        <v>-122</v>
      </c>
      <c r="Q68" s="138">
        <v>-102</v>
      </c>
      <c r="R68" s="138">
        <v>-83</v>
      </c>
      <c r="S68" s="138">
        <v>-89</v>
      </c>
      <c r="T68" s="138"/>
      <c r="U68" s="146"/>
      <c r="V68" s="146"/>
      <c r="W68" s="146"/>
      <c r="X68" s="146"/>
      <c r="Y68" s="146"/>
      <c r="Z68" s="146"/>
    </row>
    <row r="69" spans="1:26" s="117" customFormat="1" ht="27" customHeight="1">
      <c r="A69" s="588"/>
      <c r="B69" s="149" t="s">
        <v>102</v>
      </c>
      <c r="C69" s="195" t="s">
        <v>257</v>
      </c>
      <c r="D69" s="196" t="s">
        <v>258</v>
      </c>
      <c r="E69" s="200" t="s">
        <v>259</v>
      </c>
      <c r="F69" s="198" t="s">
        <v>260</v>
      </c>
      <c r="G69" s="81" t="s">
        <v>101</v>
      </c>
      <c r="H69" s="81" t="s">
        <v>203</v>
      </c>
      <c r="I69" s="81" t="s">
        <v>188</v>
      </c>
      <c r="J69" s="139">
        <v>-473</v>
      </c>
      <c r="K69" s="141">
        <v>-582</v>
      </c>
      <c r="L69" s="172">
        <v>-531</v>
      </c>
      <c r="M69" s="97">
        <v>-668</v>
      </c>
      <c r="N69" s="138">
        <v>-562</v>
      </c>
      <c r="O69" s="138">
        <v>-694</v>
      </c>
      <c r="P69" s="138">
        <v>-692</v>
      </c>
      <c r="Q69" s="138">
        <v>-622</v>
      </c>
      <c r="R69" s="138">
        <v>-428</v>
      </c>
      <c r="S69" s="138">
        <v>-531</v>
      </c>
      <c r="T69" s="138"/>
      <c r="U69" s="146"/>
      <c r="V69" s="146"/>
      <c r="W69" s="146"/>
      <c r="X69" s="146"/>
      <c r="Y69" s="146"/>
      <c r="Z69" s="146"/>
    </row>
    <row r="70" spans="1:26" s="117" customFormat="1" ht="27" customHeight="1">
      <c r="A70" s="588" t="s">
        <v>107</v>
      </c>
      <c r="B70" s="149" t="s">
        <v>108</v>
      </c>
      <c r="C70" s="209">
        <v>1</v>
      </c>
      <c r="D70" s="196" t="s">
        <v>109</v>
      </c>
      <c r="E70" s="200" t="s">
        <v>110</v>
      </c>
      <c r="F70" s="198" t="s">
        <v>111</v>
      </c>
      <c r="G70" s="81" t="s">
        <v>101</v>
      </c>
      <c r="H70" s="81" t="s">
        <v>203</v>
      </c>
      <c r="I70" s="81" t="s">
        <v>188</v>
      </c>
      <c r="J70" s="94">
        <v>1.0780000000000001</v>
      </c>
      <c r="K70" s="94">
        <v>1.276</v>
      </c>
      <c r="L70" s="105">
        <v>1.29</v>
      </c>
      <c r="M70" s="88">
        <v>1.131</v>
      </c>
      <c r="N70" s="88">
        <v>1.141</v>
      </c>
      <c r="O70" s="88">
        <v>1.155</v>
      </c>
      <c r="P70" s="88">
        <v>1.149</v>
      </c>
      <c r="Q70" s="88">
        <v>1.161</v>
      </c>
      <c r="R70" s="88">
        <v>1.1639999999999999</v>
      </c>
      <c r="S70" s="88">
        <v>1.2110000000000001</v>
      </c>
      <c r="T70" s="88"/>
      <c r="U70" s="146"/>
      <c r="V70" s="146"/>
      <c r="W70" s="146"/>
      <c r="X70" s="146"/>
      <c r="Y70" s="146"/>
      <c r="Z70" s="146"/>
    </row>
    <row r="71" spans="1:26" s="117" customFormat="1" ht="27" customHeight="1">
      <c r="A71" s="588"/>
      <c r="B71" s="149" t="s">
        <v>112</v>
      </c>
      <c r="C71" s="209">
        <v>0.9</v>
      </c>
      <c r="D71" s="196" t="s">
        <v>264</v>
      </c>
      <c r="E71" s="200" t="s">
        <v>265</v>
      </c>
      <c r="F71" s="198" t="s">
        <v>115</v>
      </c>
      <c r="G71" s="81" t="s">
        <v>101</v>
      </c>
      <c r="H71" s="81" t="s">
        <v>203</v>
      </c>
      <c r="I71" s="81" t="s">
        <v>188</v>
      </c>
      <c r="J71" s="142">
        <v>1.181</v>
      </c>
      <c r="K71" s="142">
        <v>1.071</v>
      </c>
      <c r="L71" s="173">
        <v>1.19</v>
      </c>
      <c r="M71" s="88">
        <v>1.427</v>
      </c>
      <c r="N71" s="88">
        <v>1.7250000000000001</v>
      </c>
      <c r="O71" s="88">
        <v>1.351</v>
      </c>
      <c r="P71" s="88">
        <v>1.228</v>
      </c>
      <c r="Q71" s="88">
        <v>1.306</v>
      </c>
      <c r="R71" s="88">
        <v>1.425</v>
      </c>
      <c r="S71" s="88">
        <v>1.68</v>
      </c>
      <c r="T71" s="88"/>
      <c r="U71" s="146"/>
      <c r="V71" s="146"/>
      <c r="W71" s="146"/>
      <c r="X71" s="146"/>
      <c r="Y71" s="146"/>
      <c r="Z71" s="146"/>
    </row>
    <row r="72" spans="1:26" s="117" customFormat="1" ht="27" customHeight="1">
      <c r="A72" s="588" t="s">
        <v>116</v>
      </c>
      <c r="B72" s="149" t="s">
        <v>378</v>
      </c>
      <c r="C72" s="233">
        <v>1.2999999999999999E-2</v>
      </c>
      <c r="D72" s="196" t="s">
        <v>266</v>
      </c>
      <c r="E72" s="200" t="s">
        <v>408</v>
      </c>
      <c r="F72" s="198" t="s">
        <v>120</v>
      </c>
      <c r="G72" s="81" t="s">
        <v>361</v>
      </c>
      <c r="H72" s="81" t="s">
        <v>43</v>
      </c>
      <c r="I72" s="81" t="s">
        <v>189</v>
      </c>
      <c r="J72" s="95">
        <v>7.3200000000000001E-2</v>
      </c>
      <c r="K72" s="94">
        <v>8.6300000000000002E-2</v>
      </c>
      <c r="L72" s="174">
        <v>4.4200000000000003E-2</v>
      </c>
      <c r="M72" s="100">
        <v>4.3700000000000003E-2</v>
      </c>
      <c r="N72" s="100">
        <v>3.3099999999999997E-2</v>
      </c>
      <c r="O72" s="257">
        <v>1.2800000000000001E-2</v>
      </c>
      <c r="P72" s="100">
        <v>1.3899999999999999E-2</v>
      </c>
      <c r="Q72" s="100">
        <v>1.34E-2</v>
      </c>
      <c r="R72" s="100">
        <v>1.47E-2</v>
      </c>
      <c r="S72" s="100">
        <v>1.4999999999999999E-2</v>
      </c>
      <c r="T72" s="100">
        <v>1.3899999999999999E-2</v>
      </c>
      <c r="U72" s="146"/>
      <c r="V72" s="146"/>
      <c r="W72" s="146"/>
      <c r="X72" s="146"/>
      <c r="Y72" s="146"/>
      <c r="Z72" s="146"/>
    </row>
    <row r="73" spans="1:26" s="117" customFormat="1" ht="27" customHeight="1">
      <c r="A73" s="588"/>
      <c r="B73" s="149" t="s">
        <v>368</v>
      </c>
      <c r="C73" s="199">
        <v>0.23</v>
      </c>
      <c r="D73" s="234" t="s">
        <v>123</v>
      </c>
      <c r="E73" s="200" t="s">
        <v>124</v>
      </c>
      <c r="F73" s="198" t="s">
        <v>125</v>
      </c>
      <c r="G73" s="81" t="s">
        <v>360</v>
      </c>
      <c r="H73" s="81" t="s">
        <v>362</v>
      </c>
      <c r="I73" s="81" t="s">
        <v>206</v>
      </c>
      <c r="J73" s="94">
        <v>0.17799999999999999</v>
      </c>
      <c r="K73" s="94">
        <v>0.17799999999999999</v>
      </c>
      <c r="L73" s="175">
        <v>0.18190000000000001</v>
      </c>
      <c r="M73" s="94">
        <v>0.17899999999999999</v>
      </c>
      <c r="N73" s="123">
        <v>0.18099999999999999</v>
      </c>
      <c r="O73" s="123">
        <v>0.186</v>
      </c>
      <c r="P73" s="251">
        <v>0.192</v>
      </c>
      <c r="Q73" s="251">
        <v>0.192</v>
      </c>
      <c r="R73" s="251">
        <v>0.193796</v>
      </c>
      <c r="S73" s="251">
        <v>0.19700000000000001</v>
      </c>
      <c r="T73" s="251">
        <v>0.19700000000000001</v>
      </c>
      <c r="U73" s="146"/>
      <c r="V73" s="146"/>
      <c r="W73" s="146"/>
      <c r="X73" s="146"/>
      <c r="Y73" s="146"/>
      <c r="Z73" s="146"/>
    </row>
    <row r="74" spans="1:26" s="117" customFormat="1" ht="27" customHeight="1">
      <c r="A74" s="588" t="s">
        <v>128</v>
      </c>
      <c r="B74" s="149" t="s">
        <v>269</v>
      </c>
      <c r="C74" s="209" t="s">
        <v>270</v>
      </c>
      <c r="D74" s="196" t="s">
        <v>271</v>
      </c>
      <c r="E74" s="200" t="s">
        <v>272</v>
      </c>
      <c r="F74" s="198" t="s">
        <v>273</v>
      </c>
      <c r="G74" s="81" t="s">
        <v>133</v>
      </c>
      <c r="H74" s="81" t="s">
        <v>363</v>
      </c>
      <c r="I74" s="81" t="s">
        <v>204</v>
      </c>
      <c r="J74" s="94">
        <v>4.4000000000000003E-3</v>
      </c>
      <c r="K74" s="123">
        <v>3.9E-2</v>
      </c>
      <c r="L74" s="153">
        <v>6.7999999999999996E-3</v>
      </c>
      <c r="M74" s="88">
        <v>6.6E-3</v>
      </c>
      <c r="N74" s="143">
        <v>3.3000000000000002E-2</v>
      </c>
      <c r="O74" s="88">
        <v>1.7999999999999999E-2</v>
      </c>
      <c r="P74" s="88">
        <v>1.0800000000000001E-2</v>
      </c>
      <c r="Q74" s="88">
        <v>9.2999999999999992E-3</v>
      </c>
      <c r="R74" s="88">
        <v>7.9000000000000008E-3</v>
      </c>
      <c r="S74" s="88">
        <v>6.4000000000000003E-3</v>
      </c>
      <c r="T74" s="88">
        <v>4.7999999999999996E-3</v>
      </c>
      <c r="U74" s="146"/>
      <c r="V74" s="146"/>
      <c r="W74" s="146"/>
      <c r="X74" s="146"/>
      <c r="Y74" s="146"/>
      <c r="Z74" s="146"/>
    </row>
    <row r="75" spans="1:26" s="117" customFormat="1" ht="27" customHeight="1">
      <c r="A75" s="588"/>
      <c r="B75" s="149" t="s">
        <v>134</v>
      </c>
      <c r="C75" s="195">
        <v>0</v>
      </c>
      <c r="D75" s="196">
        <v>0</v>
      </c>
      <c r="E75" s="200">
        <v>0</v>
      </c>
      <c r="F75" s="235">
        <v>0</v>
      </c>
      <c r="G75" s="81" t="s">
        <v>135</v>
      </c>
      <c r="H75" s="81" t="s">
        <v>407</v>
      </c>
      <c r="I75" s="81" t="s">
        <v>225</v>
      </c>
      <c r="J75" s="89">
        <v>0</v>
      </c>
      <c r="K75" s="89">
        <v>0</v>
      </c>
      <c r="L75" s="176">
        <v>0</v>
      </c>
      <c r="M75" s="89">
        <v>0</v>
      </c>
      <c r="N75" s="89">
        <v>0</v>
      </c>
      <c r="O75" s="89">
        <v>0</v>
      </c>
      <c r="P75" s="89">
        <v>0</v>
      </c>
      <c r="Q75" s="89">
        <v>0</v>
      </c>
      <c r="R75" s="259">
        <v>3</v>
      </c>
      <c r="S75" s="259">
        <v>7</v>
      </c>
      <c r="T75" s="259">
        <v>7</v>
      </c>
      <c r="U75" s="146"/>
      <c r="V75" s="146"/>
      <c r="W75" s="146"/>
      <c r="X75" s="146"/>
      <c r="Y75" s="146"/>
      <c r="Z75" s="146"/>
    </row>
    <row r="76" spans="1:26" s="117" customFormat="1" ht="27" customHeight="1">
      <c r="A76" s="127" t="s">
        <v>136</v>
      </c>
      <c r="B76" s="149" t="s">
        <v>137</v>
      </c>
      <c r="C76" s="195">
        <v>0</v>
      </c>
      <c r="D76" s="196">
        <v>0</v>
      </c>
      <c r="E76" s="200">
        <v>0</v>
      </c>
      <c r="F76" s="235">
        <v>0</v>
      </c>
      <c r="G76" s="81" t="s">
        <v>138</v>
      </c>
      <c r="H76" s="81" t="s">
        <v>139</v>
      </c>
      <c r="I76" s="81" t="s">
        <v>225</v>
      </c>
      <c r="J76" s="89">
        <v>0</v>
      </c>
      <c r="K76" s="89">
        <v>0</v>
      </c>
      <c r="L76" s="176">
        <v>0</v>
      </c>
      <c r="M76" s="89">
        <v>0</v>
      </c>
      <c r="N76" s="89">
        <v>0</v>
      </c>
      <c r="O76" s="89">
        <v>0</v>
      </c>
      <c r="P76" s="89">
        <v>0</v>
      </c>
      <c r="Q76" s="89">
        <v>0</v>
      </c>
      <c r="R76" s="89">
        <v>0</v>
      </c>
      <c r="S76" s="89">
        <v>0</v>
      </c>
      <c r="T76" s="89">
        <v>0</v>
      </c>
      <c r="U76" s="146"/>
      <c r="V76" s="146"/>
      <c r="W76" s="146"/>
      <c r="X76" s="146"/>
      <c r="Y76" s="146"/>
      <c r="Z76" s="146"/>
    </row>
    <row r="77" spans="1:26" s="117" customFormat="1" ht="27" customHeight="1">
      <c r="A77" s="588" t="s">
        <v>140</v>
      </c>
      <c r="B77" s="149" t="s">
        <v>409</v>
      </c>
      <c r="C77" s="195" t="s">
        <v>274</v>
      </c>
      <c r="D77" s="196" t="s">
        <v>279</v>
      </c>
      <c r="E77" s="200" t="s">
        <v>317</v>
      </c>
      <c r="F77" s="235" t="s">
        <v>287</v>
      </c>
      <c r="G77" s="81" t="s">
        <v>184</v>
      </c>
      <c r="H77" s="81" t="s">
        <v>173</v>
      </c>
      <c r="I77" s="81" t="s">
        <v>60</v>
      </c>
      <c r="J77" s="101">
        <v>0.13270000000000001</v>
      </c>
      <c r="K77" s="101">
        <v>0.1331</v>
      </c>
      <c r="L77" s="177">
        <v>0.13227636394926459</v>
      </c>
      <c r="M77" s="101">
        <v>0.1404</v>
      </c>
      <c r="N77" s="101">
        <v>0.1411</v>
      </c>
      <c r="O77" s="101">
        <v>0.14022361142722189</v>
      </c>
      <c r="P77" s="116">
        <v>0.13680973840071278</v>
      </c>
      <c r="Q77" s="116">
        <v>0.1376</v>
      </c>
      <c r="R77" s="116">
        <v>0.1381</v>
      </c>
      <c r="S77" s="116">
        <v>0.13700000000000001</v>
      </c>
      <c r="T77" s="116">
        <v>0.13769999999999999</v>
      </c>
      <c r="U77" s="146"/>
      <c r="V77" s="146"/>
      <c r="W77" s="146"/>
      <c r="X77" s="146"/>
      <c r="Y77" s="146"/>
      <c r="Z77" s="146"/>
    </row>
    <row r="78" spans="1:26" s="117" customFormat="1" ht="27" customHeight="1">
      <c r="A78" s="588"/>
      <c r="B78" s="149" t="s">
        <v>369</v>
      </c>
      <c r="C78" s="195" t="s">
        <v>277</v>
      </c>
      <c r="D78" s="196" t="s">
        <v>282</v>
      </c>
      <c r="E78" s="200" t="s">
        <v>284</v>
      </c>
      <c r="F78" s="235" t="s">
        <v>289</v>
      </c>
      <c r="G78" s="81" t="s">
        <v>184</v>
      </c>
      <c r="H78" s="81" t="s">
        <v>173</v>
      </c>
      <c r="I78" s="81" t="s">
        <v>205</v>
      </c>
      <c r="J78" s="101">
        <v>0.11990000000000001</v>
      </c>
      <c r="K78" s="101">
        <v>0.1196</v>
      </c>
      <c r="L78" s="177">
        <v>0.1201</v>
      </c>
      <c r="M78" s="101">
        <v>0.12909999999999999</v>
      </c>
      <c r="N78" s="101">
        <v>0.1283</v>
      </c>
      <c r="O78" s="101">
        <v>0.12727815888252941</v>
      </c>
      <c r="P78" s="116">
        <v>0.12537615154345025</v>
      </c>
      <c r="Q78" s="116">
        <v>0.12379999999999999</v>
      </c>
      <c r="R78" s="116">
        <v>0.1236</v>
      </c>
      <c r="S78" s="116">
        <v>0.1229</v>
      </c>
      <c r="T78" s="116">
        <v>0.1201</v>
      </c>
      <c r="U78" s="146"/>
      <c r="V78" s="146"/>
      <c r="W78" s="146"/>
      <c r="X78" s="146"/>
      <c r="Y78" s="146"/>
      <c r="Z78" s="146"/>
    </row>
    <row r="79" spans="1:26" s="117" customFormat="1" ht="27" customHeight="1">
      <c r="A79" s="588"/>
      <c r="B79" s="149" t="s">
        <v>370</v>
      </c>
      <c r="C79" s="195" t="s">
        <v>275</v>
      </c>
      <c r="D79" s="196" t="s">
        <v>280</v>
      </c>
      <c r="E79" s="200" t="s">
        <v>286</v>
      </c>
      <c r="F79" s="235" t="s">
        <v>318</v>
      </c>
      <c r="G79" s="81" t="s">
        <v>184</v>
      </c>
      <c r="H79" s="81" t="s">
        <v>173</v>
      </c>
      <c r="I79" s="81" t="s">
        <v>205</v>
      </c>
      <c r="J79" s="101">
        <v>0.13270000000000001</v>
      </c>
      <c r="K79" s="101">
        <v>0.1331</v>
      </c>
      <c r="L79" s="177">
        <v>0.13227636394926459</v>
      </c>
      <c r="M79" s="101">
        <v>0.1404</v>
      </c>
      <c r="N79" s="101">
        <v>0.1411</v>
      </c>
      <c r="O79" s="101">
        <v>0.14022361142722189</v>
      </c>
      <c r="P79" s="116">
        <v>0.13680973840071278</v>
      </c>
      <c r="Q79" s="116">
        <v>0.1376</v>
      </c>
      <c r="R79" s="116">
        <v>0.1381</v>
      </c>
      <c r="S79" s="116">
        <v>0.13700000000000001</v>
      </c>
      <c r="T79" s="116">
        <v>0.13769999999999999</v>
      </c>
      <c r="U79" s="146"/>
      <c r="V79" s="146"/>
      <c r="W79" s="146"/>
      <c r="X79" s="146"/>
      <c r="Y79" s="146"/>
      <c r="Z79" s="146"/>
    </row>
    <row r="80" spans="1:26" s="117" customFormat="1" ht="27" customHeight="1">
      <c r="A80" s="588"/>
      <c r="B80" s="149" t="s">
        <v>371</v>
      </c>
      <c r="C80" s="195" t="s">
        <v>276</v>
      </c>
      <c r="D80" s="196" t="s">
        <v>281</v>
      </c>
      <c r="E80" s="200" t="s">
        <v>285</v>
      </c>
      <c r="F80" s="235" t="s">
        <v>288</v>
      </c>
      <c r="G80" s="81" t="s">
        <v>184</v>
      </c>
      <c r="H80" s="81" t="s">
        <v>173</v>
      </c>
      <c r="I80" s="81" t="s">
        <v>205</v>
      </c>
      <c r="J80" s="101">
        <v>0.1484</v>
      </c>
      <c r="K80" s="101">
        <v>0.14879999999999999</v>
      </c>
      <c r="L80" s="177">
        <v>0.1479</v>
      </c>
      <c r="M80" s="101">
        <v>0.1555</v>
      </c>
      <c r="N80" s="101">
        <v>0.15629999999999999</v>
      </c>
      <c r="O80" s="101">
        <v>0.15546871991483036</v>
      </c>
      <c r="P80" s="116">
        <v>0.15171074676814883</v>
      </c>
      <c r="Q80" s="116">
        <v>0.15110000000000001</v>
      </c>
      <c r="R80" s="116">
        <v>0.1515</v>
      </c>
      <c r="S80" s="116">
        <v>0.1502</v>
      </c>
      <c r="T80" s="116">
        <v>0.15110000000000001</v>
      </c>
      <c r="U80" s="146"/>
      <c r="V80" s="146"/>
      <c r="W80" s="146"/>
      <c r="X80" s="146"/>
      <c r="Y80" s="146"/>
      <c r="Z80" s="146"/>
    </row>
    <row r="81" spans="1:26" s="117" customFormat="1" ht="27" customHeight="1">
      <c r="A81" s="588"/>
      <c r="B81" s="149" t="s">
        <v>372</v>
      </c>
      <c r="C81" s="195" t="s">
        <v>278</v>
      </c>
      <c r="D81" s="196" t="s">
        <v>319</v>
      </c>
      <c r="E81" s="200" t="s">
        <v>283</v>
      </c>
      <c r="F81" s="235" t="s">
        <v>290</v>
      </c>
      <c r="G81" s="81" t="s">
        <v>184</v>
      </c>
      <c r="H81" s="81" t="s">
        <v>14</v>
      </c>
      <c r="I81" s="81" t="s">
        <v>205</v>
      </c>
      <c r="J81" s="101">
        <v>0.12770000000000001</v>
      </c>
      <c r="K81" s="101">
        <v>0.12790000000000001</v>
      </c>
      <c r="L81" s="177">
        <v>0.12744504629064524</v>
      </c>
      <c r="M81" s="101">
        <v>0.13020000000000001</v>
      </c>
      <c r="N81" s="101">
        <v>0.12659999999999999</v>
      </c>
      <c r="O81" s="101">
        <v>0.12816587243367192</v>
      </c>
      <c r="P81" s="116">
        <v>0.12604758963044574</v>
      </c>
      <c r="Q81" s="116">
        <v>0.1244</v>
      </c>
      <c r="R81" s="116">
        <v>0.1188</v>
      </c>
      <c r="S81" s="116">
        <v>0.1134</v>
      </c>
      <c r="T81" s="116">
        <v>0.11260000000000001</v>
      </c>
      <c r="U81" s="146"/>
      <c r="V81" s="146"/>
      <c r="W81" s="146"/>
      <c r="X81" s="146"/>
      <c r="Y81" s="146"/>
      <c r="Z81" s="146"/>
    </row>
    <row r="82" spans="1:26" s="117" customFormat="1">
      <c r="A82" s="1"/>
      <c r="B82" s="2"/>
      <c r="C82" s="236"/>
      <c r="D82" s="237"/>
      <c r="E82" s="236"/>
      <c r="F82" s="236"/>
      <c r="G82" s="79"/>
      <c r="H82" s="1"/>
      <c r="I82" s="79"/>
      <c r="J82" s="90"/>
      <c r="K82" s="82"/>
      <c r="L82" s="1"/>
      <c r="M82" s="1"/>
      <c r="P82" s="249"/>
      <c r="Q82" s="249"/>
      <c r="R82" s="261"/>
      <c r="S82" s="261"/>
      <c r="T82" s="261"/>
      <c r="U82" s="146"/>
      <c r="V82" s="146"/>
      <c r="W82" s="146"/>
      <c r="X82" s="146"/>
      <c r="Y82" s="146"/>
      <c r="Z82" s="146"/>
    </row>
    <row r="83" spans="1:26" s="117" customFormat="1">
      <c r="A83" s="1"/>
      <c r="B83" s="2"/>
      <c r="C83" s="236"/>
      <c r="D83" s="237"/>
      <c r="E83" s="236"/>
      <c r="F83" s="236"/>
      <c r="G83" s="1"/>
      <c r="H83" s="1"/>
      <c r="I83" s="5"/>
      <c r="J83" s="91"/>
      <c r="K83" s="82"/>
      <c r="L83" s="1"/>
      <c r="M83" s="1"/>
      <c r="O83" s="126"/>
      <c r="P83" s="250"/>
      <c r="Q83" s="250"/>
      <c r="R83" s="262"/>
      <c r="S83" s="262"/>
      <c r="T83" s="262"/>
      <c r="U83" s="146"/>
      <c r="V83" s="146"/>
      <c r="W83" s="146"/>
      <c r="X83" s="146"/>
      <c r="Y83" s="146"/>
      <c r="Z83" s="146"/>
    </row>
    <row r="84" spans="1:26" s="117" customFormat="1">
      <c r="A84" s="1"/>
      <c r="B84" s="2"/>
      <c r="C84" s="236"/>
      <c r="D84" s="237"/>
      <c r="E84" s="236"/>
      <c r="F84" s="236"/>
      <c r="G84" s="1"/>
      <c r="H84" s="1"/>
      <c r="I84" s="5"/>
      <c r="J84" s="91"/>
      <c r="K84" s="82"/>
      <c r="L84" s="1"/>
      <c r="M84" s="1"/>
      <c r="O84" s="126"/>
      <c r="P84" s="250"/>
      <c r="Q84" s="250"/>
      <c r="R84" s="262"/>
      <c r="S84" s="262"/>
      <c r="T84" s="262"/>
      <c r="U84" s="146"/>
      <c r="V84" s="146"/>
      <c r="W84" s="146"/>
      <c r="X84" s="146"/>
      <c r="Y84" s="146"/>
      <c r="Z84" s="146"/>
    </row>
    <row r="85" spans="1:26" s="117" customFormat="1">
      <c r="A85" s="1"/>
      <c r="B85" s="2"/>
      <c r="C85" s="236"/>
      <c r="D85" s="237"/>
      <c r="E85" s="236"/>
      <c r="F85" s="236"/>
      <c r="G85" s="1"/>
      <c r="H85" s="1"/>
      <c r="I85" s="5"/>
      <c r="J85" s="91"/>
      <c r="K85" s="82"/>
      <c r="L85" s="1"/>
      <c r="N85" s="124"/>
      <c r="O85" s="125"/>
      <c r="P85" s="241"/>
      <c r="Q85" s="241"/>
      <c r="R85" s="241"/>
      <c r="S85" s="241"/>
      <c r="T85" s="241"/>
      <c r="U85" s="146"/>
      <c r="V85" s="146"/>
      <c r="W85" s="146"/>
      <c r="X85" s="146"/>
      <c r="Y85" s="146"/>
      <c r="Z85" s="146"/>
    </row>
    <row r="86" spans="1:26" s="117" customFormat="1">
      <c r="A86" s="1"/>
      <c r="B86" s="2"/>
      <c r="C86" s="236"/>
      <c r="D86" s="237"/>
      <c r="E86" s="236"/>
      <c r="F86" s="236"/>
      <c r="G86" s="1"/>
      <c r="H86" s="1"/>
      <c r="I86" s="5"/>
      <c r="J86" s="91"/>
      <c r="K86" s="82"/>
      <c r="L86" s="1"/>
      <c r="N86" s="124"/>
      <c r="O86" s="125"/>
      <c r="P86" s="241"/>
      <c r="Q86" s="241"/>
      <c r="R86" s="241"/>
      <c r="S86" s="241"/>
      <c r="T86" s="241"/>
      <c r="U86" s="146"/>
      <c r="V86" s="146"/>
      <c r="W86" s="146"/>
      <c r="X86" s="146"/>
      <c r="Y86" s="146"/>
      <c r="Z86" s="146"/>
    </row>
    <row r="87" spans="1:26" s="117" customFormat="1">
      <c r="A87" s="1"/>
      <c r="B87" s="2"/>
      <c r="C87" s="236"/>
      <c r="D87" s="237"/>
      <c r="E87" s="236"/>
      <c r="F87" s="236"/>
      <c r="G87" s="1"/>
      <c r="H87" s="1"/>
      <c r="I87" s="5"/>
      <c r="J87" s="91"/>
      <c r="K87" s="82"/>
      <c r="L87" s="1"/>
      <c r="N87" s="124"/>
      <c r="O87" s="125"/>
      <c r="P87" s="241"/>
      <c r="Q87" s="241"/>
      <c r="R87" s="241"/>
      <c r="S87" s="241"/>
      <c r="T87" s="241"/>
      <c r="U87" s="146"/>
      <c r="V87" s="146"/>
      <c r="W87" s="146"/>
      <c r="X87" s="146"/>
      <c r="Y87" s="146"/>
      <c r="Z87" s="146"/>
    </row>
    <row r="88" spans="1:26" s="117" customFormat="1">
      <c r="A88" s="1"/>
      <c r="B88" s="2"/>
      <c r="C88" s="236"/>
      <c r="D88" s="237"/>
      <c r="E88" s="236"/>
      <c r="F88" s="236"/>
      <c r="G88" s="1"/>
      <c r="H88" s="1"/>
      <c r="I88" s="5"/>
      <c r="J88" s="91"/>
      <c r="K88" s="82"/>
      <c r="L88" s="1"/>
      <c r="N88" s="124"/>
      <c r="O88" s="125"/>
      <c r="P88" s="241"/>
      <c r="Q88" s="241"/>
      <c r="R88" s="241"/>
      <c r="S88" s="241"/>
      <c r="T88" s="241"/>
      <c r="U88" s="146"/>
      <c r="V88" s="146"/>
      <c r="W88" s="146"/>
      <c r="X88" s="146"/>
      <c r="Y88" s="146"/>
      <c r="Z88" s="146"/>
    </row>
    <row r="89" spans="1:26">
      <c r="M89" s="117"/>
      <c r="N89" s="124"/>
      <c r="O89" s="125"/>
      <c r="P89" s="241"/>
      <c r="Q89" s="241"/>
      <c r="R89" s="241"/>
      <c r="S89" s="241"/>
      <c r="T89" s="241"/>
    </row>
  </sheetData>
  <mergeCells count="25">
    <mergeCell ref="A1:A2"/>
    <mergeCell ref="B1:B2"/>
    <mergeCell ref="D1:F1"/>
    <mergeCell ref="G1:G2"/>
    <mergeCell ref="H1:H2"/>
    <mergeCell ref="A74:A75"/>
    <mergeCell ref="A77:A81"/>
    <mergeCell ref="A3:A19"/>
    <mergeCell ref="A20:A24"/>
    <mergeCell ref="A25:A65"/>
    <mergeCell ref="A66:A69"/>
    <mergeCell ref="A70:A71"/>
    <mergeCell ref="A72:A73"/>
    <mergeCell ref="T1:T2"/>
    <mergeCell ref="S1:S2"/>
    <mergeCell ref="R1:R2"/>
    <mergeCell ref="N1:N2"/>
    <mergeCell ref="I1:I2"/>
    <mergeCell ref="J1:J2"/>
    <mergeCell ref="K1:K2"/>
    <mergeCell ref="L1:L2"/>
    <mergeCell ref="M1:M2"/>
    <mergeCell ref="Q1:Q2"/>
    <mergeCell ref="P1:P2"/>
    <mergeCell ref="O1:O2"/>
  </mergeCells>
  <conditionalFormatting sqref="J22">
    <cfRule type="cellIs" dxfId="279" priority="345" operator="between">
      <formula>1200</formula>
      <formula>50000</formula>
    </cfRule>
    <cfRule type="cellIs" dxfId="278" priority="346" operator="between">
      <formula>1199</formula>
      <formula>1000</formula>
    </cfRule>
    <cfRule type="cellIs" dxfId="277" priority="347" operator="between">
      <formula>750</formula>
      <formula>999</formula>
    </cfRule>
    <cfRule type="cellIs" dxfId="276" priority="348" operator="between">
      <formula>750</formula>
      <formula>0</formula>
    </cfRule>
  </conditionalFormatting>
  <conditionalFormatting sqref="K22">
    <cfRule type="cellIs" dxfId="275" priority="341" operator="between">
      <formula>1200</formula>
      <formula>50000</formula>
    </cfRule>
    <cfRule type="cellIs" dxfId="274" priority="342" operator="between">
      <formula>1199</formula>
      <formula>1000</formula>
    </cfRule>
    <cfRule type="cellIs" dxfId="273" priority="343" operator="between">
      <formula>750</formula>
      <formula>999</formula>
    </cfRule>
    <cfRule type="cellIs" dxfId="272" priority="344" operator="between">
      <formula>750</formula>
      <formula>0</formula>
    </cfRule>
  </conditionalFormatting>
  <conditionalFormatting sqref="L22">
    <cfRule type="cellIs" dxfId="271" priority="337" operator="between">
      <formula>1200</formula>
      <formula>50000</formula>
    </cfRule>
    <cfRule type="cellIs" dxfId="270" priority="338" operator="between">
      <formula>1199</formula>
      <formula>1000</formula>
    </cfRule>
    <cfRule type="cellIs" dxfId="269" priority="339" operator="between">
      <formula>750</formula>
      <formula>999</formula>
    </cfRule>
    <cfRule type="cellIs" dxfId="268" priority="340" operator="between">
      <formula>750</formula>
      <formula>0</formula>
    </cfRule>
  </conditionalFormatting>
  <conditionalFormatting sqref="J8">
    <cfRule type="cellIs" dxfId="267" priority="333" operator="between">
      <formula>1.1%</formula>
      <formula>10%</formula>
    </cfRule>
    <cfRule type="cellIs" dxfId="266" priority="334" operator="between">
      <formula>0.0075</formula>
      <formula>0.1</formula>
    </cfRule>
    <cfRule type="cellIs" dxfId="265" priority="335" operator="between">
      <formula>0.005</formula>
      <formula>0.0074</formula>
    </cfRule>
    <cfRule type="cellIs" dxfId="264" priority="336" operator="between">
      <formula>0.005</formula>
      <formula>-0.5</formula>
    </cfRule>
  </conditionalFormatting>
  <conditionalFormatting sqref="K8">
    <cfRule type="cellIs" dxfId="263" priority="329" operator="between">
      <formula>1.1%</formula>
      <formula>10%</formula>
    </cfRule>
    <cfRule type="cellIs" dxfId="262" priority="330" operator="between">
      <formula>0.0075</formula>
      <formula>0.1</formula>
    </cfRule>
    <cfRule type="cellIs" dxfId="261" priority="331" operator="between">
      <formula>0.005</formula>
      <formula>0.0074</formula>
    </cfRule>
    <cfRule type="cellIs" dxfId="260" priority="332" operator="between">
      <formula>0.005</formula>
      <formula>-0.5</formula>
    </cfRule>
  </conditionalFormatting>
  <conditionalFormatting sqref="L8">
    <cfRule type="cellIs" dxfId="259" priority="325" operator="between">
      <formula>1.1%</formula>
      <formula>10%</formula>
    </cfRule>
    <cfRule type="cellIs" dxfId="258" priority="326" operator="between">
      <formula>0.0075</formula>
      <formula>0.1</formula>
    </cfRule>
    <cfRule type="cellIs" dxfId="257" priority="327" operator="between">
      <formula>0.005</formula>
      <formula>0.0074</formula>
    </cfRule>
    <cfRule type="cellIs" dxfId="256" priority="328" operator="between">
      <formula>0.005</formula>
      <formula>-0.5</formula>
    </cfRule>
  </conditionalFormatting>
  <conditionalFormatting sqref="J25">
    <cfRule type="cellIs" dxfId="255" priority="321" operator="between">
      <formula>3.001</formula>
      <formula>900%</formula>
    </cfRule>
    <cfRule type="cellIs" dxfId="254" priority="322" operator="between">
      <formula>2.501</formula>
      <formula>3</formula>
    </cfRule>
    <cfRule type="cellIs" dxfId="253" priority="323" operator="between">
      <formula>2.001</formula>
      <formula>2.5</formula>
    </cfRule>
    <cfRule type="cellIs" dxfId="252" priority="324" operator="between">
      <formula>2</formula>
      <formula>-2</formula>
    </cfRule>
  </conditionalFormatting>
  <conditionalFormatting sqref="K25">
    <cfRule type="cellIs" dxfId="251" priority="317" operator="between">
      <formula>3.001</formula>
      <formula>900%</formula>
    </cfRule>
    <cfRule type="cellIs" dxfId="250" priority="318" operator="between">
      <formula>2.501</formula>
      <formula>3</formula>
    </cfRule>
    <cfRule type="cellIs" dxfId="249" priority="319" operator="between">
      <formula>2.001</formula>
      <formula>2.5</formula>
    </cfRule>
    <cfRule type="cellIs" dxfId="248" priority="320" operator="between">
      <formula>2</formula>
      <formula>-2</formula>
    </cfRule>
  </conditionalFormatting>
  <conditionalFormatting sqref="J34">
    <cfRule type="cellIs" dxfId="247" priority="313" operator="between">
      <formula>189.99%</formula>
      <formula>0%</formula>
    </cfRule>
    <cfRule type="cellIs" dxfId="246" priority="314" operator="between">
      <formula>1.9499</formula>
      <formula>1.9</formula>
    </cfRule>
    <cfRule type="cellIs" dxfId="245" priority="315" operator="between">
      <formula>1.95</formula>
      <formula>2</formula>
    </cfRule>
    <cfRule type="cellIs" dxfId="244" priority="316" operator="between">
      <formula>201%</formula>
      <formula>900%</formula>
    </cfRule>
  </conditionalFormatting>
  <conditionalFormatting sqref="K34">
    <cfRule type="cellIs" dxfId="243" priority="309" operator="between">
      <formula>189%</formula>
      <formula>0%</formula>
    </cfRule>
    <cfRule type="cellIs" dxfId="242" priority="310" operator="between">
      <formula>1.9499</formula>
      <formula>1.9</formula>
    </cfRule>
    <cfRule type="cellIs" dxfId="241" priority="311" operator="between">
      <formula>1.95</formula>
      <formula>2</formula>
    </cfRule>
    <cfRule type="cellIs" dxfId="240" priority="312" operator="between">
      <formula>201%</formula>
      <formula>900%</formula>
    </cfRule>
  </conditionalFormatting>
  <conditionalFormatting sqref="J38">
    <cfRule type="cellIs" dxfId="239" priority="305" operator="between">
      <formula>2.19</formula>
      <formula>0</formula>
    </cfRule>
    <cfRule type="cellIs" dxfId="238" priority="306" operator="between">
      <formula>2.2</formula>
      <formula>2.3499</formula>
    </cfRule>
    <cfRule type="cellIs" dxfId="237" priority="307" operator="between">
      <formula>2.35</formula>
      <formula>2.5</formula>
    </cfRule>
    <cfRule type="cellIs" dxfId="236" priority="308" operator="between">
      <formula>251%</formula>
      <formula>900%</formula>
    </cfRule>
  </conditionalFormatting>
  <conditionalFormatting sqref="K38">
    <cfRule type="cellIs" dxfId="235" priority="301" operator="between">
      <formula>2.19</formula>
      <formula>0</formula>
    </cfRule>
    <cfRule type="cellIs" dxfId="234" priority="302" operator="between">
      <formula>2.2</formula>
      <formula>2.3499</formula>
    </cfRule>
    <cfRule type="cellIs" dxfId="233" priority="303" operator="between">
      <formula>2.35</formula>
      <formula>2.5</formula>
    </cfRule>
    <cfRule type="cellIs" dxfId="232" priority="304" operator="between">
      <formula>251%</formula>
      <formula>900%</formula>
    </cfRule>
  </conditionalFormatting>
  <conditionalFormatting sqref="J42">
    <cfRule type="cellIs" dxfId="231" priority="297" operator="between">
      <formula>4.59</formula>
      <formula>0</formula>
    </cfRule>
    <cfRule type="cellIs" dxfId="230" priority="298" operator="between">
      <formula>4.6</formula>
      <formula>4.7999</formula>
    </cfRule>
    <cfRule type="cellIs" dxfId="229" priority="299" operator="between">
      <formula>4.8</formula>
      <formula>5</formula>
    </cfRule>
    <cfRule type="cellIs" dxfId="228" priority="300" operator="between">
      <formula>5.01</formula>
      <formula>9</formula>
    </cfRule>
  </conditionalFormatting>
  <conditionalFormatting sqref="K42">
    <cfRule type="cellIs" dxfId="227" priority="293" operator="between">
      <formula>4.59</formula>
      <formula>0</formula>
    </cfRule>
    <cfRule type="cellIs" dxfId="226" priority="294" operator="between">
      <formula>4.6</formula>
      <formula>4.7999</formula>
    </cfRule>
    <cfRule type="cellIs" dxfId="225" priority="295" operator="between">
      <formula>4.8</formula>
      <formula>5</formula>
    </cfRule>
    <cfRule type="cellIs" dxfId="224" priority="296" operator="between">
      <formula>5.01</formula>
      <formula>9</formula>
    </cfRule>
  </conditionalFormatting>
  <conditionalFormatting sqref="J46">
    <cfRule type="cellIs" dxfId="223" priority="289" operator="between">
      <formula>0.059</formula>
      <formula>0</formula>
    </cfRule>
    <cfRule type="cellIs" dxfId="222" priority="290" operator="between">
      <formula>0.069</formula>
      <formula>0.06</formula>
    </cfRule>
    <cfRule type="cellIs" dxfId="221" priority="291" operator="between">
      <formula>0.079</formula>
      <formula>0.07</formula>
    </cfRule>
    <cfRule type="cellIs" dxfId="220" priority="292" operator="between">
      <formula>0.081</formula>
      <formula>0.9</formula>
    </cfRule>
  </conditionalFormatting>
  <conditionalFormatting sqref="K46">
    <cfRule type="cellIs" dxfId="219" priority="285" operator="between">
      <formula>0.059</formula>
      <formula>0</formula>
    </cfRule>
    <cfRule type="cellIs" dxfId="218" priority="286" operator="between">
      <formula>0.069</formula>
      <formula>0.06</formula>
    </cfRule>
    <cfRule type="cellIs" dxfId="217" priority="287" operator="between">
      <formula>0.079</formula>
      <formula>0.07</formula>
    </cfRule>
    <cfRule type="cellIs" dxfId="216" priority="288" operator="between">
      <formula>0.081</formula>
      <formula>0.9</formula>
    </cfRule>
  </conditionalFormatting>
  <conditionalFormatting sqref="J50">
    <cfRule type="cellIs" dxfId="215" priority="281" operator="between">
      <formula>0.0851</formula>
      <formula>0</formula>
    </cfRule>
    <cfRule type="cellIs" dxfId="214" priority="282" operator="between">
      <formula>0.0949</formula>
      <formula>0.085</formula>
    </cfRule>
    <cfRule type="cellIs" dxfId="213" priority="283" operator="between">
      <formula>0.099</formula>
      <formula>0.095</formula>
    </cfRule>
    <cfRule type="cellIs" dxfId="212" priority="284" operator="between">
      <formula>0.1</formula>
      <formula>0.99</formula>
    </cfRule>
  </conditionalFormatting>
  <conditionalFormatting sqref="K50">
    <cfRule type="cellIs" dxfId="211" priority="277" operator="between">
      <formula>0.0851</formula>
      <formula>0</formula>
    </cfRule>
    <cfRule type="cellIs" dxfId="210" priority="278" operator="between">
      <formula>0.0949</formula>
      <formula>0.085</formula>
    </cfRule>
    <cfRule type="cellIs" dxfId="209" priority="279" operator="between">
      <formula>0.099</formula>
      <formula>0.095</formula>
    </cfRule>
    <cfRule type="cellIs" dxfId="208" priority="280" operator="between">
      <formula>0.1</formula>
      <formula>0.99</formula>
    </cfRule>
  </conditionalFormatting>
  <conditionalFormatting sqref="J54">
    <cfRule type="cellIs" dxfId="207" priority="273" operator="between">
      <formula>0.0569</formula>
      <formula>0</formula>
    </cfRule>
    <cfRule type="cellIs" dxfId="206" priority="274" operator="between">
      <formula>0.0579</formula>
      <formula>0.057</formula>
    </cfRule>
    <cfRule type="cellIs" dxfId="205" priority="275" operator="between">
      <formula>0.0599</formula>
      <formula>0.058</formula>
    </cfRule>
    <cfRule type="cellIs" dxfId="204" priority="276" operator="between">
      <formula>0.06</formula>
      <formula>0.99</formula>
    </cfRule>
  </conditionalFormatting>
  <conditionalFormatting sqref="K54">
    <cfRule type="cellIs" dxfId="203" priority="269" operator="between">
      <formula>0.0569</formula>
      <formula>0</formula>
    </cfRule>
    <cfRule type="cellIs" dxfId="202" priority="270" operator="between">
      <formula>0.0579</formula>
      <formula>0.057</formula>
    </cfRule>
    <cfRule type="cellIs" dxfId="201" priority="271" operator="between">
      <formula>0.0599</formula>
      <formula>0.058</formula>
    </cfRule>
    <cfRule type="cellIs" dxfId="200" priority="272" operator="between">
      <formula>0.06</formula>
      <formula>0.99</formula>
    </cfRule>
  </conditionalFormatting>
  <conditionalFormatting sqref="J58">
    <cfRule type="cellIs" dxfId="199" priority="265" operator="between">
      <formula>30%</formula>
      <formula>0%</formula>
    </cfRule>
    <cfRule type="cellIs" dxfId="198" priority="266" operator="between">
      <formula>30%</formula>
      <formula>34.9%</formula>
    </cfRule>
    <cfRule type="cellIs" dxfId="197" priority="267" operator="between">
      <formula>35%</formula>
      <formula>39.9%</formula>
    </cfRule>
    <cfRule type="cellIs" dxfId="196" priority="268" operator="between">
      <formula>40%</formula>
      <formula>99%</formula>
    </cfRule>
  </conditionalFormatting>
  <conditionalFormatting sqref="J62">
    <cfRule type="cellIs" dxfId="195" priority="261" operator="between">
      <formula>0.2499</formula>
      <formula>0</formula>
    </cfRule>
    <cfRule type="cellIs" dxfId="194" priority="262" operator="between">
      <formula>0.269</formula>
      <formula>0.25</formula>
    </cfRule>
    <cfRule type="cellIs" dxfId="193" priority="263" operator="between">
      <formula>0.299</formula>
      <formula>0.27</formula>
    </cfRule>
    <cfRule type="cellIs" dxfId="192" priority="264" operator="between">
      <formula>0.1</formula>
      <formula>0.99</formula>
    </cfRule>
  </conditionalFormatting>
  <conditionalFormatting sqref="K62">
    <cfRule type="cellIs" dxfId="191" priority="257" operator="between">
      <formula>0.2499</formula>
      <formula>0</formula>
    </cfRule>
    <cfRule type="cellIs" dxfId="190" priority="258" operator="between">
      <formula>0.269</formula>
      <formula>0.25</formula>
    </cfRule>
    <cfRule type="cellIs" dxfId="189" priority="259" operator="between">
      <formula>0.299</formula>
      <formula>0.27</formula>
    </cfRule>
    <cfRule type="cellIs" dxfId="188" priority="260" operator="between">
      <formula>0.1</formula>
      <formula>0.99</formula>
    </cfRule>
  </conditionalFormatting>
  <conditionalFormatting sqref="J70">
    <cfRule type="cellIs" dxfId="187" priority="253" operator="between">
      <formula>1.041</formula>
      <formula>2</formula>
    </cfRule>
    <cfRule type="cellIs" dxfId="186" priority="254" operator="between">
      <formula>1.03</formula>
      <formula>1.04</formula>
    </cfRule>
    <cfRule type="cellIs" dxfId="185" priority="255" operator="between">
      <formula>1.01</formula>
      <formula>1.02</formula>
    </cfRule>
    <cfRule type="cellIs" dxfId="184" priority="256" operator="between">
      <formula>1</formula>
      <formula>0</formula>
    </cfRule>
  </conditionalFormatting>
  <conditionalFormatting sqref="K70">
    <cfRule type="cellIs" dxfId="183" priority="249" operator="between">
      <formula>1.041</formula>
      <formula>2</formula>
    </cfRule>
    <cfRule type="cellIs" dxfId="182" priority="250" operator="between">
      <formula>1.03</formula>
      <formula>1.04</formula>
    </cfRule>
    <cfRule type="cellIs" dxfId="181" priority="251" operator="between">
      <formula>1.01</formula>
      <formula>1.02</formula>
    </cfRule>
    <cfRule type="cellIs" dxfId="180" priority="252" operator="between">
      <formula>1</formula>
      <formula>0</formula>
    </cfRule>
  </conditionalFormatting>
  <conditionalFormatting sqref="J71">
    <cfRule type="cellIs" dxfId="179" priority="245" operator="between">
      <formula>1.051</formula>
      <formula>5</formula>
    </cfRule>
    <cfRule type="cellIs" dxfId="178" priority="246" operator="between">
      <formula>1.001</formula>
      <formula>1.05</formula>
    </cfRule>
    <cfRule type="cellIs" dxfId="177" priority="247" operator="between">
      <formula>0.9</formula>
      <formula>1</formula>
    </cfRule>
    <cfRule type="cellIs" dxfId="176" priority="248" operator="between">
      <formula>1</formula>
      <formula>0</formula>
    </cfRule>
  </conditionalFormatting>
  <conditionalFormatting sqref="K71">
    <cfRule type="cellIs" dxfId="175" priority="241" operator="between">
      <formula>1.051</formula>
      <formula>5</formula>
    </cfRule>
    <cfRule type="cellIs" dxfId="174" priority="242" operator="between">
      <formula>1.001</formula>
      <formula>1.05</formula>
    </cfRule>
    <cfRule type="cellIs" dxfId="173" priority="243" operator="between">
      <formula>0.9</formula>
      <formula>1</formula>
    </cfRule>
    <cfRule type="cellIs" dxfId="172" priority="244" operator="between">
      <formula>1</formula>
      <formula>0</formula>
    </cfRule>
  </conditionalFormatting>
  <conditionalFormatting sqref="J72">
    <cfRule type="cellIs" dxfId="171" priority="237" operator="between">
      <formula>0.0099</formula>
      <formula>0</formula>
    </cfRule>
    <cfRule type="cellIs" dxfId="170" priority="238" operator="between">
      <formula>0.0119</formula>
      <formula>0.01</formula>
    </cfRule>
    <cfRule type="cellIs" dxfId="169" priority="239" operator="between">
      <formula>0.0129</formula>
      <formula>0.012</formula>
    </cfRule>
    <cfRule type="cellIs" dxfId="168" priority="240" operator="between">
      <formula>0.013</formula>
      <formula>0.99</formula>
    </cfRule>
  </conditionalFormatting>
  <conditionalFormatting sqref="K72">
    <cfRule type="cellIs" dxfId="167" priority="233" operator="between">
      <formula>0.0099</formula>
      <formula>0</formula>
    </cfRule>
    <cfRule type="cellIs" dxfId="166" priority="234" operator="between">
      <formula>0.0119</formula>
      <formula>0.01</formula>
    </cfRule>
    <cfRule type="cellIs" dxfId="165" priority="235" operator="between">
      <formula>0.0129</formula>
      <formula>0.012</formula>
    </cfRule>
    <cfRule type="cellIs" dxfId="164" priority="236" operator="between">
      <formula>0.013</formula>
      <formula>0.99</formula>
    </cfRule>
  </conditionalFormatting>
  <conditionalFormatting sqref="J73">
    <cfRule type="cellIs" dxfId="163" priority="229" operator="between">
      <formula>0.18</formula>
      <formula>0</formula>
    </cfRule>
    <cfRule type="cellIs" dxfId="162" priority="230" operator="between">
      <formula>0.19</formula>
      <formula>0.181</formula>
    </cfRule>
    <cfRule type="cellIs" dxfId="161" priority="231" operator="between">
      <formula>0.229</formula>
      <formula>0.191</formula>
    </cfRule>
    <cfRule type="cellIs" dxfId="160" priority="232" operator="between">
      <formula>0.23</formula>
      <formula>0.99</formula>
    </cfRule>
  </conditionalFormatting>
  <conditionalFormatting sqref="J74">
    <cfRule type="cellIs" dxfId="159" priority="225" operator="between">
      <formula>3%</formula>
      <formula>0%</formula>
    </cfRule>
    <cfRule type="cellIs" dxfId="158" priority="226" operator="between">
      <formula>0.06</formula>
      <formula>0.0301</formula>
    </cfRule>
    <cfRule type="cellIs" dxfId="157" priority="227" operator="between">
      <formula>0.09</formula>
      <formula>0.0601</formula>
    </cfRule>
    <cfRule type="cellIs" dxfId="156" priority="228" operator="between">
      <formula>0.09</formula>
      <formula>0.99</formula>
    </cfRule>
  </conditionalFormatting>
  <conditionalFormatting sqref="K74:L74">
    <cfRule type="cellIs" dxfId="155" priority="221" operator="between">
      <formula>3%</formula>
      <formula>0%</formula>
    </cfRule>
    <cfRule type="cellIs" dxfId="154" priority="222" operator="between">
      <formula>0.06</formula>
      <formula>0.0301</formula>
    </cfRule>
    <cfRule type="cellIs" dxfId="153" priority="223" operator="between">
      <formula>0.09</formula>
      <formula>0.0601</formula>
    </cfRule>
    <cfRule type="cellIs" dxfId="152" priority="224" operator="between">
      <formula>0.09</formula>
      <formula>0.99</formula>
    </cfRule>
  </conditionalFormatting>
  <conditionalFormatting sqref="J77">
    <cfRule type="cellIs" dxfId="151" priority="217" operator="between">
      <formula>11.1%</formula>
      <formula>99%</formula>
    </cfRule>
    <cfRule type="cellIs" dxfId="150" priority="218" operator="between">
      <formula>0.1074</formula>
      <formula>0.11</formula>
    </cfRule>
    <cfRule type="cellIs" dxfId="149" priority="219" operator="between">
      <formula>0.0755</formula>
      <formula>0.1075</formula>
    </cfRule>
    <cfRule type="cellIs" dxfId="148" priority="220" operator="between">
      <formula>0.0756</formula>
      <formula>0</formula>
    </cfRule>
  </conditionalFormatting>
  <conditionalFormatting sqref="K77:L77">
    <cfRule type="cellIs" dxfId="147" priority="213" operator="between">
      <formula>11.1%</formula>
      <formula>99%</formula>
    </cfRule>
    <cfRule type="cellIs" dxfId="146" priority="214" operator="between">
      <formula>0.1074</formula>
      <formula>0.11</formula>
    </cfRule>
    <cfRule type="cellIs" dxfId="145" priority="215" operator="between">
      <formula>0.0755</formula>
      <formula>0.1075</formula>
    </cfRule>
    <cfRule type="cellIs" dxfId="144" priority="216" operator="between">
      <formula>0.0756</formula>
      <formula>0</formula>
    </cfRule>
  </conditionalFormatting>
  <conditionalFormatting sqref="J16">
    <cfRule type="cellIs" dxfId="143" priority="209" operator="between">
      <formula>-0.049</formula>
      <formula>0</formula>
    </cfRule>
    <cfRule type="cellIs" dxfId="142" priority="210" operator="between">
      <formula>-0.099</formula>
      <formula>-0.05</formula>
    </cfRule>
    <cfRule type="cellIs" dxfId="141" priority="211" operator="between">
      <formula>-0.15</formula>
      <formula>-0.1</formula>
    </cfRule>
    <cfRule type="cellIs" dxfId="140" priority="212" operator="between">
      <formula>-0.151</formula>
      <formula>-10</formula>
    </cfRule>
  </conditionalFormatting>
  <conditionalFormatting sqref="K16">
    <cfRule type="cellIs" dxfId="139" priority="205" operator="between">
      <formula>-0.049</formula>
      <formula>0</formula>
    </cfRule>
    <cfRule type="cellIs" dxfId="138" priority="206" operator="between">
      <formula>-0.099</formula>
      <formula>-0.05</formula>
    </cfRule>
    <cfRule type="cellIs" dxfId="137" priority="207" operator="between">
      <formula>-0.15</formula>
      <formula>-0.1</formula>
    </cfRule>
    <cfRule type="cellIs" dxfId="136" priority="208" operator="between">
      <formula>-0.151</formula>
      <formula>-10</formula>
    </cfRule>
  </conditionalFormatting>
  <conditionalFormatting sqref="K58">
    <cfRule type="cellIs" dxfId="135" priority="201" operator="between">
      <formula>30%</formula>
      <formula>0%</formula>
    </cfRule>
    <cfRule type="cellIs" dxfId="134" priority="202" operator="between">
      <formula>30%</formula>
      <formula>34.9%</formula>
    </cfRule>
    <cfRule type="cellIs" dxfId="133" priority="203" operator="between">
      <formula>35%</formula>
      <formula>39.9%</formula>
    </cfRule>
    <cfRule type="cellIs" dxfId="132" priority="204" operator="between">
      <formula>40%</formula>
      <formula>99%</formula>
    </cfRule>
  </conditionalFormatting>
  <conditionalFormatting sqref="J13:K13">
    <cfRule type="cellIs" dxfId="131" priority="197" operator="between">
      <formula>1.1%</formula>
      <formula>10%</formula>
    </cfRule>
    <cfRule type="cellIs" dxfId="130" priority="198" operator="between">
      <formula>0.0075</formula>
      <formula>0.1</formula>
    </cfRule>
    <cfRule type="cellIs" dxfId="129" priority="199" operator="between">
      <formula>0.005</formula>
      <formula>0.0074</formula>
    </cfRule>
    <cfRule type="cellIs" dxfId="128" priority="200" operator="between">
      <formula>0.005</formula>
      <formula>-0.5</formula>
    </cfRule>
  </conditionalFormatting>
  <conditionalFormatting sqref="L13">
    <cfRule type="cellIs" dxfId="127" priority="193" operator="between">
      <formula>1.1%</formula>
      <formula>10%</formula>
    </cfRule>
    <cfRule type="cellIs" dxfId="126" priority="194" operator="between">
      <formula>0.0075</formula>
      <formula>0.1</formula>
    </cfRule>
    <cfRule type="cellIs" dxfId="125" priority="195" operator="between">
      <formula>0.005</formula>
      <formula>0.0074</formula>
    </cfRule>
    <cfRule type="cellIs" dxfId="124" priority="196" operator="between">
      <formula>0.005</formula>
      <formula>-0.5</formula>
    </cfRule>
  </conditionalFormatting>
  <conditionalFormatting sqref="L16">
    <cfRule type="cellIs" dxfId="123" priority="189" operator="between">
      <formula>1.1%</formula>
      <formula>10%</formula>
    </cfRule>
    <cfRule type="cellIs" dxfId="122" priority="190" operator="between">
      <formula>0.0075</formula>
      <formula>0.1</formula>
    </cfRule>
    <cfRule type="cellIs" dxfId="121" priority="191" operator="between">
      <formula>0.005</formula>
      <formula>0.0074</formula>
    </cfRule>
    <cfRule type="cellIs" dxfId="120" priority="192" operator="between">
      <formula>0.005</formula>
      <formula>-0.5</formula>
    </cfRule>
  </conditionalFormatting>
  <conditionalFormatting sqref="L72">
    <cfRule type="cellIs" dxfId="119" priority="185" operator="between">
      <formula>0.0099</formula>
      <formula>0</formula>
    </cfRule>
    <cfRule type="cellIs" dxfId="118" priority="186" operator="between">
      <formula>0.0119</formula>
      <formula>0.01</formula>
    </cfRule>
    <cfRule type="cellIs" dxfId="117" priority="187" operator="between">
      <formula>0.0129</formula>
      <formula>0.012</formula>
    </cfRule>
    <cfRule type="cellIs" dxfId="116" priority="188" operator="between">
      <formula>0.013</formula>
      <formula>0.99</formula>
    </cfRule>
  </conditionalFormatting>
  <conditionalFormatting sqref="K73">
    <cfRule type="cellIs" dxfId="115" priority="181" operator="between">
      <formula>0.18</formula>
      <formula>0</formula>
    </cfRule>
    <cfRule type="cellIs" dxfId="114" priority="182" operator="between">
      <formula>0.19</formula>
      <formula>0.181</formula>
    </cfRule>
    <cfRule type="cellIs" dxfId="113" priority="183" operator="between">
      <formula>0.229</formula>
      <formula>0.191</formula>
    </cfRule>
    <cfRule type="cellIs" dxfId="112" priority="184" operator="between">
      <formula>0.23</formula>
      <formula>0.99</formula>
    </cfRule>
  </conditionalFormatting>
  <conditionalFormatting sqref="L73">
    <cfRule type="cellIs" dxfId="111" priority="177" operator="between">
      <formula>0.18</formula>
      <formula>0</formula>
    </cfRule>
    <cfRule type="cellIs" dxfId="110" priority="178" operator="between">
      <formula>0.19</formula>
      <formula>0.181</formula>
    </cfRule>
    <cfRule type="cellIs" dxfId="109" priority="179" operator="between">
      <formula>0.229</formula>
      <formula>0.191</formula>
    </cfRule>
    <cfRule type="cellIs" dxfId="108" priority="180" operator="between">
      <formula>0.23</formula>
      <formula>0.99</formula>
    </cfRule>
  </conditionalFormatting>
  <conditionalFormatting sqref="L25">
    <cfRule type="cellIs" dxfId="107" priority="173" operator="between">
      <formula>3.001</formula>
      <formula>900%</formula>
    </cfRule>
    <cfRule type="cellIs" dxfId="106" priority="174" operator="between">
      <formula>2.501</formula>
      <formula>3</formula>
    </cfRule>
    <cfRule type="cellIs" dxfId="105" priority="175" operator="between">
      <formula>2.001</formula>
      <formula>2.5</formula>
    </cfRule>
    <cfRule type="cellIs" dxfId="104" priority="176" operator="between">
      <formula>2</formula>
      <formula>-2</formula>
    </cfRule>
  </conditionalFormatting>
  <conditionalFormatting sqref="J78:J81">
    <cfRule type="cellIs" dxfId="103" priority="169" operator="between">
      <formula>11.1%</formula>
      <formula>99%</formula>
    </cfRule>
    <cfRule type="cellIs" dxfId="102" priority="170" operator="between">
      <formula>0.1074</formula>
      <formula>0.11</formula>
    </cfRule>
    <cfRule type="cellIs" dxfId="101" priority="171" operator="between">
      <formula>0.0755</formula>
      <formula>0.1075</formula>
    </cfRule>
    <cfRule type="cellIs" dxfId="100" priority="172" operator="between">
      <formula>0.0756</formula>
      <formula>0</formula>
    </cfRule>
  </conditionalFormatting>
  <conditionalFormatting sqref="K78:L81">
    <cfRule type="cellIs" dxfId="99" priority="165" operator="between">
      <formula>11.1%</formula>
      <formula>99%</formula>
    </cfRule>
    <cfRule type="cellIs" dxfId="98" priority="166" operator="between">
      <formula>0.1074</formula>
      <formula>0.11</formula>
    </cfRule>
    <cfRule type="cellIs" dxfId="97" priority="167" operator="between">
      <formula>0.0755</formula>
      <formula>0.1075</formula>
    </cfRule>
    <cfRule type="cellIs" dxfId="96" priority="168" operator="between">
      <formula>0.0756</formula>
      <formula>0</formula>
    </cfRule>
  </conditionalFormatting>
  <conditionalFormatting sqref="M73">
    <cfRule type="cellIs" dxfId="95" priority="157" operator="between">
      <formula>0.18</formula>
      <formula>0</formula>
    </cfRule>
    <cfRule type="cellIs" dxfId="94" priority="158" operator="between">
      <formula>0.19</formula>
      <formula>0.181</formula>
    </cfRule>
    <cfRule type="cellIs" dxfId="93" priority="159" operator="between">
      <formula>0.229</formula>
      <formula>0.191</formula>
    </cfRule>
    <cfRule type="cellIs" dxfId="92" priority="160" operator="between">
      <formula>0.23</formula>
      <formula>0.99</formula>
    </cfRule>
  </conditionalFormatting>
  <conditionalFormatting sqref="M16">
    <cfRule type="cellIs" dxfId="91" priority="153" operator="between">
      <formula>1.1%</formula>
      <formula>10%</formula>
    </cfRule>
    <cfRule type="cellIs" dxfId="90" priority="154" operator="between">
      <formula>0.0075</formula>
      <formula>0.1</formula>
    </cfRule>
    <cfRule type="cellIs" dxfId="89" priority="155" operator="between">
      <formula>0.005</formula>
      <formula>0.0074</formula>
    </cfRule>
    <cfRule type="cellIs" dxfId="88" priority="156" operator="between">
      <formula>0.005</formula>
      <formula>-0.5</formula>
    </cfRule>
  </conditionalFormatting>
  <conditionalFormatting sqref="M8">
    <cfRule type="cellIs" dxfId="87" priority="149" operator="between">
      <formula>1.1%</formula>
      <formula>10%</formula>
    </cfRule>
    <cfRule type="cellIs" dxfId="86" priority="150" operator="between">
      <formula>0.0075</formula>
      <formula>0.1</formula>
    </cfRule>
    <cfRule type="cellIs" dxfId="85" priority="151" operator="between">
      <formula>0.005</formula>
      <formula>0.0074</formula>
    </cfRule>
    <cfRule type="cellIs" dxfId="84" priority="152" operator="between">
      <formula>0.005</formula>
      <formula>-0.5</formula>
    </cfRule>
  </conditionalFormatting>
  <conditionalFormatting sqref="M22">
    <cfRule type="cellIs" dxfId="83" priority="145" operator="between">
      <formula>1200</formula>
      <formula>50000</formula>
    </cfRule>
    <cfRule type="cellIs" dxfId="82" priority="146" operator="between">
      <formula>1199</formula>
      <formula>1000</formula>
    </cfRule>
    <cfRule type="cellIs" dxfId="81" priority="147" operator="between">
      <formula>750</formula>
      <formula>999</formula>
    </cfRule>
    <cfRule type="cellIs" dxfId="80" priority="148" operator="between">
      <formula>750</formula>
      <formula>0</formula>
    </cfRule>
  </conditionalFormatting>
  <conditionalFormatting sqref="M77:M81">
    <cfRule type="cellIs" dxfId="79" priority="141" operator="between">
      <formula>11.1%</formula>
      <formula>99%</formula>
    </cfRule>
    <cfRule type="cellIs" dxfId="78" priority="142" operator="between">
      <formula>0.1074</formula>
      <formula>0.11</formula>
    </cfRule>
    <cfRule type="cellIs" dxfId="77" priority="143" operator="between">
      <formula>0.0755</formula>
      <formula>0.1075</formula>
    </cfRule>
    <cfRule type="cellIs" dxfId="76" priority="144" operator="between">
      <formula>0.0756</formula>
      <formula>0</formula>
    </cfRule>
  </conditionalFormatting>
  <conditionalFormatting sqref="N73">
    <cfRule type="cellIs" dxfId="75" priority="137" operator="between">
      <formula>0.18</formula>
      <formula>0</formula>
    </cfRule>
    <cfRule type="cellIs" dxfId="74" priority="138" operator="between">
      <formula>0.19</formula>
      <formula>0.181</formula>
    </cfRule>
    <cfRule type="cellIs" dxfId="73" priority="139" operator="between">
      <formula>0.229</formula>
      <formula>0.191</formula>
    </cfRule>
    <cfRule type="cellIs" dxfId="72" priority="140" operator="between">
      <formula>0.23</formula>
      <formula>0.99</formula>
    </cfRule>
  </conditionalFormatting>
  <conditionalFormatting sqref="N22">
    <cfRule type="cellIs" dxfId="71" priority="133" operator="between">
      <formula>1200</formula>
      <formula>50000</formula>
    </cfRule>
    <cfRule type="cellIs" dxfId="70" priority="134" operator="between">
      <formula>1199</formula>
      <formula>1000</formula>
    </cfRule>
    <cfRule type="cellIs" dxfId="69" priority="135" operator="between">
      <formula>750</formula>
      <formula>999</formula>
    </cfRule>
    <cfRule type="cellIs" dxfId="68" priority="136" operator="between">
      <formula>750</formula>
      <formula>0</formula>
    </cfRule>
  </conditionalFormatting>
  <conditionalFormatting sqref="N8">
    <cfRule type="cellIs" dxfId="67" priority="125" operator="between">
      <formula>1.1%</formula>
      <formula>10%</formula>
    </cfRule>
    <cfRule type="cellIs" dxfId="66" priority="126" operator="between">
      <formula>0.0075</formula>
      <formula>0.1</formula>
    </cfRule>
    <cfRule type="cellIs" dxfId="65" priority="127" operator="between">
      <formula>0.005</formula>
      <formula>0.0074</formula>
    </cfRule>
    <cfRule type="cellIs" dxfId="64" priority="128" operator="between">
      <formula>0.005</formula>
      <formula>-0.5</formula>
    </cfRule>
  </conditionalFormatting>
  <conditionalFormatting sqref="N16">
    <cfRule type="cellIs" dxfId="63" priority="121" operator="between">
      <formula>1.11</formula>
      <formula>5</formula>
    </cfRule>
    <cfRule type="cellIs" dxfId="62" priority="122" operator="between">
      <formula>0</formula>
      <formula>0.949</formula>
    </cfRule>
    <cfRule type="cellIs" dxfId="61" priority="123" operator="between">
      <formula>0.95</formula>
      <formula>1.04</formula>
    </cfRule>
    <cfRule type="cellIs" dxfId="60" priority="124" operator="between">
      <formula>1.05</formula>
      <formula>1.1</formula>
    </cfRule>
  </conditionalFormatting>
  <conditionalFormatting sqref="N77:N81">
    <cfRule type="cellIs" dxfId="59" priority="117" operator="between">
      <formula>11.1%</formula>
      <formula>99%</formula>
    </cfRule>
    <cfRule type="cellIs" dxfId="58" priority="118" operator="between">
      <formula>0.1074</formula>
      <formula>0.11</formula>
    </cfRule>
    <cfRule type="cellIs" dxfId="57" priority="119" operator="between">
      <formula>0.0755</formula>
      <formula>0.1075</formula>
    </cfRule>
    <cfRule type="cellIs" dxfId="56" priority="120" operator="between">
      <formula>0.0756</formula>
      <formula>0</formula>
    </cfRule>
  </conditionalFormatting>
  <conditionalFormatting sqref="L4">
    <cfRule type="cellIs" dxfId="55" priority="113" operator="between">
      <formula>1.11</formula>
      <formula>5</formula>
    </cfRule>
    <cfRule type="cellIs" dxfId="54" priority="114" operator="between">
      <formula>0</formula>
      <formula>0.949</formula>
    </cfRule>
    <cfRule type="cellIs" dxfId="53" priority="115" operator="between">
      <formula>0.95</formula>
      <formula>1.04</formula>
    </cfRule>
    <cfRule type="cellIs" dxfId="52" priority="116" operator="between">
      <formula>1.05</formula>
      <formula>1.1</formula>
    </cfRule>
  </conditionalFormatting>
  <conditionalFormatting sqref="M4">
    <cfRule type="cellIs" dxfId="51" priority="109" operator="between">
      <formula>1.11</formula>
      <formula>5</formula>
    </cfRule>
    <cfRule type="cellIs" dxfId="50" priority="110" operator="between">
      <formula>0</formula>
      <formula>0.949</formula>
    </cfRule>
    <cfRule type="cellIs" dxfId="49" priority="111" operator="between">
      <formula>0.95</formula>
      <formula>1.04</formula>
    </cfRule>
    <cfRule type="cellIs" dxfId="48" priority="112" operator="between">
      <formula>1.05</formula>
      <formula>1.1</formula>
    </cfRule>
  </conditionalFormatting>
  <conditionalFormatting sqref="N4">
    <cfRule type="cellIs" dxfId="47" priority="105" operator="between">
      <formula>1.11</formula>
      <formula>5</formula>
    </cfRule>
    <cfRule type="cellIs" dxfId="46" priority="106" operator="between">
      <formula>0</formula>
      <formula>0.949</formula>
    </cfRule>
    <cfRule type="cellIs" dxfId="45" priority="107" operator="between">
      <formula>0.95</formula>
      <formula>1.04</formula>
    </cfRule>
    <cfRule type="cellIs" dxfId="44" priority="108" operator="between">
      <formula>1.05</formula>
      <formula>1.1</formula>
    </cfRule>
  </conditionalFormatting>
  <conditionalFormatting sqref="O8">
    <cfRule type="cellIs" dxfId="43" priority="101" operator="between">
      <formula>1.1%</formula>
      <formula>10%</formula>
    </cfRule>
    <cfRule type="cellIs" dxfId="42" priority="102" operator="between">
      <formula>0.0075</formula>
      <formula>0.1</formula>
    </cfRule>
    <cfRule type="cellIs" dxfId="41" priority="103" operator="between">
      <formula>0.005</formula>
      <formula>0.0074</formula>
    </cfRule>
    <cfRule type="cellIs" dxfId="40" priority="104" operator="between">
      <formula>0.005</formula>
      <formula>-0.5</formula>
    </cfRule>
  </conditionalFormatting>
  <conditionalFormatting sqref="O4">
    <cfRule type="cellIs" dxfId="39" priority="97" operator="between">
      <formula>1.11</formula>
      <formula>5</formula>
    </cfRule>
    <cfRule type="cellIs" dxfId="38" priority="98" operator="between">
      <formula>0</formula>
      <formula>0.949</formula>
    </cfRule>
    <cfRule type="cellIs" dxfId="37" priority="99" operator="between">
      <formula>0.95</formula>
      <formula>1.04</formula>
    </cfRule>
    <cfRule type="cellIs" dxfId="36" priority="100" operator="between">
      <formula>1.05</formula>
      <formula>1.1</formula>
    </cfRule>
  </conditionalFormatting>
  <conditionalFormatting sqref="O73">
    <cfRule type="cellIs" dxfId="35" priority="93" operator="between">
      <formula>0.18</formula>
      <formula>0</formula>
    </cfRule>
    <cfRule type="cellIs" dxfId="34" priority="94" operator="between">
      <formula>0.19</formula>
      <formula>0.181</formula>
    </cfRule>
    <cfRule type="cellIs" dxfId="33" priority="95" operator="between">
      <formula>0.229</formula>
      <formula>0.191</formula>
    </cfRule>
    <cfRule type="cellIs" dxfId="32" priority="96" operator="between">
      <formula>0.23</formula>
      <formula>0.99</formula>
    </cfRule>
  </conditionalFormatting>
  <conditionalFormatting sqref="P8">
    <cfRule type="cellIs" dxfId="31" priority="73" operator="between">
      <formula>1.1%</formula>
      <formula>10%</formula>
    </cfRule>
    <cfRule type="cellIs" dxfId="30" priority="74" operator="between">
      <formula>0.0075</formula>
      <formula>0.1</formula>
    </cfRule>
    <cfRule type="cellIs" dxfId="29" priority="75" operator="between">
      <formula>0.005</formula>
      <formula>0.0074</formula>
    </cfRule>
    <cfRule type="cellIs" dxfId="28" priority="76" operator="between">
      <formula>0.005</formula>
      <formula>-0.5</formula>
    </cfRule>
  </conditionalFormatting>
  <conditionalFormatting sqref="Q8:R8">
    <cfRule type="cellIs" dxfId="27" priority="41" operator="between">
      <formula>1.1%</formula>
      <formula>10%</formula>
    </cfRule>
    <cfRule type="cellIs" dxfId="26" priority="42" operator="between">
      <formula>0.0075</formula>
      <formula>0.1</formula>
    </cfRule>
    <cfRule type="cellIs" dxfId="25" priority="43" operator="between">
      <formula>0.005</formula>
      <formula>0.0074</formula>
    </cfRule>
    <cfRule type="cellIs" dxfId="24" priority="44" operator="between">
      <formula>0.005</formula>
      <formula>-0.5</formula>
    </cfRule>
  </conditionalFormatting>
  <conditionalFormatting sqref="Q4:R4">
    <cfRule type="cellIs" dxfId="23" priority="37" operator="between">
      <formula>1.11</formula>
      <formula>5</formula>
    </cfRule>
    <cfRule type="cellIs" dxfId="22" priority="38" operator="between">
      <formula>0</formula>
      <formula>0.949</formula>
    </cfRule>
    <cfRule type="cellIs" dxfId="21" priority="39" operator="between">
      <formula>0.95</formula>
      <formula>1.04</formula>
    </cfRule>
    <cfRule type="cellIs" dxfId="20" priority="40" operator="between">
      <formula>1.05</formula>
      <formula>1.1</formula>
    </cfRule>
  </conditionalFormatting>
  <conditionalFormatting sqref="P4">
    <cfRule type="cellIs" dxfId="19" priority="33" operator="between">
      <formula>1.11</formula>
      <formula>5</formula>
    </cfRule>
    <cfRule type="cellIs" dxfId="18" priority="34" operator="between">
      <formula>0</formula>
      <formula>0.949</formula>
    </cfRule>
    <cfRule type="cellIs" dxfId="17" priority="35" operator="between">
      <formula>0.95</formula>
      <formula>1.04</formula>
    </cfRule>
    <cfRule type="cellIs" dxfId="16" priority="36" operator="between">
      <formula>1.05</formula>
      <formula>1.1</formula>
    </cfRule>
  </conditionalFormatting>
  <conditionalFormatting sqref="S4">
    <cfRule type="cellIs" dxfId="15" priority="17" operator="between">
      <formula>1.11</formula>
      <formula>5</formula>
    </cfRule>
    <cfRule type="cellIs" dxfId="14" priority="18" operator="between">
      <formula>0</formula>
      <formula>0.949</formula>
    </cfRule>
    <cfRule type="cellIs" dxfId="13" priority="19" operator="between">
      <formula>0.95</formula>
      <formula>1.04</formula>
    </cfRule>
    <cfRule type="cellIs" dxfId="12" priority="20" operator="between">
      <formula>1.05</formula>
      <formula>1.1</formula>
    </cfRule>
  </conditionalFormatting>
  <conditionalFormatting sqref="S8">
    <cfRule type="cellIs" dxfId="11" priority="13" operator="between">
      <formula>1.1%</formula>
      <formula>10%</formula>
    </cfRule>
    <cfRule type="cellIs" dxfId="10" priority="14" operator="between">
      <formula>0.0075</formula>
      <formula>0.1</formula>
    </cfRule>
    <cfRule type="cellIs" dxfId="9" priority="15" operator="between">
      <formula>0.005</formula>
      <formula>0.0074</formula>
    </cfRule>
    <cfRule type="cellIs" dxfId="8" priority="16" operator="between">
      <formula>0.005</formula>
      <formula>-0.5</formula>
    </cfRule>
  </conditionalFormatting>
  <conditionalFormatting sqref="T4">
    <cfRule type="cellIs" dxfId="7" priority="9" operator="between">
      <formula>1.11</formula>
      <formula>5</formula>
    </cfRule>
    <cfRule type="cellIs" dxfId="6" priority="10" operator="between">
      <formula>0</formula>
      <formula>0.949</formula>
    </cfRule>
    <cfRule type="cellIs" dxfId="5" priority="11" operator="between">
      <formula>0.95</formula>
      <formula>1.04</formula>
    </cfRule>
    <cfRule type="cellIs" dxfId="4" priority="12" operator="between">
      <formula>1.05</formula>
      <formula>1.1</formula>
    </cfRule>
  </conditionalFormatting>
  <conditionalFormatting sqref="T8">
    <cfRule type="cellIs" dxfId="3" priority="1" operator="between">
      <formula>1.1%</formula>
      <formula>10%</formula>
    </cfRule>
    <cfRule type="cellIs" dxfId="2" priority="2" operator="between">
      <formula>0.0075</formula>
      <formula>0.1</formula>
    </cfRule>
    <cfRule type="cellIs" dxfId="1" priority="3" operator="between">
      <formula>0.005</formula>
      <formula>0.0074</formula>
    </cfRule>
    <cfRule type="cellIs" dxfId="0" priority="4" operator="between">
      <formula>0.005</formula>
      <formula>-0.5</formula>
    </cfRule>
  </conditionalFormatting>
  <pageMargins left="0.7" right="0.7" top="0.75" bottom="0.75" header="0.3" footer="0.3"/>
  <pageSetup scale="4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B050"/>
    <pageSetUpPr fitToPage="1"/>
  </sheetPr>
  <dimension ref="A1:Y39"/>
  <sheetViews>
    <sheetView topLeftCell="A28" zoomScale="85" zoomScaleNormal="85" zoomScaleSheetLayoutView="87" workbookViewId="0">
      <pane xSplit="2" topLeftCell="M1" activePane="topRight" state="frozen"/>
      <selection pane="topRight" activeCell="B31" sqref="B31"/>
    </sheetView>
  </sheetViews>
  <sheetFormatPr defaultRowHeight="12.75"/>
  <cols>
    <col min="1" max="1" width="17.7109375" style="1" bestFit="1" customWidth="1"/>
    <col min="2" max="2" width="61.7109375" style="2" customWidth="1"/>
    <col min="3" max="4" width="13.28515625" style="1" customWidth="1"/>
    <col min="5" max="5" width="12" style="1" customWidth="1"/>
    <col min="6" max="6" width="11.7109375" style="1" customWidth="1"/>
    <col min="7" max="8" width="21.28515625" style="1" customWidth="1"/>
    <col min="9" max="9" width="21.28515625" style="5" customWidth="1"/>
    <col min="10" max="10" width="23.42578125" style="6" hidden="1" customWidth="1"/>
    <col min="11" max="11" width="2.28515625" style="7" hidden="1" customWidth="1"/>
    <col min="12" max="12" width="0" style="1" hidden="1" customWidth="1"/>
    <col min="13" max="14" width="13" style="1" customWidth="1"/>
    <col min="15" max="15" width="14.5703125" style="1" customWidth="1"/>
    <col min="16" max="16" width="13" style="1" customWidth="1"/>
    <col min="17" max="17" width="12.5703125" style="1" customWidth="1"/>
    <col min="18" max="18" width="12.85546875" style="1" customWidth="1"/>
    <col min="19" max="19" width="11.140625" style="1" customWidth="1"/>
    <col min="20" max="20" width="11.7109375" style="1" customWidth="1"/>
    <col min="21" max="21" width="11.42578125" style="1" customWidth="1"/>
    <col min="22" max="22" width="11.42578125" style="11" customWidth="1"/>
    <col min="23" max="23" width="23.42578125" style="6" hidden="1" customWidth="1"/>
    <col min="24" max="24" width="2.28515625" style="7" hidden="1" customWidth="1"/>
    <col min="25" max="25" width="0" style="1" hidden="1" customWidth="1"/>
    <col min="26" max="16384" width="9.140625" style="1"/>
  </cols>
  <sheetData>
    <row r="1" spans="1:25" s="8" customFormat="1" ht="36" customHeight="1">
      <c r="A1" s="592" t="s">
        <v>0</v>
      </c>
      <c r="B1" s="592" t="s">
        <v>1</v>
      </c>
      <c r="C1" s="78" t="s">
        <v>2</v>
      </c>
      <c r="D1" s="592" t="s">
        <v>3</v>
      </c>
      <c r="E1" s="592"/>
      <c r="F1" s="592"/>
      <c r="G1" s="600" t="s">
        <v>170</v>
      </c>
      <c r="H1" s="600" t="s">
        <v>169</v>
      </c>
      <c r="I1" s="600" t="s">
        <v>200</v>
      </c>
      <c r="J1" s="596" t="s">
        <v>218</v>
      </c>
      <c r="K1" s="597" t="s">
        <v>219</v>
      </c>
      <c r="M1" s="595">
        <v>41640</v>
      </c>
      <c r="N1" s="595">
        <v>41671</v>
      </c>
      <c r="O1" s="595">
        <v>41699</v>
      </c>
      <c r="P1" s="595">
        <v>41730</v>
      </c>
      <c r="Q1" s="595">
        <v>41760</v>
      </c>
      <c r="R1" s="595">
        <v>41791</v>
      </c>
      <c r="S1" s="595">
        <v>41821</v>
      </c>
      <c r="T1" s="595">
        <v>41852</v>
      </c>
      <c r="U1" s="595">
        <v>41883</v>
      </c>
      <c r="V1" s="595">
        <v>41926</v>
      </c>
      <c r="W1" s="596" t="s">
        <v>218</v>
      </c>
      <c r="X1" s="597" t="s">
        <v>219</v>
      </c>
    </row>
    <row r="2" spans="1:25" s="8" customFormat="1" ht="21" customHeight="1">
      <c r="A2" s="592"/>
      <c r="B2" s="592"/>
      <c r="C2" s="28" t="s">
        <v>186</v>
      </c>
      <c r="D2" s="78" t="s">
        <v>4</v>
      </c>
      <c r="E2" s="29" t="s">
        <v>5</v>
      </c>
      <c r="F2" s="30" t="s">
        <v>6</v>
      </c>
      <c r="G2" s="600" t="s">
        <v>7</v>
      </c>
      <c r="H2" s="600"/>
      <c r="I2" s="600"/>
      <c r="J2" s="596"/>
      <c r="K2" s="598"/>
      <c r="M2" s="595"/>
      <c r="N2" s="595"/>
      <c r="O2" s="595"/>
      <c r="P2" s="595"/>
      <c r="Q2" s="595"/>
      <c r="R2" s="595"/>
      <c r="S2" s="595"/>
      <c r="T2" s="595"/>
      <c r="U2" s="595"/>
      <c r="V2" s="595"/>
      <c r="W2" s="596"/>
      <c r="X2" s="598"/>
    </row>
    <row r="3" spans="1:25" ht="46.5" customHeight="1">
      <c r="A3" s="599" t="s">
        <v>8</v>
      </c>
      <c r="B3" s="31" t="s">
        <v>9</v>
      </c>
      <c r="C3" s="32" t="s">
        <v>10</v>
      </c>
      <c r="D3" s="33" t="s">
        <v>10</v>
      </c>
      <c r="E3" s="34" t="s">
        <v>11</v>
      </c>
      <c r="F3" s="71" t="s">
        <v>12</v>
      </c>
      <c r="G3" s="16" t="s">
        <v>13</v>
      </c>
      <c r="H3" s="16" t="s">
        <v>14</v>
      </c>
      <c r="I3" s="16" t="s">
        <v>225</v>
      </c>
      <c r="J3" s="9">
        <v>41891</v>
      </c>
      <c r="K3" s="3" t="s">
        <v>220</v>
      </c>
      <c r="M3" s="13" t="s">
        <v>11</v>
      </c>
      <c r="N3" s="13" t="s">
        <v>11</v>
      </c>
      <c r="O3" s="13" t="s">
        <v>11</v>
      </c>
      <c r="P3" s="13" t="s">
        <v>11</v>
      </c>
      <c r="Q3" s="13" t="s">
        <v>11</v>
      </c>
      <c r="R3" s="13" t="s">
        <v>11</v>
      </c>
      <c r="S3" s="13" t="s">
        <v>11</v>
      </c>
      <c r="T3" s="13" t="s">
        <v>11</v>
      </c>
      <c r="U3" s="13" t="s">
        <v>11</v>
      </c>
      <c r="V3" s="13" t="s">
        <v>11</v>
      </c>
      <c r="W3" s="9">
        <v>41891</v>
      </c>
      <c r="X3" s="3" t="s">
        <v>220</v>
      </c>
    </row>
    <row r="4" spans="1:25" ht="48" customHeight="1">
      <c r="A4" s="599"/>
      <c r="B4" s="35" t="s">
        <v>15</v>
      </c>
      <c r="C4" s="36" t="s">
        <v>190</v>
      </c>
      <c r="D4" s="37" t="s">
        <v>16</v>
      </c>
      <c r="E4" s="13" t="s">
        <v>17</v>
      </c>
      <c r="F4" s="71" t="s">
        <v>18</v>
      </c>
      <c r="G4" s="16" t="s">
        <v>19</v>
      </c>
      <c r="H4" s="16" t="s">
        <v>20</v>
      </c>
      <c r="I4" s="16" t="s">
        <v>201</v>
      </c>
      <c r="J4" s="9">
        <v>41898</v>
      </c>
      <c r="K4" s="3" t="s">
        <v>216</v>
      </c>
      <c r="L4" s="2" t="s">
        <v>224</v>
      </c>
      <c r="M4" s="15">
        <v>1.026213385405383</v>
      </c>
      <c r="N4" s="15">
        <v>0.98025780897867365</v>
      </c>
      <c r="O4" s="15">
        <v>0.98480061534715313</v>
      </c>
      <c r="P4" s="15">
        <v>1.01465437016602</v>
      </c>
      <c r="Q4" s="15">
        <v>1.004</v>
      </c>
      <c r="R4" s="15">
        <v>0.99912676586107929</v>
      </c>
      <c r="S4" s="15">
        <v>0.99851885843903798</v>
      </c>
      <c r="T4" s="15">
        <v>0.98598365704426827</v>
      </c>
      <c r="U4" s="38">
        <v>0.93899999999999995</v>
      </c>
      <c r="V4" s="14">
        <v>0.90900000000000003</v>
      </c>
      <c r="W4" s="9">
        <v>41898</v>
      </c>
      <c r="X4" s="3" t="s">
        <v>216</v>
      </c>
      <c r="Y4" s="2" t="s">
        <v>224</v>
      </c>
    </row>
    <row r="5" spans="1:25" ht="50.25" customHeight="1">
      <c r="A5" s="599"/>
      <c r="B5" s="35" t="s">
        <v>21</v>
      </c>
      <c r="C5" s="39" t="s">
        <v>191</v>
      </c>
      <c r="D5" s="40">
        <v>7.4999999999999997E-3</v>
      </c>
      <c r="E5" s="41" t="s">
        <v>22</v>
      </c>
      <c r="F5" s="72" t="s">
        <v>23</v>
      </c>
      <c r="G5" s="16" t="s">
        <v>19</v>
      </c>
      <c r="H5" s="16" t="s">
        <v>20</v>
      </c>
      <c r="I5" s="16" t="s">
        <v>202</v>
      </c>
      <c r="J5" s="9">
        <v>41898</v>
      </c>
      <c r="K5" s="3" t="s">
        <v>217</v>
      </c>
      <c r="L5" s="2" t="s">
        <v>224</v>
      </c>
      <c r="M5" s="15">
        <v>5.0006257222115812E-3</v>
      </c>
      <c r="N5" s="15">
        <v>5.67886623538689E-3</v>
      </c>
      <c r="O5" s="15">
        <v>6.8651279600731316E-3</v>
      </c>
      <c r="P5" s="15">
        <v>6.8318639242660583E-3</v>
      </c>
      <c r="Q5" s="15">
        <v>6.9408461431960675E-3</v>
      </c>
      <c r="R5" s="15">
        <v>6.5488877834878039E-3</v>
      </c>
      <c r="S5" s="15">
        <v>6.4606469085443331E-3</v>
      </c>
      <c r="T5" s="15">
        <v>6.3688207156954576E-3</v>
      </c>
      <c r="U5" s="38">
        <v>7.4999999999999997E-3</v>
      </c>
      <c r="V5" s="15">
        <v>-1.32E-2</v>
      </c>
      <c r="W5" s="9">
        <v>41898</v>
      </c>
      <c r="X5" s="3" t="s">
        <v>217</v>
      </c>
      <c r="Y5" s="2" t="s">
        <v>224</v>
      </c>
    </row>
    <row r="6" spans="1:25" ht="45.75" customHeight="1">
      <c r="A6" s="599"/>
      <c r="B6" s="35" t="s">
        <v>24</v>
      </c>
      <c r="C6" s="42">
        <v>1.1000000000000001</v>
      </c>
      <c r="D6" s="37" t="s">
        <v>25</v>
      </c>
      <c r="E6" s="13" t="s">
        <v>26</v>
      </c>
      <c r="F6" s="71" t="s">
        <v>27</v>
      </c>
      <c r="G6" s="16" t="s">
        <v>176</v>
      </c>
      <c r="H6" s="16" t="s">
        <v>168</v>
      </c>
      <c r="I6" s="16"/>
      <c r="J6" s="9">
        <v>41914</v>
      </c>
      <c r="K6" s="3"/>
      <c r="M6" s="43" t="s">
        <v>161</v>
      </c>
      <c r="N6" s="43" t="s">
        <v>161</v>
      </c>
      <c r="O6" s="43" t="s">
        <v>161</v>
      </c>
      <c r="P6" s="43" t="s">
        <v>161</v>
      </c>
      <c r="Q6" s="43" t="s">
        <v>161</v>
      </c>
      <c r="R6" s="43" t="s">
        <v>161</v>
      </c>
      <c r="S6" s="43" t="s">
        <v>161</v>
      </c>
      <c r="T6" s="43" t="s">
        <v>161</v>
      </c>
      <c r="U6" s="43" t="s">
        <v>161</v>
      </c>
      <c r="V6" s="43" t="s">
        <v>161</v>
      </c>
      <c r="W6" s="9">
        <v>41914</v>
      </c>
      <c r="X6" s="3"/>
    </row>
    <row r="7" spans="1:25" ht="51" customHeight="1">
      <c r="A7" s="599"/>
      <c r="B7" s="44" t="s">
        <v>28</v>
      </c>
      <c r="C7" s="45" t="s">
        <v>192</v>
      </c>
      <c r="D7" s="46" t="s">
        <v>194</v>
      </c>
      <c r="E7" s="47" t="s">
        <v>195</v>
      </c>
      <c r="F7" s="73" t="s">
        <v>199</v>
      </c>
      <c r="G7" s="16" t="s">
        <v>19</v>
      </c>
      <c r="H7" s="16" t="s">
        <v>20</v>
      </c>
      <c r="I7" s="16" t="s">
        <v>202</v>
      </c>
      <c r="J7" s="9">
        <v>41898</v>
      </c>
      <c r="K7" s="3" t="s">
        <v>208</v>
      </c>
      <c r="L7" s="2" t="s">
        <v>224</v>
      </c>
      <c r="M7" s="15">
        <v>-0.2672349928239906</v>
      </c>
      <c r="N7" s="14">
        <v>-0.13724396385841631</v>
      </c>
      <c r="O7" s="14">
        <v>-0.12555322821733428</v>
      </c>
      <c r="P7" s="15">
        <v>-0.16315123073764554</v>
      </c>
      <c r="Q7" s="15">
        <v>-0.19900000000000001</v>
      </c>
      <c r="R7" s="15">
        <v>-0.45081988505142084</v>
      </c>
      <c r="S7" s="15">
        <v>-0.45413871804059536</v>
      </c>
      <c r="T7" s="15">
        <v>-0.46890476439299889</v>
      </c>
      <c r="U7" s="17">
        <v>-0.38100000000000001</v>
      </c>
      <c r="V7" s="17">
        <v>-0.56399999999999995</v>
      </c>
      <c r="W7" s="9">
        <v>41898</v>
      </c>
      <c r="X7" s="3" t="s">
        <v>208</v>
      </c>
      <c r="Y7" s="2" t="s">
        <v>224</v>
      </c>
    </row>
    <row r="8" spans="1:25" ht="50.25" customHeight="1">
      <c r="A8" s="599"/>
      <c r="B8" s="48" t="s">
        <v>29</v>
      </c>
      <c r="C8" s="45" t="s">
        <v>193</v>
      </c>
      <c r="D8" s="46" t="s">
        <v>196</v>
      </c>
      <c r="E8" s="47" t="s">
        <v>197</v>
      </c>
      <c r="F8" s="73" t="s">
        <v>198</v>
      </c>
      <c r="G8" s="16" t="s">
        <v>19</v>
      </c>
      <c r="H8" s="16" t="s">
        <v>20</v>
      </c>
      <c r="I8" s="16" t="s">
        <v>202</v>
      </c>
      <c r="J8" s="9">
        <v>41898</v>
      </c>
      <c r="K8" s="3" t="s">
        <v>208</v>
      </c>
      <c r="L8" s="2" t="s">
        <v>224</v>
      </c>
      <c r="M8" s="15">
        <v>-0.27145035483097052</v>
      </c>
      <c r="N8" s="15">
        <v>-0.14056624611620813</v>
      </c>
      <c r="O8" s="49">
        <v>-9.7442354640811496E-2</v>
      </c>
      <c r="P8" s="50">
        <v>2.6691405977195419E-4</v>
      </c>
      <c r="Q8" s="51">
        <v>3.4000000000000002E-2</v>
      </c>
      <c r="R8" s="52">
        <v>-8.5205093055835818E-2</v>
      </c>
      <c r="S8" s="52">
        <v>-9.8586768505840361E-2</v>
      </c>
      <c r="T8" s="18">
        <v>-0.13285567320501016</v>
      </c>
      <c r="U8" s="53">
        <v>-2.8000000000000001E-2</v>
      </c>
      <c r="V8" s="18">
        <v>-0.313</v>
      </c>
      <c r="W8" s="9">
        <v>41898</v>
      </c>
      <c r="X8" s="3" t="s">
        <v>208</v>
      </c>
      <c r="Y8" s="2" t="s">
        <v>224</v>
      </c>
    </row>
    <row r="9" spans="1:25" ht="50.25" customHeight="1">
      <c r="A9" s="599"/>
      <c r="B9" s="35" t="s">
        <v>30</v>
      </c>
      <c r="C9" s="32" t="s">
        <v>31</v>
      </c>
      <c r="D9" s="37" t="s">
        <v>32</v>
      </c>
      <c r="E9" s="13" t="s">
        <v>185</v>
      </c>
      <c r="F9" s="71" t="s">
        <v>33</v>
      </c>
      <c r="G9" s="16" t="s">
        <v>35</v>
      </c>
      <c r="H9" s="16" t="s">
        <v>230</v>
      </c>
      <c r="I9" s="16" t="s">
        <v>205</v>
      </c>
      <c r="J9" s="9">
        <v>41899</v>
      </c>
      <c r="K9" s="3" t="s">
        <v>208</v>
      </c>
      <c r="M9" s="54" t="s">
        <v>36</v>
      </c>
      <c r="N9" s="54" t="s">
        <v>36</v>
      </c>
      <c r="O9" s="54" t="s">
        <v>34</v>
      </c>
      <c r="P9" s="54" t="s">
        <v>34</v>
      </c>
      <c r="Q9" s="54" t="s">
        <v>34</v>
      </c>
      <c r="R9" s="54" t="s">
        <v>34</v>
      </c>
      <c r="S9" s="54" t="s">
        <v>172</v>
      </c>
      <c r="T9" s="54" t="s">
        <v>172</v>
      </c>
      <c r="U9" s="54" t="s">
        <v>34</v>
      </c>
      <c r="V9" s="54" t="s">
        <v>34</v>
      </c>
      <c r="W9" s="9">
        <v>41899</v>
      </c>
      <c r="X9" s="3" t="s">
        <v>208</v>
      </c>
    </row>
    <row r="10" spans="1:25" ht="53.25" customHeight="1">
      <c r="A10" s="599" t="s">
        <v>37</v>
      </c>
      <c r="B10" s="31" t="s">
        <v>38</v>
      </c>
      <c r="C10" s="32" t="s">
        <v>39</v>
      </c>
      <c r="D10" s="37" t="s">
        <v>40</v>
      </c>
      <c r="E10" s="13" t="s">
        <v>41</v>
      </c>
      <c r="F10" s="71" t="s">
        <v>41</v>
      </c>
      <c r="G10" s="16" t="s">
        <v>42</v>
      </c>
      <c r="H10" s="16" t="s">
        <v>43</v>
      </c>
      <c r="I10" s="16" t="s">
        <v>206</v>
      </c>
      <c r="J10" s="9">
        <v>41914</v>
      </c>
      <c r="K10" s="3"/>
      <c r="M10" s="55">
        <v>0</v>
      </c>
      <c r="N10" s="55">
        <v>0</v>
      </c>
      <c r="O10" s="55">
        <v>0</v>
      </c>
      <c r="P10" s="55">
        <v>0</v>
      </c>
      <c r="Q10" s="55">
        <v>0</v>
      </c>
      <c r="R10" s="55">
        <v>0</v>
      </c>
      <c r="S10" s="55">
        <v>0</v>
      </c>
      <c r="T10" s="55">
        <v>0</v>
      </c>
      <c r="U10" s="56">
        <v>1</v>
      </c>
      <c r="V10" s="56">
        <v>1</v>
      </c>
      <c r="W10" s="9">
        <v>41914</v>
      </c>
      <c r="X10" s="3"/>
    </row>
    <row r="11" spans="1:25" ht="48" customHeight="1">
      <c r="A11" s="599"/>
      <c r="B11" s="57" t="s">
        <v>44</v>
      </c>
      <c r="C11" s="58">
        <v>1200</v>
      </c>
      <c r="D11" s="37" t="s">
        <v>45</v>
      </c>
      <c r="E11" s="13" t="s">
        <v>46</v>
      </c>
      <c r="F11" s="71" t="s">
        <v>47</v>
      </c>
      <c r="G11" s="16" t="s">
        <v>35</v>
      </c>
      <c r="H11" s="16" t="s">
        <v>230</v>
      </c>
      <c r="I11" s="16" t="s">
        <v>205</v>
      </c>
      <c r="J11" s="9">
        <v>41899</v>
      </c>
      <c r="K11" s="3" t="s">
        <v>209</v>
      </c>
      <c r="M11" s="26">
        <v>711</v>
      </c>
      <c r="N11" s="26">
        <v>725</v>
      </c>
      <c r="O11" s="26">
        <v>721</v>
      </c>
      <c r="P11" s="26">
        <v>721</v>
      </c>
      <c r="Q11" s="26">
        <v>710</v>
      </c>
      <c r="R11" s="19">
        <v>695</v>
      </c>
      <c r="S11" s="19">
        <v>690</v>
      </c>
      <c r="T11" s="19">
        <v>670</v>
      </c>
      <c r="U11" s="19">
        <v>671</v>
      </c>
      <c r="V11" s="19">
        <v>650</v>
      </c>
      <c r="W11" s="9">
        <v>41899</v>
      </c>
      <c r="X11" s="3" t="s">
        <v>209</v>
      </c>
    </row>
    <row r="12" spans="1:25" ht="49.5" customHeight="1">
      <c r="A12" s="599" t="s">
        <v>48</v>
      </c>
      <c r="B12" s="57" t="s">
        <v>49</v>
      </c>
      <c r="C12" s="42">
        <v>2</v>
      </c>
      <c r="D12" s="37" t="s">
        <v>50</v>
      </c>
      <c r="E12" s="13" t="s">
        <v>51</v>
      </c>
      <c r="F12" s="71" t="s">
        <v>52</v>
      </c>
      <c r="G12" s="16" t="s">
        <v>53</v>
      </c>
      <c r="H12" s="16" t="s">
        <v>207</v>
      </c>
      <c r="I12" s="16" t="s">
        <v>228</v>
      </c>
      <c r="J12" s="9">
        <v>41898</v>
      </c>
      <c r="K12" s="4" t="s">
        <v>210</v>
      </c>
      <c r="M12" s="20">
        <v>4.5110392819799348</v>
      </c>
      <c r="N12" s="20">
        <v>4.4605849907907444</v>
      </c>
      <c r="O12" s="20">
        <v>4.3078597490514419</v>
      </c>
      <c r="P12" s="20">
        <v>4.2123348953731163</v>
      </c>
      <c r="Q12" s="20">
        <v>5.28</v>
      </c>
      <c r="R12" s="20">
        <v>4.8436172517701932</v>
      </c>
      <c r="S12" s="20">
        <v>4.8490283213774381</v>
      </c>
      <c r="T12" s="20">
        <v>4.2978334993737564</v>
      </c>
      <c r="U12" s="20">
        <v>4.2910000000000004</v>
      </c>
      <c r="V12" s="20">
        <v>4.3099999999999996</v>
      </c>
      <c r="W12" s="9">
        <v>41898</v>
      </c>
      <c r="X12" s="4" t="s">
        <v>210</v>
      </c>
    </row>
    <row r="13" spans="1:25" ht="45.75" customHeight="1">
      <c r="A13" s="599"/>
      <c r="B13" s="35" t="s">
        <v>54</v>
      </c>
      <c r="C13" s="42">
        <v>0.75</v>
      </c>
      <c r="D13" s="37" t="s">
        <v>55</v>
      </c>
      <c r="E13" s="13" t="s">
        <v>56</v>
      </c>
      <c r="F13" s="71" t="s">
        <v>57</v>
      </c>
      <c r="G13" s="16" t="s">
        <v>53</v>
      </c>
      <c r="H13" s="16" t="s">
        <v>207</v>
      </c>
      <c r="I13" s="16" t="s">
        <v>228</v>
      </c>
      <c r="J13" s="9">
        <v>41898</v>
      </c>
      <c r="K13" s="4" t="s">
        <v>210</v>
      </c>
      <c r="M13" s="20">
        <v>1.1686385591803459</v>
      </c>
      <c r="N13" s="20">
        <v>1.1204040025038686</v>
      </c>
      <c r="O13" s="20">
        <v>1.0590062794620241</v>
      </c>
      <c r="P13" s="20">
        <v>1.0185034398558568</v>
      </c>
      <c r="Q13" s="59">
        <v>1.266659980910938</v>
      </c>
      <c r="R13" s="59">
        <v>1.1760758180433808</v>
      </c>
      <c r="S13" s="59">
        <v>1.147459616449513</v>
      </c>
      <c r="T13" s="21">
        <v>0.99427381898322109</v>
      </c>
      <c r="U13" s="21">
        <v>0.97271174503550051</v>
      </c>
      <c r="V13" s="21">
        <v>0.97</v>
      </c>
      <c r="W13" s="9">
        <v>41898</v>
      </c>
      <c r="X13" s="4" t="s">
        <v>210</v>
      </c>
    </row>
    <row r="14" spans="1:25" ht="46.5" customHeight="1">
      <c r="A14" s="599"/>
      <c r="B14" s="48" t="s">
        <v>58</v>
      </c>
      <c r="C14" s="32" t="s">
        <v>59</v>
      </c>
      <c r="D14" s="33" t="s">
        <v>60</v>
      </c>
      <c r="E14" s="34" t="s">
        <v>60</v>
      </c>
      <c r="F14" s="71" t="s">
        <v>60</v>
      </c>
      <c r="G14" s="16" t="s">
        <v>53</v>
      </c>
      <c r="H14" s="16" t="s">
        <v>207</v>
      </c>
      <c r="I14" s="16" t="s">
        <v>228</v>
      </c>
      <c r="J14" s="9">
        <v>41898</v>
      </c>
      <c r="K14" s="4" t="s">
        <v>211</v>
      </c>
      <c r="M14" s="22" t="s">
        <v>162</v>
      </c>
      <c r="N14" s="22" t="s">
        <v>163</v>
      </c>
      <c r="O14" s="22" t="s">
        <v>163</v>
      </c>
      <c r="P14" s="22" t="s">
        <v>61</v>
      </c>
      <c r="Q14" s="22" t="s">
        <v>179</v>
      </c>
      <c r="R14" s="22" t="s">
        <v>178</v>
      </c>
      <c r="S14" s="22" t="s">
        <v>177</v>
      </c>
      <c r="T14" s="22" t="s">
        <v>187</v>
      </c>
      <c r="U14" s="22" t="s">
        <v>227</v>
      </c>
      <c r="V14" s="22" t="s">
        <v>231</v>
      </c>
      <c r="W14" s="9">
        <v>41898</v>
      </c>
      <c r="X14" s="4" t="s">
        <v>211</v>
      </c>
    </row>
    <row r="15" spans="1:25" ht="47.25" customHeight="1">
      <c r="A15" s="599"/>
      <c r="B15" s="77" t="s">
        <v>62</v>
      </c>
      <c r="C15" s="42">
        <v>0.25</v>
      </c>
      <c r="D15" s="37" t="s">
        <v>63</v>
      </c>
      <c r="E15" s="13" t="s">
        <v>64</v>
      </c>
      <c r="F15" s="71" t="s">
        <v>65</v>
      </c>
      <c r="G15" s="60" t="s">
        <v>53</v>
      </c>
      <c r="H15" s="16" t="s">
        <v>207</v>
      </c>
      <c r="I15" s="16" t="s">
        <v>228</v>
      </c>
      <c r="J15" s="9">
        <v>41898</v>
      </c>
      <c r="K15" s="4" t="s">
        <v>210</v>
      </c>
      <c r="M15" s="20">
        <v>0.22927027344774151</v>
      </c>
      <c r="N15" s="20">
        <v>0.22730320194679798</v>
      </c>
      <c r="O15" s="20">
        <v>0.22816411023300706</v>
      </c>
      <c r="P15" s="20">
        <v>0.22670556720318313</v>
      </c>
      <c r="Q15" s="20">
        <v>0.22600000000000001</v>
      </c>
      <c r="R15" s="20">
        <v>0.22290271589378932</v>
      </c>
      <c r="S15" s="20">
        <v>0.21780241422294558</v>
      </c>
      <c r="T15" s="20">
        <v>0.216</v>
      </c>
      <c r="U15" s="20">
        <v>0.21879377015035387</v>
      </c>
      <c r="V15" s="20">
        <v>0.221</v>
      </c>
      <c r="W15" s="9">
        <v>41898</v>
      </c>
      <c r="X15" s="4" t="s">
        <v>210</v>
      </c>
    </row>
    <row r="16" spans="1:25" ht="42" customHeight="1">
      <c r="A16" s="599"/>
      <c r="B16" s="77" t="s">
        <v>66</v>
      </c>
      <c r="C16" s="42">
        <v>0.3</v>
      </c>
      <c r="D16" s="37" t="s">
        <v>67</v>
      </c>
      <c r="E16" s="13" t="s">
        <v>68</v>
      </c>
      <c r="F16" s="74" t="s">
        <v>69</v>
      </c>
      <c r="G16" s="60" t="s">
        <v>53</v>
      </c>
      <c r="H16" s="16" t="s">
        <v>207</v>
      </c>
      <c r="I16" s="16" t="s">
        <v>228</v>
      </c>
      <c r="J16" s="9">
        <v>41898</v>
      </c>
      <c r="K16" s="4" t="s">
        <v>210</v>
      </c>
      <c r="M16" s="20">
        <v>0.27</v>
      </c>
      <c r="N16" s="20">
        <v>0.27600000000000002</v>
      </c>
      <c r="O16" s="43">
        <v>26.6</v>
      </c>
      <c r="P16" s="43">
        <v>26.4</v>
      </c>
      <c r="Q16" s="26">
        <v>26.4</v>
      </c>
      <c r="R16" s="20">
        <v>0.26066041199175777</v>
      </c>
      <c r="S16" s="20">
        <v>0.2586969396535852</v>
      </c>
      <c r="T16" s="20">
        <v>0.25700000000000001</v>
      </c>
      <c r="U16" s="20">
        <v>0.23594016658930894</v>
      </c>
      <c r="V16" s="20">
        <v>0.23078155883921431</v>
      </c>
      <c r="W16" s="9">
        <v>41898</v>
      </c>
      <c r="X16" s="4" t="s">
        <v>210</v>
      </c>
    </row>
    <row r="17" spans="1:24" ht="42.75" customHeight="1">
      <c r="A17" s="599"/>
      <c r="B17" s="77" t="s">
        <v>70</v>
      </c>
      <c r="C17" s="42">
        <v>0.6</v>
      </c>
      <c r="D17" s="37" t="s">
        <v>71</v>
      </c>
      <c r="E17" s="13" t="s">
        <v>72</v>
      </c>
      <c r="F17" s="74" t="s">
        <v>73</v>
      </c>
      <c r="G17" s="60" t="s">
        <v>53</v>
      </c>
      <c r="H17" s="16" t="s">
        <v>207</v>
      </c>
      <c r="I17" s="16" t="s">
        <v>228</v>
      </c>
      <c r="J17" s="9">
        <v>41898</v>
      </c>
      <c r="K17" s="4" t="s">
        <v>210</v>
      </c>
      <c r="M17" s="20">
        <v>0.47305827907627357</v>
      </c>
      <c r="N17" s="20">
        <v>0.47802900811604726</v>
      </c>
      <c r="O17" s="20">
        <v>0.47717665561513162</v>
      </c>
      <c r="P17" s="20">
        <v>0.480510686367696</v>
      </c>
      <c r="Q17" s="20">
        <v>0.4818206076621423</v>
      </c>
      <c r="R17" s="20">
        <v>0.48821226962153769</v>
      </c>
      <c r="S17" s="20">
        <v>0.49460110296257587</v>
      </c>
      <c r="T17" s="20">
        <v>0.501</v>
      </c>
      <c r="U17" s="20">
        <v>0.51905905492561766</v>
      </c>
      <c r="V17" s="20">
        <v>0.52137710359376821</v>
      </c>
      <c r="W17" s="9">
        <v>41898</v>
      </c>
      <c r="X17" s="4" t="s">
        <v>210</v>
      </c>
    </row>
    <row r="18" spans="1:24" ht="47.25" customHeight="1">
      <c r="A18" s="599"/>
      <c r="B18" s="31" t="s">
        <v>74</v>
      </c>
      <c r="C18" s="42">
        <v>0.08</v>
      </c>
      <c r="D18" s="37" t="s">
        <v>75</v>
      </c>
      <c r="E18" s="13" t="s">
        <v>76</v>
      </c>
      <c r="F18" s="74" t="s">
        <v>77</v>
      </c>
      <c r="G18" s="16" t="s">
        <v>53</v>
      </c>
      <c r="H18" s="16" t="s">
        <v>207</v>
      </c>
      <c r="I18" s="16" t="s">
        <v>228</v>
      </c>
      <c r="J18" s="9">
        <v>41898</v>
      </c>
      <c r="K18" s="4" t="s">
        <v>210</v>
      </c>
      <c r="M18" s="20">
        <v>1.7000000000000001E-2</v>
      </c>
      <c r="N18" s="20">
        <v>1.6E-2</v>
      </c>
      <c r="O18" s="20">
        <v>1.6E-2</v>
      </c>
      <c r="P18" s="20">
        <v>1.6E-2</v>
      </c>
      <c r="Q18" s="20">
        <v>2.2629304364176862E-2</v>
      </c>
      <c r="R18" s="20">
        <v>2.2629304364176862E-2</v>
      </c>
      <c r="S18" s="20">
        <v>2.2536040285254761E-2</v>
      </c>
      <c r="T18" s="20">
        <v>2.2843930541815386E-2</v>
      </c>
      <c r="U18" s="20">
        <v>2.2763313808152611E-2</v>
      </c>
      <c r="V18" s="20">
        <v>2.132366548099306E-2</v>
      </c>
      <c r="W18" s="9">
        <v>41898</v>
      </c>
      <c r="X18" s="4" t="s">
        <v>210</v>
      </c>
    </row>
    <row r="19" spans="1:24" ht="45" customHeight="1">
      <c r="A19" s="599"/>
      <c r="B19" s="31" t="s">
        <v>78</v>
      </c>
      <c r="C19" s="42">
        <v>0.1</v>
      </c>
      <c r="D19" s="37" t="s">
        <v>79</v>
      </c>
      <c r="E19" s="13" t="s">
        <v>80</v>
      </c>
      <c r="F19" s="74" t="s">
        <v>81</v>
      </c>
      <c r="G19" s="16" t="s">
        <v>53</v>
      </c>
      <c r="H19" s="16" t="s">
        <v>207</v>
      </c>
      <c r="I19" s="16" t="s">
        <v>228</v>
      </c>
      <c r="J19" s="9">
        <v>41898</v>
      </c>
      <c r="K19" s="4" t="s">
        <v>210</v>
      </c>
      <c r="M19" s="20">
        <v>4.5999999999999999E-2</v>
      </c>
      <c r="N19" s="20">
        <v>4.5999999999999999E-2</v>
      </c>
      <c r="O19" s="20">
        <v>4.4999999999999998E-2</v>
      </c>
      <c r="P19" s="20">
        <v>4.4999999999999998E-2</v>
      </c>
      <c r="Q19" s="20">
        <v>4.5873843308719929E-2</v>
      </c>
      <c r="R19" s="20">
        <v>4.5873843308719929E-2</v>
      </c>
      <c r="S19" s="20">
        <v>4.5684779532213504E-2</v>
      </c>
      <c r="T19" s="20">
        <v>4.630893081669147E-2</v>
      </c>
      <c r="U19" s="20">
        <v>4.6145505580608585E-2</v>
      </c>
      <c r="V19" s="20">
        <v>4.3227068463985351E-2</v>
      </c>
      <c r="W19" s="9">
        <v>41898</v>
      </c>
      <c r="X19" s="4" t="s">
        <v>210</v>
      </c>
    </row>
    <row r="20" spans="1:24" ht="51.75" customHeight="1">
      <c r="A20" s="599"/>
      <c r="B20" s="31" t="s">
        <v>82</v>
      </c>
      <c r="C20" s="42">
        <v>0.06</v>
      </c>
      <c r="D20" s="37" t="s">
        <v>83</v>
      </c>
      <c r="E20" s="61" t="s">
        <v>84</v>
      </c>
      <c r="F20" s="74" t="s">
        <v>85</v>
      </c>
      <c r="G20" s="16" t="s">
        <v>53</v>
      </c>
      <c r="H20" s="16" t="s">
        <v>207</v>
      </c>
      <c r="I20" s="16" t="s">
        <v>228</v>
      </c>
      <c r="J20" s="9">
        <v>41898</v>
      </c>
      <c r="K20" s="4" t="s">
        <v>210</v>
      </c>
      <c r="M20" s="20">
        <v>1.6E-2</v>
      </c>
      <c r="N20" s="20">
        <v>1.6E-2</v>
      </c>
      <c r="O20" s="20">
        <v>1.6E-2</v>
      </c>
      <c r="P20" s="20">
        <v>1.6E-2</v>
      </c>
      <c r="Q20" s="20">
        <v>1.656734877161983E-2</v>
      </c>
      <c r="R20" s="20">
        <v>1.656734877161983E-2</v>
      </c>
      <c r="S20" s="20">
        <v>1.6499068346446339E-2</v>
      </c>
      <c r="T20" s="20">
        <v>1.6724480722440468E-2</v>
      </c>
      <c r="U20" s="20">
        <v>1.6665459661875551E-2</v>
      </c>
      <c r="V20" s="20">
        <v>1.561146544443559E-2</v>
      </c>
      <c r="W20" s="9">
        <v>41898</v>
      </c>
      <c r="X20" s="4" t="s">
        <v>210</v>
      </c>
    </row>
    <row r="21" spans="1:24" ht="48" customHeight="1">
      <c r="A21" s="599"/>
      <c r="B21" s="77" t="s">
        <v>86</v>
      </c>
      <c r="C21" s="42">
        <v>0.4</v>
      </c>
      <c r="D21" s="37" t="s">
        <v>87</v>
      </c>
      <c r="E21" s="13" t="s">
        <v>88</v>
      </c>
      <c r="F21" s="74" t="s">
        <v>89</v>
      </c>
      <c r="G21" s="60" t="s">
        <v>53</v>
      </c>
      <c r="H21" s="16" t="s">
        <v>207</v>
      </c>
      <c r="I21" s="16" t="s">
        <v>228</v>
      </c>
      <c r="J21" s="9">
        <v>41898</v>
      </c>
      <c r="K21" s="4" t="s">
        <v>210</v>
      </c>
      <c r="M21" s="62">
        <v>0.316</v>
      </c>
      <c r="N21" s="62">
        <v>0.307</v>
      </c>
      <c r="O21" s="20">
        <v>0.29299999999999998</v>
      </c>
      <c r="P21" s="20">
        <v>0.29199999999999998</v>
      </c>
      <c r="Q21" s="20">
        <v>0.28799999999999998</v>
      </c>
      <c r="R21" s="20">
        <v>0.27606907121472057</v>
      </c>
      <c r="S21" s="20">
        <v>0.27620054398845845</v>
      </c>
      <c r="T21" s="20">
        <v>0.27</v>
      </c>
      <c r="U21" s="20">
        <v>0.2500494454492645</v>
      </c>
      <c r="V21" s="20">
        <v>0.22800000000000001</v>
      </c>
      <c r="W21" s="9">
        <v>41898</v>
      </c>
      <c r="X21" s="4" t="s">
        <v>210</v>
      </c>
    </row>
    <row r="22" spans="1:24" ht="43.5" customHeight="1">
      <c r="A22" s="599"/>
      <c r="B22" s="77" t="s">
        <v>90</v>
      </c>
      <c r="C22" s="42">
        <v>0.3</v>
      </c>
      <c r="D22" s="37" t="s">
        <v>91</v>
      </c>
      <c r="E22" s="13" t="s">
        <v>92</v>
      </c>
      <c r="F22" s="71" t="s">
        <v>93</v>
      </c>
      <c r="G22" s="16" t="s">
        <v>53</v>
      </c>
      <c r="H22" s="16" t="s">
        <v>207</v>
      </c>
      <c r="I22" s="16" t="s">
        <v>228</v>
      </c>
      <c r="J22" s="9">
        <v>41898</v>
      </c>
      <c r="K22" s="4" t="s">
        <v>210</v>
      </c>
      <c r="M22" s="20">
        <v>0.22553517698460793</v>
      </c>
      <c r="N22" s="20">
        <v>0.22148161887723666</v>
      </c>
      <c r="O22" s="20">
        <v>0.20785940746330758</v>
      </c>
      <c r="P22" s="20">
        <v>0.20035752592733455</v>
      </c>
      <c r="Q22" s="20">
        <v>0.19600000000000001</v>
      </c>
      <c r="R22" s="20">
        <v>0.18977117478006325</v>
      </c>
      <c r="S22" s="20">
        <v>0.18438516312125211</v>
      </c>
      <c r="T22" s="20">
        <v>0.18</v>
      </c>
      <c r="U22" s="20">
        <v>0.17314208659450797</v>
      </c>
      <c r="V22" s="20">
        <v>0.156</v>
      </c>
      <c r="W22" s="9">
        <v>41898</v>
      </c>
      <c r="X22" s="4" t="s">
        <v>210</v>
      </c>
    </row>
    <row r="23" spans="1:24" ht="47.25" customHeight="1">
      <c r="A23" s="599" t="s">
        <v>94</v>
      </c>
      <c r="B23" s="601" t="s">
        <v>95</v>
      </c>
      <c r="C23" s="32" t="s">
        <v>180</v>
      </c>
      <c r="D23" s="63" t="s">
        <v>182</v>
      </c>
      <c r="E23" s="64" t="s">
        <v>181</v>
      </c>
      <c r="F23" s="74" t="s">
        <v>183</v>
      </c>
      <c r="G23" s="65" t="s">
        <v>171</v>
      </c>
      <c r="H23" s="65" t="s">
        <v>203</v>
      </c>
      <c r="I23" s="16" t="s">
        <v>188</v>
      </c>
      <c r="J23" s="9">
        <v>41901</v>
      </c>
      <c r="K23" s="3" t="s">
        <v>212</v>
      </c>
      <c r="M23" s="26">
        <v>-5.34</v>
      </c>
      <c r="N23" s="26">
        <v>-5.4</v>
      </c>
      <c r="O23" s="26">
        <v>-3.79</v>
      </c>
      <c r="P23" s="26">
        <v>-4.33</v>
      </c>
      <c r="Q23" s="26">
        <v>-3.52</v>
      </c>
      <c r="R23" s="26">
        <v>-3.32</v>
      </c>
      <c r="S23" s="26">
        <v>-3.22</v>
      </c>
      <c r="T23" s="26">
        <v>-2.59</v>
      </c>
      <c r="U23" s="66">
        <v>-2</v>
      </c>
      <c r="V23" s="26">
        <v>-2.48</v>
      </c>
      <c r="W23" s="9">
        <v>41901</v>
      </c>
      <c r="X23" s="3" t="s">
        <v>212</v>
      </c>
    </row>
    <row r="24" spans="1:24" ht="45.75" customHeight="1">
      <c r="A24" s="599"/>
      <c r="B24" s="601"/>
      <c r="C24" s="32" t="s">
        <v>164</v>
      </c>
      <c r="D24" s="37" t="s">
        <v>165</v>
      </c>
      <c r="E24" s="13" t="s">
        <v>166</v>
      </c>
      <c r="F24" s="71" t="s">
        <v>167</v>
      </c>
      <c r="G24" s="65" t="s">
        <v>171</v>
      </c>
      <c r="H24" s="65" t="s">
        <v>203</v>
      </c>
      <c r="I24" s="16" t="s">
        <v>188</v>
      </c>
      <c r="J24" s="9">
        <v>41901</v>
      </c>
      <c r="K24" s="3" t="s">
        <v>212</v>
      </c>
      <c r="M24" s="26">
        <v>-8.0399999999999991</v>
      </c>
      <c r="N24" s="26">
        <v>-5.0199999999999996</v>
      </c>
      <c r="O24" s="26">
        <v>-1.91</v>
      </c>
      <c r="P24" s="26">
        <v>-2.67</v>
      </c>
      <c r="Q24" s="26">
        <v>-7.39</v>
      </c>
      <c r="R24" s="26">
        <v>-0.72</v>
      </c>
      <c r="S24" s="26">
        <v>0</v>
      </c>
      <c r="T24" s="26">
        <v>-3.38</v>
      </c>
      <c r="U24" s="26">
        <v>0</v>
      </c>
      <c r="V24" s="26">
        <v>0</v>
      </c>
      <c r="W24" s="9">
        <v>41901</v>
      </c>
      <c r="X24" s="3" t="s">
        <v>212</v>
      </c>
    </row>
    <row r="25" spans="1:24" ht="42" customHeight="1">
      <c r="A25" s="599"/>
      <c r="B25" s="77" t="s">
        <v>96</v>
      </c>
      <c r="C25" s="32" t="s">
        <v>97</v>
      </c>
      <c r="D25" s="37" t="s">
        <v>98</v>
      </c>
      <c r="E25" s="13" t="s">
        <v>99</v>
      </c>
      <c r="F25" s="71" t="s">
        <v>100</v>
      </c>
      <c r="G25" s="65" t="s">
        <v>101</v>
      </c>
      <c r="H25" s="65" t="s">
        <v>203</v>
      </c>
      <c r="I25" s="16" t="s">
        <v>188</v>
      </c>
      <c r="J25" s="9">
        <v>41901</v>
      </c>
      <c r="K25" s="3" t="s">
        <v>212</v>
      </c>
      <c r="M25" s="26">
        <v>-97</v>
      </c>
      <c r="N25" s="26">
        <v>-102</v>
      </c>
      <c r="O25" s="26">
        <v>-97</v>
      </c>
      <c r="P25" s="26">
        <v>-99</v>
      </c>
      <c r="Q25" s="26">
        <v>-95</v>
      </c>
      <c r="R25" s="26">
        <v>-90</v>
      </c>
      <c r="S25" s="26">
        <v>-94</v>
      </c>
      <c r="T25" s="26">
        <v>-100</v>
      </c>
      <c r="U25" s="66">
        <v>-98.722491932076693</v>
      </c>
      <c r="V25" s="66">
        <v>-106</v>
      </c>
      <c r="W25" s="9">
        <v>41901</v>
      </c>
      <c r="X25" s="3" t="s">
        <v>212</v>
      </c>
    </row>
    <row r="26" spans="1:24" ht="38.25" customHeight="1">
      <c r="A26" s="599"/>
      <c r="B26" s="77" t="s">
        <v>102</v>
      </c>
      <c r="C26" s="32" t="s">
        <v>103</v>
      </c>
      <c r="D26" s="37" t="s">
        <v>104</v>
      </c>
      <c r="E26" s="13" t="s">
        <v>105</v>
      </c>
      <c r="F26" s="71" t="s">
        <v>106</v>
      </c>
      <c r="G26" s="65" t="s">
        <v>101</v>
      </c>
      <c r="H26" s="65" t="s">
        <v>203</v>
      </c>
      <c r="I26" s="16" t="s">
        <v>188</v>
      </c>
      <c r="J26" s="9">
        <v>41901</v>
      </c>
      <c r="K26" s="3" t="s">
        <v>212</v>
      </c>
      <c r="M26" s="26">
        <v>-385</v>
      </c>
      <c r="N26" s="26">
        <v>-318</v>
      </c>
      <c r="O26" s="26">
        <v>-277</v>
      </c>
      <c r="P26" s="26">
        <v>-323</v>
      </c>
      <c r="Q26" s="26">
        <v>-336</v>
      </c>
      <c r="R26" s="26">
        <v>-434</v>
      </c>
      <c r="S26" s="26">
        <v>-413</v>
      </c>
      <c r="T26" s="26">
        <v>-597</v>
      </c>
      <c r="U26" s="66">
        <v>-409.26771903299783</v>
      </c>
      <c r="V26" s="66">
        <v>-473</v>
      </c>
      <c r="W26" s="9">
        <v>41901</v>
      </c>
      <c r="X26" s="3" t="s">
        <v>212</v>
      </c>
    </row>
    <row r="27" spans="1:24" ht="45" customHeight="1">
      <c r="A27" s="599" t="s">
        <v>107</v>
      </c>
      <c r="B27" s="77" t="s">
        <v>108</v>
      </c>
      <c r="C27" s="42">
        <v>1</v>
      </c>
      <c r="D27" s="37" t="s">
        <v>109</v>
      </c>
      <c r="E27" s="13" t="s">
        <v>110</v>
      </c>
      <c r="F27" s="71" t="s">
        <v>111</v>
      </c>
      <c r="G27" s="65" t="s">
        <v>101</v>
      </c>
      <c r="H27" s="65" t="s">
        <v>203</v>
      </c>
      <c r="I27" s="16" t="s">
        <v>188</v>
      </c>
      <c r="J27" s="9">
        <v>41901</v>
      </c>
      <c r="K27" s="3" t="s">
        <v>212</v>
      </c>
      <c r="M27" s="24">
        <v>1.35</v>
      </c>
      <c r="N27" s="24">
        <v>1.355</v>
      </c>
      <c r="O27" s="24">
        <v>1.32</v>
      </c>
      <c r="P27" s="24">
        <v>1.304</v>
      </c>
      <c r="Q27" s="24">
        <v>1.31</v>
      </c>
      <c r="R27" s="24">
        <v>1.3117000000000001</v>
      </c>
      <c r="S27" s="24">
        <v>1.3337000000000001</v>
      </c>
      <c r="T27" s="24">
        <v>1.3240000000000001</v>
      </c>
      <c r="U27" s="24">
        <v>1.2810687073522173</v>
      </c>
      <c r="V27" s="24">
        <v>1.0780000000000001</v>
      </c>
      <c r="W27" s="9">
        <v>41901</v>
      </c>
      <c r="X27" s="3" t="s">
        <v>212</v>
      </c>
    </row>
    <row r="28" spans="1:24" ht="47.25" customHeight="1">
      <c r="A28" s="599"/>
      <c r="B28" s="77" t="s">
        <v>112</v>
      </c>
      <c r="C28" s="42">
        <v>0.8</v>
      </c>
      <c r="D28" s="37" t="s">
        <v>113</v>
      </c>
      <c r="E28" s="13" t="s">
        <v>114</v>
      </c>
      <c r="F28" s="71" t="s">
        <v>115</v>
      </c>
      <c r="G28" s="65" t="s">
        <v>101</v>
      </c>
      <c r="H28" s="65" t="s">
        <v>203</v>
      </c>
      <c r="I28" s="16" t="s">
        <v>189</v>
      </c>
      <c r="J28" s="9">
        <v>41901</v>
      </c>
      <c r="K28" s="3" t="s">
        <v>212</v>
      </c>
      <c r="M28" s="24">
        <v>1.1938</v>
      </c>
      <c r="N28" s="24">
        <v>1.5679000000000001</v>
      </c>
      <c r="O28" s="24">
        <v>1.1778999999999999</v>
      </c>
      <c r="P28" s="14">
        <v>0.9607</v>
      </c>
      <c r="Q28" s="61">
        <v>1.0235000000000001</v>
      </c>
      <c r="R28" s="24">
        <v>1.26</v>
      </c>
      <c r="S28" s="14">
        <v>0.91900000000000004</v>
      </c>
      <c r="T28" s="24">
        <v>1.171</v>
      </c>
      <c r="U28" s="24">
        <v>1.1871181260274055</v>
      </c>
      <c r="V28" s="24">
        <v>1.181</v>
      </c>
      <c r="W28" s="9">
        <v>41901</v>
      </c>
      <c r="X28" s="3" t="s">
        <v>212</v>
      </c>
    </row>
    <row r="29" spans="1:24" ht="53.25" customHeight="1">
      <c r="A29" s="599" t="s">
        <v>116</v>
      </c>
      <c r="B29" s="35" t="s">
        <v>117</v>
      </c>
      <c r="C29" s="25">
        <v>0.03</v>
      </c>
      <c r="D29" s="37" t="s">
        <v>118</v>
      </c>
      <c r="E29" s="13" t="s">
        <v>119</v>
      </c>
      <c r="F29" s="71" t="s">
        <v>120</v>
      </c>
      <c r="G29" s="16" t="s">
        <v>121</v>
      </c>
      <c r="H29" s="16" t="s">
        <v>43</v>
      </c>
      <c r="I29" s="16" t="s">
        <v>206</v>
      </c>
      <c r="J29" s="9">
        <v>41914</v>
      </c>
      <c r="K29" s="3" t="s">
        <v>221</v>
      </c>
      <c r="M29" s="25">
        <v>8.4900000000000003E-2</v>
      </c>
      <c r="N29" s="25">
        <v>5.2589999999999998E-2</v>
      </c>
      <c r="O29" s="25">
        <v>5.0389999999999997E-2</v>
      </c>
      <c r="P29" s="25">
        <v>6.6400000000000001E-2</v>
      </c>
      <c r="Q29" s="25">
        <v>6.4299999999999996E-2</v>
      </c>
      <c r="R29" s="23">
        <v>-0.1595</v>
      </c>
      <c r="S29" s="25">
        <v>8.0500000000000002E-2</v>
      </c>
      <c r="T29" s="17">
        <v>6.9000000000000006E-2</v>
      </c>
      <c r="U29" s="17">
        <v>0.12909999999999999</v>
      </c>
      <c r="V29" s="23">
        <v>-3.7199999999999997E-2</v>
      </c>
      <c r="W29" s="9">
        <v>41914</v>
      </c>
      <c r="X29" s="3" t="s">
        <v>221</v>
      </c>
    </row>
    <row r="30" spans="1:24" ht="46.5" customHeight="1">
      <c r="A30" s="599"/>
      <c r="B30" s="77" t="s">
        <v>122</v>
      </c>
      <c r="C30" s="36">
        <v>0.23</v>
      </c>
      <c r="D30" s="14" t="s">
        <v>123</v>
      </c>
      <c r="E30" s="13" t="s">
        <v>124</v>
      </c>
      <c r="F30" s="71" t="s">
        <v>125</v>
      </c>
      <c r="G30" s="16" t="s">
        <v>126</v>
      </c>
      <c r="H30" s="16" t="s">
        <v>127</v>
      </c>
      <c r="I30" s="16" t="s">
        <v>204</v>
      </c>
      <c r="J30" s="9">
        <v>41894</v>
      </c>
      <c r="K30" s="3" t="s">
        <v>213</v>
      </c>
      <c r="M30" s="49">
        <v>0.19936081110866199</v>
      </c>
      <c r="N30" s="49">
        <v>0.193358094821936</v>
      </c>
      <c r="O30" s="67">
        <v>0.18947598730992199</v>
      </c>
      <c r="P30" s="61">
        <v>0.18379960962914799</v>
      </c>
      <c r="Q30" s="61">
        <v>0.18186701042002401</v>
      </c>
      <c r="R30" s="50">
        <v>0.17797157622738999</v>
      </c>
      <c r="S30" s="50">
        <v>0.18049725540846001</v>
      </c>
      <c r="T30" s="24">
        <v>0.17782538832351399</v>
      </c>
      <c r="U30" s="24">
        <v>0.176265085750582</v>
      </c>
      <c r="V30" s="24">
        <v>0.17699999999999999</v>
      </c>
      <c r="W30" s="9">
        <v>41894</v>
      </c>
      <c r="X30" s="3" t="s">
        <v>213</v>
      </c>
    </row>
    <row r="31" spans="1:24" ht="47.25" customHeight="1">
      <c r="A31" s="599" t="s">
        <v>128</v>
      </c>
      <c r="B31" s="31" t="s">
        <v>129</v>
      </c>
      <c r="C31" s="42">
        <v>0.95</v>
      </c>
      <c r="D31" s="37" t="s">
        <v>130</v>
      </c>
      <c r="E31" s="13" t="s">
        <v>131</v>
      </c>
      <c r="F31" s="71" t="s">
        <v>132</v>
      </c>
      <c r="G31" s="16" t="s">
        <v>133</v>
      </c>
      <c r="H31" s="16" t="s">
        <v>174</v>
      </c>
      <c r="I31" s="16" t="s">
        <v>225</v>
      </c>
      <c r="J31" s="9">
        <v>41891</v>
      </c>
      <c r="K31" s="3" t="s">
        <v>222</v>
      </c>
      <c r="M31" s="24">
        <v>0.98009999999999997</v>
      </c>
      <c r="N31" s="24">
        <v>0.98150000000000004</v>
      </c>
      <c r="O31" s="24">
        <v>0.97989999999999999</v>
      </c>
      <c r="P31" s="24">
        <v>0.98180000000000001</v>
      </c>
      <c r="Q31" s="24">
        <v>0.98370000000000002</v>
      </c>
      <c r="R31" s="24">
        <v>0.98080000000000001</v>
      </c>
      <c r="S31" s="25">
        <v>0.76280000000000003</v>
      </c>
      <c r="T31" s="25">
        <v>0.68700000000000006</v>
      </c>
      <c r="U31" s="61">
        <v>0.97599999999999998</v>
      </c>
      <c r="V31" s="25">
        <v>0.74199999999999999</v>
      </c>
      <c r="W31" s="9">
        <v>41891</v>
      </c>
      <c r="X31" s="3" t="s">
        <v>222</v>
      </c>
    </row>
    <row r="32" spans="1:24" ht="48" customHeight="1">
      <c r="A32" s="599"/>
      <c r="B32" s="31" t="s">
        <v>134</v>
      </c>
      <c r="C32" s="32">
        <v>0</v>
      </c>
      <c r="D32" s="37">
        <v>0</v>
      </c>
      <c r="E32" s="13">
        <v>0</v>
      </c>
      <c r="F32" s="75">
        <v>0</v>
      </c>
      <c r="G32" s="16" t="s">
        <v>135</v>
      </c>
      <c r="H32" s="16" t="s">
        <v>175</v>
      </c>
      <c r="I32" s="16" t="s">
        <v>225</v>
      </c>
      <c r="J32" s="9">
        <v>41885</v>
      </c>
      <c r="K32" s="3" t="s">
        <v>214</v>
      </c>
      <c r="M32" s="68">
        <v>0</v>
      </c>
      <c r="N32" s="68">
        <v>0</v>
      </c>
      <c r="O32" s="68">
        <v>0</v>
      </c>
      <c r="P32" s="68">
        <v>0</v>
      </c>
      <c r="Q32" s="26">
        <v>0</v>
      </c>
      <c r="R32" s="68">
        <v>0</v>
      </c>
      <c r="S32" s="26">
        <v>0</v>
      </c>
      <c r="T32" s="26">
        <v>0</v>
      </c>
      <c r="U32" s="26">
        <v>0</v>
      </c>
      <c r="V32" s="26">
        <v>0</v>
      </c>
      <c r="W32" s="9">
        <v>41885</v>
      </c>
      <c r="X32" s="3" t="s">
        <v>214</v>
      </c>
    </row>
    <row r="33" spans="1:24" ht="47.25" customHeight="1">
      <c r="A33" s="76" t="s">
        <v>136</v>
      </c>
      <c r="B33" s="31" t="s">
        <v>137</v>
      </c>
      <c r="C33" s="32">
        <v>0</v>
      </c>
      <c r="D33" s="37">
        <v>0</v>
      </c>
      <c r="E33" s="13">
        <v>0</v>
      </c>
      <c r="F33" s="75">
        <v>0</v>
      </c>
      <c r="G33" s="69" t="s">
        <v>138</v>
      </c>
      <c r="H33" s="69" t="s">
        <v>139</v>
      </c>
      <c r="I33" s="69" t="s">
        <v>60</v>
      </c>
      <c r="J33" s="10" t="s">
        <v>60</v>
      </c>
      <c r="K33" s="3" t="s">
        <v>223</v>
      </c>
      <c r="M33" s="70">
        <v>0</v>
      </c>
      <c r="N33" s="70">
        <v>0</v>
      </c>
      <c r="O33" s="70">
        <v>0</v>
      </c>
      <c r="P33" s="70">
        <v>0</v>
      </c>
      <c r="Q33" s="70">
        <v>0</v>
      </c>
      <c r="R33" s="70">
        <v>0</v>
      </c>
      <c r="S33" s="70">
        <v>0</v>
      </c>
      <c r="T33" s="70">
        <v>0</v>
      </c>
      <c r="U33" s="26">
        <v>0</v>
      </c>
      <c r="V33" s="26">
        <v>0</v>
      </c>
      <c r="W33" s="10" t="s">
        <v>60</v>
      </c>
      <c r="X33" s="3" t="s">
        <v>223</v>
      </c>
    </row>
    <row r="34" spans="1:24" ht="35.25" customHeight="1">
      <c r="A34" s="599" t="s">
        <v>140</v>
      </c>
      <c r="B34" s="31" t="s">
        <v>141</v>
      </c>
      <c r="C34" s="25">
        <v>7.0000000000000007E-2</v>
      </c>
      <c r="D34" s="37" t="s">
        <v>142</v>
      </c>
      <c r="E34" s="13" t="s">
        <v>143</v>
      </c>
      <c r="F34" s="71" t="s">
        <v>144</v>
      </c>
      <c r="G34" s="16" t="s">
        <v>184</v>
      </c>
      <c r="H34" s="16" t="s">
        <v>173</v>
      </c>
      <c r="I34" s="16" t="s">
        <v>205</v>
      </c>
      <c r="J34" s="9">
        <v>41904</v>
      </c>
      <c r="K34" s="3" t="s">
        <v>229</v>
      </c>
      <c r="M34" s="27">
        <v>0.13800000000000001</v>
      </c>
      <c r="N34" s="27">
        <v>0.13769999999999999</v>
      </c>
      <c r="O34" s="27">
        <v>0.13819999999999999</v>
      </c>
      <c r="P34" s="27">
        <v>0.13719999999999999</v>
      </c>
      <c r="Q34" s="27">
        <v>0.13769999999999999</v>
      </c>
      <c r="R34" s="27">
        <v>0.13563056438781726</v>
      </c>
      <c r="S34" s="27">
        <v>0.13189999999999999</v>
      </c>
      <c r="T34" s="27">
        <v>0.1318</v>
      </c>
      <c r="U34" s="23">
        <v>0.13370000000000001</v>
      </c>
      <c r="V34" s="23">
        <v>0.13270000000000001</v>
      </c>
      <c r="W34" s="9">
        <v>41904</v>
      </c>
      <c r="X34" s="3" t="s">
        <v>229</v>
      </c>
    </row>
    <row r="35" spans="1:24" ht="44.25" customHeight="1">
      <c r="A35" s="599"/>
      <c r="B35" s="77" t="s">
        <v>145</v>
      </c>
      <c r="C35" s="25">
        <v>6.5000000000000002E-2</v>
      </c>
      <c r="D35" s="37" t="s">
        <v>146</v>
      </c>
      <c r="E35" s="13" t="s">
        <v>147</v>
      </c>
      <c r="F35" s="71" t="s">
        <v>148</v>
      </c>
      <c r="G35" s="16" t="s">
        <v>184</v>
      </c>
      <c r="H35" s="16" t="s">
        <v>173</v>
      </c>
      <c r="I35" s="16" t="s">
        <v>205</v>
      </c>
      <c r="J35" s="9">
        <v>41904</v>
      </c>
      <c r="K35" s="3" t="s">
        <v>229</v>
      </c>
      <c r="M35" s="27">
        <v>0.1216</v>
      </c>
      <c r="N35" s="27">
        <v>0.1217</v>
      </c>
      <c r="O35" s="27">
        <v>0.1226</v>
      </c>
      <c r="P35" s="27">
        <v>0.1226</v>
      </c>
      <c r="Q35" s="27">
        <v>0.1238230901775341</v>
      </c>
      <c r="R35" s="27">
        <v>0.1245935069684448</v>
      </c>
      <c r="S35" s="27">
        <v>0.1234</v>
      </c>
      <c r="T35" s="27">
        <v>0.1227</v>
      </c>
      <c r="U35" s="23">
        <v>0.12130000000000001</v>
      </c>
      <c r="V35" s="23">
        <v>0.11990000000000001</v>
      </c>
      <c r="W35" s="9">
        <v>41904</v>
      </c>
      <c r="X35" s="3" t="s">
        <v>229</v>
      </c>
    </row>
    <row r="36" spans="1:24" ht="43.5" customHeight="1">
      <c r="A36" s="599"/>
      <c r="B36" s="77" t="s">
        <v>149</v>
      </c>
      <c r="C36" s="25">
        <v>8.5000000000000006E-2</v>
      </c>
      <c r="D36" s="37" t="s">
        <v>150</v>
      </c>
      <c r="E36" s="13" t="s">
        <v>151</v>
      </c>
      <c r="F36" s="71" t="s">
        <v>152</v>
      </c>
      <c r="G36" s="16" t="s">
        <v>184</v>
      </c>
      <c r="H36" s="16" t="s">
        <v>173</v>
      </c>
      <c r="I36" s="16" t="s">
        <v>205</v>
      </c>
      <c r="J36" s="9">
        <v>41904</v>
      </c>
      <c r="K36" s="3" t="s">
        <v>229</v>
      </c>
      <c r="M36" s="27">
        <v>0.13800000000000001</v>
      </c>
      <c r="N36" s="27">
        <v>0.13769999999999999</v>
      </c>
      <c r="O36" s="27">
        <v>0.13819999999999999</v>
      </c>
      <c r="P36" s="27">
        <v>0.13719999999999999</v>
      </c>
      <c r="Q36" s="27">
        <v>0.13769999999999999</v>
      </c>
      <c r="R36" s="27">
        <v>0.13563056438781726</v>
      </c>
      <c r="S36" s="27">
        <v>0.13189999999999999</v>
      </c>
      <c r="T36" s="27">
        <v>0.1318</v>
      </c>
      <c r="U36" s="23">
        <v>0.13370000000000001</v>
      </c>
      <c r="V36" s="23">
        <v>0.13270000000000001</v>
      </c>
      <c r="W36" s="9">
        <v>41904</v>
      </c>
      <c r="X36" s="3" t="s">
        <v>229</v>
      </c>
    </row>
    <row r="37" spans="1:24" ht="50.25" customHeight="1">
      <c r="A37" s="599"/>
      <c r="B37" s="77" t="s">
        <v>153</v>
      </c>
      <c r="C37" s="25">
        <v>0.105</v>
      </c>
      <c r="D37" s="37" t="s">
        <v>154</v>
      </c>
      <c r="E37" s="13" t="s">
        <v>155</v>
      </c>
      <c r="F37" s="71" t="s">
        <v>156</v>
      </c>
      <c r="G37" s="16" t="s">
        <v>184</v>
      </c>
      <c r="H37" s="16" t="s">
        <v>173</v>
      </c>
      <c r="I37" s="16" t="s">
        <v>205</v>
      </c>
      <c r="J37" s="9">
        <v>41904</v>
      </c>
      <c r="K37" s="3" t="s">
        <v>229</v>
      </c>
      <c r="M37" s="27">
        <v>0.15709999999999999</v>
      </c>
      <c r="N37" s="27">
        <v>0.15690000000000001</v>
      </c>
      <c r="O37" s="27">
        <v>0.1573</v>
      </c>
      <c r="P37" s="27">
        <v>0.15609999999999999</v>
      </c>
      <c r="Q37" s="27">
        <v>0.15509999999999999</v>
      </c>
      <c r="R37" s="27">
        <v>0.1529280112846553</v>
      </c>
      <c r="S37" s="27">
        <v>0.14899999999999999</v>
      </c>
      <c r="T37" s="27">
        <v>0.1477</v>
      </c>
      <c r="U37" s="23">
        <v>0.14940000000000001</v>
      </c>
      <c r="V37" s="23">
        <v>0.1484</v>
      </c>
      <c r="W37" s="9">
        <v>41904</v>
      </c>
      <c r="X37" s="3" t="s">
        <v>229</v>
      </c>
    </row>
    <row r="38" spans="1:24" ht="49.5" customHeight="1">
      <c r="A38" s="599"/>
      <c r="B38" s="77" t="s">
        <v>157</v>
      </c>
      <c r="C38" s="25">
        <v>0.05</v>
      </c>
      <c r="D38" s="37" t="s">
        <v>158</v>
      </c>
      <c r="E38" s="13" t="s">
        <v>159</v>
      </c>
      <c r="F38" s="71" t="s">
        <v>160</v>
      </c>
      <c r="G38" s="16" t="s">
        <v>13</v>
      </c>
      <c r="H38" s="16" t="s">
        <v>14</v>
      </c>
      <c r="I38" s="16" t="s">
        <v>226</v>
      </c>
      <c r="J38" s="9">
        <v>41904</v>
      </c>
      <c r="K38" s="3" t="s">
        <v>215</v>
      </c>
      <c r="M38" s="27">
        <v>0.124</v>
      </c>
      <c r="N38" s="27">
        <v>0.124</v>
      </c>
      <c r="O38" s="27">
        <v>0.124</v>
      </c>
      <c r="P38" s="27">
        <v>0.124</v>
      </c>
      <c r="Q38" s="27">
        <v>0.124</v>
      </c>
      <c r="R38" s="27">
        <v>0.124</v>
      </c>
      <c r="S38" s="27">
        <v>0.108</v>
      </c>
      <c r="T38" s="27">
        <v>0.108</v>
      </c>
      <c r="U38" s="27">
        <v>0.108</v>
      </c>
      <c r="V38" s="27">
        <v>0.108</v>
      </c>
      <c r="W38" s="9">
        <v>41904</v>
      </c>
      <c r="X38" s="3" t="s">
        <v>215</v>
      </c>
    </row>
    <row r="39" spans="1:24">
      <c r="V39" s="12"/>
    </row>
  </sheetData>
  <mergeCells count="29">
    <mergeCell ref="A34:A38"/>
    <mergeCell ref="R1:R2"/>
    <mergeCell ref="S1:S2"/>
    <mergeCell ref="T1:T2"/>
    <mergeCell ref="A3:A9"/>
    <mergeCell ref="A10:A11"/>
    <mergeCell ref="A12:A22"/>
    <mergeCell ref="A23:A26"/>
    <mergeCell ref="B23:B24"/>
    <mergeCell ref="A27:A28"/>
    <mergeCell ref="P1:P2"/>
    <mergeCell ref="Q1:Q2"/>
    <mergeCell ref="J1:J2"/>
    <mergeCell ref="K1:K2"/>
    <mergeCell ref="M1:M2"/>
    <mergeCell ref="N1:N2"/>
    <mergeCell ref="V1:V2"/>
    <mergeCell ref="W1:W2"/>
    <mergeCell ref="X1:X2"/>
    <mergeCell ref="A29:A30"/>
    <mergeCell ref="A31:A32"/>
    <mergeCell ref="U1:U2"/>
    <mergeCell ref="O1:O2"/>
    <mergeCell ref="A1:A2"/>
    <mergeCell ref="B1:B2"/>
    <mergeCell ref="D1:F1"/>
    <mergeCell ref="G1:G2"/>
    <mergeCell ref="H1:H2"/>
    <mergeCell ref="I1:I2"/>
  </mergeCells>
  <pageMargins left="0.7" right="0.7" top="0.25" bottom="0.75" header="0.3" footer="0.3"/>
  <pageSetup paperSize="5" scale="53" fitToHeight="0" orientation="landscape" r:id="rId1"/>
  <headerFooter>
    <oddHeade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B37" sqref="B37"/>
    </sheetView>
  </sheetViews>
  <sheetFormatPr defaultRowHeight="12"/>
  <cols>
    <col min="1" max="1" width="22" style="282" bestFit="1" customWidth="1"/>
    <col min="2" max="2" width="47.42578125" style="283" customWidth="1"/>
    <col min="3" max="3" width="24.7109375" style="272" customWidth="1"/>
    <col min="4" max="4" width="23.85546875" style="272" customWidth="1"/>
    <col min="5" max="5" width="29.42578125" style="272" customWidth="1"/>
    <col min="6" max="6" width="47.85546875" style="272" customWidth="1"/>
    <col min="7" max="16384" width="9.140625" style="272"/>
  </cols>
  <sheetData>
    <row r="1" spans="1:6" s="270" customFormat="1" ht="23.25" customHeight="1">
      <c r="A1" s="269" t="s">
        <v>0</v>
      </c>
      <c r="B1" s="269" t="s">
        <v>460</v>
      </c>
      <c r="C1" s="269" t="s">
        <v>472</v>
      </c>
      <c r="D1" s="269" t="s">
        <v>473</v>
      </c>
      <c r="E1" s="269" t="s">
        <v>461</v>
      </c>
      <c r="F1" s="269" t="s">
        <v>464</v>
      </c>
    </row>
    <row r="2" spans="1:6" ht="26.25" customHeight="1">
      <c r="A2" s="608" t="s">
        <v>413</v>
      </c>
      <c r="B2" s="271" t="s">
        <v>431</v>
      </c>
      <c r="C2" s="602" t="s">
        <v>459</v>
      </c>
      <c r="D2" s="602" t="s">
        <v>471</v>
      </c>
      <c r="E2" s="605" t="s">
        <v>475</v>
      </c>
      <c r="F2" s="605" t="s">
        <v>476</v>
      </c>
    </row>
    <row r="3" spans="1:6" ht="26.25" customHeight="1">
      <c r="A3" s="609"/>
      <c r="B3" s="273" t="s">
        <v>432</v>
      </c>
      <c r="C3" s="603"/>
      <c r="D3" s="603"/>
      <c r="E3" s="606"/>
      <c r="F3" s="606"/>
    </row>
    <row r="4" spans="1:6" ht="26.25" customHeight="1">
      <c r="A4" s="609"/>
      <c r="B4" s="273" t="s">
        <v>433</v>
      </c>
      <c r="C4" s="603"/>
      <c r="D4" s="603"/>
      <c r="E4" s="606"/>
      <c r="F4" s="606"/>
    </row>
    <row r="5" spans="1:6" ht="26.25" customHeight="1">
      <c r="A5" s="609"/>
      <c r="B5" s="273" t="s">
        <v>434</v>
      </c>
      <c r="C5" s="603"/>
      <c r="D5" s="603"/>
      <c r="E5" s="606"/>
      <c r="F5" s="606"/>
    </row>
    <row r="6" spans="1:6" ht="26.25" customHeight="1">
      <c r="A6" s="610"/>
      <c r="B6" s="274" t="s">
        <v>435</v>
      </c>
      <c r="C6" s="604"/>
      <c r="D6" s="604"/>
      <c r="E6" s="607"/>
      <c r="F6" s="607"/>
    </row>
    <row r="7" spans="1:6">
      <c r="A7" s="602" t="s">
        <v>176</v>
      </c>
      <c r="B7" s="271" t="s">
        <v>436</v>
      </c>
      <c r="C7" s="602" t="s">
        <v>462</v>
      </c>
      <c r="D7" s="602" t="s">
        <v>470</v>
      </c>
      <c r="E7" s="275"/>
      <c r="F7" s="276"/>
    </row>
    <row r="8" spans="1:6">
      <c r="A8" s="603"/>
      <c r="B8" s="273" t="s">
        <v>437</v>
      </c>
      <c r="C8" s="603"/>
      <c r="D8" s="603"/>
      <c r="E8" s="276"/>
      <c r="F8" s="276"/>
    </row>
    <row r="9" spans="1:6">
      <c r="A9" s="603"/>
      <c r="B9" s="274" t="s">
        <v>438</v>
      </c>
      <c r="C9" s="604"/>
      <c r="D9" s="604"/>
      <c r="E9" s="277"/>
      <c r="F9" s="276"/>
    </row>
    <row r="10" spans="1:6">
      <c r="A10" s="603"/>
      <c r="B10" s="271" t="s">
        <v>439</v>
      </c>
      <c r="C10" s="602" t="s">
        <v>463</v>
      </c>
      <c r="D10" s="602" t="s">
        <v>469</v>
      </c>
      <c r="E10" s="611" t="s">
        <v>465</v>
      </c>
      <c r="F10" s="276"/>
    </row>
    <row r="11" spans="1:6">
      <c r="A11" s="603"/>
      <c r="B11" s="273" t="s">
        <v>440</v>
      </c>
      <c r="C11" s="603"/>
      <c r="D11" s="603"/>
      <c r="E11" s="612"/>
      <c r="F11" s="276"/>
    </row>
    <row r="12" spans="1:6">
      <c r="A12" s="603"/>
      <c r="B12" s="273" t="s">
        <v>441</v>
      </c>
      <c r="C12" s="603"/>
      <c r="D12" s="603"/>
      <c r="E12" s="612"/>
      <c r="F12" s="276"/>
    </row>
    <row r="13" spans="1:6">
      <c r="A13" s="603"/>
      <c r="B13" s="273" t="s">
        <v>442</v>
      </c>
      <c r="C13" s="603"/>
      <c r="D13" s="603"/>
      <c r="E13" s="612"/>
      <c r="F13" s="276"/>
    </row>
    <row r="14" spans="1:6">
      <c r="A14" s="603"/>
      <c r="B14" s="274" t="s">
        <v>443</v>
      </c>
      <c r="C14" s="604"/>
      <c r="D14" s="603"/>
      <c r="E14" s="613"/>
      <c r="F14" s="276"/>
    </row>
    <row r="15" spans="1:6" ht="20.25" customHeight="1">
      <c r="A15" s="603"/>
      <c r="B15" s="278" t="s">
        <v>444</v>
      </c>
      <c r="C15" s="279" t="s">
        <v>466</v>
      </c>
      <c r="D15" s="603"/>
      <c r="E15" s="284" t="s">
        <v>474</v>
      </c>
      <c r="F15" s="276"/>
    </row>
    <row r="16" spans="1:6" ht="24">
      <c r="A16" s="603"/>
      <c r="B16" s="271" t="s">
        <v>445</v>
      </c>
      <c r="C16" s="602" t="s">
        <v>463</v>
      </c>
      <c r="D16" s="603"/>
      <c r="E16" s="611" t="s">
        <v>465</v>
      </c>
      <c r="F16" s="276"/>
    </row>
    <row r="17" spans="1:6">
      <c r="A17" s="603"/>
      <c r="B17" s="273" t="s">
        <v>446</v>
      </c>
      <c r="C17" s="603"/>
      <c r="D17" s="603"/>
      <c r="E17" s="612"/>
      <c r="F17" s="276"/>
    </row>
    <row r="18" spans="1:6">
      <c r="A18" s="603"/>
      <c r="B18" s="273" t="s">
        <v>447</v>
      </c>
      <c r="C18" s="603"/>
      <c r="D18" s="603"/>
      <c r="E18" s="612"/>
      <c r="F18" s="276"/>
    </row>
    <row r="19" spans="1:6">
      <c r="A19" s="603"/>
      <c r="B19" s="273" t="s">
        <v>448</v>
      </c>
      <c r="C19" s="603"/>
      <c r="D19" s="603"/>
      <c r="E19" s="612"/>
      <c r="F19" s="276"/>
    </row>
    <row r="20" spans="1:6">
      <c r="A20" s="603"/>
      <c r="B20" s="273" t="s">
        <v>449</v>
      </c>
      <c r="C20" s="603"/>
      <c r="D20" s="603"/>
      <c r="E20" s="612"/>
      <c r="F20" s="276"/>
    </row>
    <row r="21" spans="1:6">
      <c r="A21" s="604"/>
      <c r="B21" s="274" t="s">
        <v>450</v>
      </c>
      <c r="C21" s="604"/>
      <c r="D21" s="604"/>
      <c r="E21" s="613"/>
      <c r="F21" s="276"/>
    </row>
    <row r="22" spans="1:6" ht="24">
      <c r="A22" s="602" t="s">
        <v>426</v>
      </c>
      <c r="B22" s="271" t="s">
        <v>467</v>
      </c>
      <c r="C22" s="280" t="s">
        <v>480</v>
      </c>
      <c r="D22" s="602" t="s">
        <v>477</v>
      </c>
      <c r="E22" s="611" t="s">
        <v>484</v>
      </c>
      <c r="F22" s="276"/>
    </row>
    <row r="23" spans="1:6">
      <c r="A23" s="603"/>
      <c r="B23" s="273" t="s">
        <v>451</v>
      </c>
      <c r="C23" s="281" t="s">
        <v>478</v>
      </c>
      <c r="D23" s="603"/>
      <c r="E23" s="612"/>
      <c r="F23" s="276"/>
    </row>
    <row r="24" spans="1:6">
      <c r="A24" s="604"/>
      <c r="B24" s="274" t="s">
        <v>452</v>
      </c>
      <c r="C24" s="281" t="s">
        <v>478</v>
      </c>
      <c r="D24" s="604"/>
      <c r="E24" s="613"/>
      <c r="F24" s="276"/>
    </row>
    <row r="25" spans="1:6">
      <c r="A25" s="602" t="s">
        <v>424</v>
      </c>
      <c r="B25" s="271" t="s">
        <v>453</v>
      </c>
      <c r="C25" s="602" t="s">
        <v>479</v>
      </c>
      <c r="D25" s="602" t="s">
        <v>171</v>
      </c>
      <c r="E25" s="611" t="s">
        <v>468</v>
      </c>
      <c r="F25" s="276"/>
    </row>
    <row r="26" spans="1:6" ht="24">
      <c r="A26" s="604"/>
      <c r="B26" s="274" t="s">
        <v>454</v>
      </c>
      <c r="C26" s="604"/>
      <c r="D26" s="604"/>
      <c r="E26" s="613"/>
      <c r="F26" s="276"/>
    </row>
    <row r="27" spans="1:6">
      <c r="A27" s="602" t="s">
        <v>427</v>
      </c>
      <c r="B27" s="273" t="s">
        <v>455</v>
      </c>
      <c r="C27" s="602" t="s">
        <v>485</v>
      </c>
      <c r="D27" s="602" t="s">
        <v>485</v>
      </c>
      <c r="E27" s="611" t="s">
        <v>485</v>
      </c>
      <c r="F27" s="276"/>
    </row>
    <row r="28" spans="1:6">
      <c r="A28" s="604"/>
      <c r="B28" s="273" t="s">
        <v>456</v>
      </c>
      <c r="C28" s="604"/>
      <c r="D28" s="604"/>
      <c r="E28" s="613"/>
      <c r="F28" s="276"/>
    </row>
    <row r="29" spans="1:6">
      <c r="A29" s="602" t="s">
        <v>42</v>
      </c>
      <c r="B29" s="271" t="s">
        <v>457</v>
      </c>
      <c r="C29" s="285" t="s">
        <v>481</v>
      </c>
      <c r="D29" s="602" t="s">
        <v>42</v>
      </c>
      <c r="E29" s="611" t="s">
        <v>483</v>
      </c>
      <c r="F29" s="276"/>
    </row>
    <row r="30" spans="1:6">
      <c r="A30" s="604"/>
      <c r="B30" s="274" t="s">
        <v>458</v>
      </c>
      <c r="C30" s="286" t="s">
        <v>482</v>
      </c>
      <c r="D30" s="604"/>
      <c r="E30" s="613"/>
      <c r="F30" s="277"/>
    </row>
  </sheetData>
  <mergeCells count="27">
    <mergeCell ref="A27:A28"/>
    <mergeCell ref="A29:A30"/>
    <mergeCell ref="D29:D30"/>
    <mergeCell ref="E29:E30"/>
    <mergeCell ref="C27:C28"/>
    <mergeCell ref="D27:D28"/>
    <mergeCell ref="E27:E28"/>
    <mergeCell ref="E22:E24"/>
    <mergeCell ref="D22:D24"/>
    <mergeCell ref="A25:A26"/>
    <mergeCell ref="D25:D26"/>
    <mergeCell ref="C25:C26"/>
    <mergeCell ref="E25:E26"/>
    <mergeCell ref="A22:A24"/>
    <mergeCell ref="A7:A21"/>
    <mergeCell ref="E2:E6"/>
    <mergeCell ref="A2:A6"/>
    <mergeCell ref="C2:C6"/>
    <mergeCell ref="F2:F6"/>
    <mergeCell ref="C7:C9"/>
    <mergeCell ref="D7:D9"/>
    <mergeCell ref="D2:D6"/>
    <mergeCell ref="D10:D21"/>
    <mergeCell ref="C10:C14"/>
    <mergeCell ref="E10:E14"/>
    <mergeCell ref="C16:C21"/>
    <mergeCell ref="E16:E2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6"/>
  <sheetViews>
    <sheetView showGridLines="0" zoomScale="80" zoomScaleNormal="80" workbookViewId="0">
      <pane xSplit="2" ySplit="4" topLeftCell="C5" activePane="bottomRight" state="frozen"/>
      <selection activeCell="B36" sqref="B36"/>
      <selection pane="topRight" activeCell="B36" sqref="B36"/>
      <selection pane="bottomLeft" activeCell="B36" sqref="B36"/>
      <selection pane="bottomRight" activeCell="C5" sqref="C5"/>
    </sheetView>
  </sheetViews>
  <sheetFormatPr defaultRowHeight="15"/>
  <cols>
    <col min="1" max="1" width="21.42578125" style="352" customWidth="1"/>
    <col min="2" max="2" width="51.140625" style="352" customWidth="1"/>
    <col min="3" max="3" width="13.7109375" style="352" customWidth="1"/>
    <col min="4" max="4" width="17.85546875" style="352" customWidth="1"/>
    <col min="5" max="5" width="11" style="352" customWidth="1"/>
    <col min="6" max="6" width="20.7109375" style="352" customWidth="1"/>
    <col min="7" max="7" width="18.42578125" style="352" customWidth="1"/>
    <col min="8" max="10" width="11" style="352" customWidth="1"/>
    <col min="11" max="11" width="32" style="352" customWidth="1"/>
    <col min="12" max="20" width="13.5703125" style="352" customWidth="1"/>
    <col min="21" max="22" width="12.140625" style="352" customWidth="1"/>
    <col min="23" max="23" width="14.42578125" style="352" customWidth="1"/>
    <col min="24" max="24" width="12.140625" style="352" customWidth="1"/>
    <col min="25" max="16384" width="9.140625" style="352"/>
  </cols>
  <sheetData>
    <row r="1" spans="1:24" ht="18.75">
      <c r="A1" s="383" t="s">
        <v>700</v>
      </c>
      <c r="C1" s="429" t="s">
        <v>716</v>
      </c>
      <c r="D1" s="420" t="s">
        <v>707</v>
      </c>
      <c r="E1" s="419" t="s">
        <v>715</v>
      </c>
      <c r="F1" s="428"/>
    </row>
    <row r="2" spans="1:24" ht="15.75">
      <c r="A2" s="384" t="s">
        <v>701</v>
      </c>
    </row>
    <row r="3" spans="1:24" ht="6.75" customHeight="1">
      <c r="A3" s="350"/>
      <c r="B3" s="350"/>
      <c r="C3" s="351"/>
      <c r="D3" s="351"/>
      <c r="E3" s="351"/>
      <c r="F3" s="351"/>
      <c r="G3" s="351"/>
      <c r="H3" s="351"/>
      <c r="I3" s="351"/>
      <c r="J3" s="351"/>
      <c r="K3" s="351"/>
      <c r="L3" s="350"/>
      <c r="M3" s="350"/>
      <c r="N3" s="350"/>
      <c r="O3" s="350"/>
      <c r="P3" s="350"/>
      <c r="Q3" s="350"/>
      <c r="R3" s="350"/>
      <c r="S3" s="350"/>
      <c r="T3" s="350"/>
      <c r="U3" s="350"/>
      <c r="V3" s="350"/>
      <c r="W3" s="382"/>
    </row>
    <row r="4" spans="1:24" ht="30.75" customHeight="1">
      <c r="A4" s="385" t="s">
        <v>486</v>
      </c>
      <c r="B4" s="385" t="s">
        <v>599</v>
      </c>
      <c r="C4" s="386" t="s">
        <v>609</v>
      </c>
      <c r="D4" s="386" t="s">
        <v>600</v>
      </c>
      <c r="E4" s="386" t="s">
        <v>601</v>
      </c>
      <c r="F4" s="386" t="s">
        <v>602</v>
      </c>
      <c r="G4" s="386" t="s">
        <v>603</v>
      </c>
      <c r="H4" s="386" t="s">
        <v>604</v>
      </c>
      <c r="I4" s="387" t="s">
        <v>637</v>
      </c>
      <c r="J4" s="388" t="s">
        <v>638</v>
      </c>
      <c r="K4" s="386" t="s">
        <v>659</v>
      </c>
      <c r="L4" s="389">
        <v>42460</v>
      </c>
      <c r="M4" s="389">
        <v>42428</v>
      </c>
      <c r="N4" s="389">
        <v>42396</v>
      </c>
      <c r="O4" s="389">
        <v>42364</v>
      </c>
      <c r="P4" s="389">
        <v>42332</v>
      </c>
      <c r="Q4" s="389">
        <v>42300</v>
      </c>
      <c r="R4" s="389">
        <v>42268</v>
      </c>
      <c r="S4" s="389">
        <v>42236</v>
      </c>
      <c r="T4" s="389">
        <v>42204</v>
      </c>
      <c r="U4" s="403" t="s">
        <v>696</v>
      </c>
      <c r="V4" s="404" t="s">
        <v>697</v>
      </c>
      <c r="W4" s="403" t="s">
        <v>698</v>
      </c>
      <c r="X4" s="404" t="s">
        <v>699</v>
      </c>
    </row>
    <row r="5" spans="1:24">
      <c r="A5" s="614" t="s">
        <v>489</v>
      </c>
      <c r="B5" s="390" t="s">
        <v>490</v>
      </c>
      <c r="C5" s="390" t="s">
        <v>605</v>
      </c>
      <c r="D5" s="390" t="s">
        <v>60</v>
      </c>
      <c r="E5" s="390" t="s">
        <v>607</v>
      </c>
      <c r="F5" s="390" t="s">
        <v>60</v>
      </c>
      <c r="G5" s="390" t="s">
        <v>60</v>
      </c>
      <c r="H5" s="390" t="s">
        <v>610</v>
      </c>
      <c r="I5" s="391">
        <v>0.11</v>
      </c>
      <c r="J5" s="391">
        <v>0.105</v>
      </c>
      <c r="K5" s="390" t="s">
        <v>611</v>
      </c>
      <c r="L5" s="392">
        <v>0.13869999999999999</v>
      </c>
      <c r="M5" s="392">
        <v>0.13730000000000001</v>
      </c>
      <c r="N5" s="392">
        <v>0.13669999999999999</v>
      </c>
      <c r="O5" s="392">
        <v>0.1381</v>
      </c>
      <c r="P5" s="392">
        <v>0.13719999999999999</v>
      </c>
      <c r="Q5" s="392">
        <v>0.13730000000000001</v>
      </c>
      <c r="R5" s="392">
        <v>0.1386</v>
      </c>
      <c r="S5" s="392">
        <v>0.13769999999999999</v>
      </c>
      <c r="T5" s="392">
        <v>0.13700000000000001</v>
      </c>
      <c r="U5" s="393">
        <v>0.11</v>
      </c>
      <c r="V5" s="394">
        <v>0.1075</v>
      </c>
      <c r="W5" s="393">
        <v>7.5499999999999998E-2</v>
      </c>
      <c r="X5" s="394">
        <v>6.5000000000000002E-2</v>
      </c>
    </row>
    <row r="6" spans="1:24">
      <c r="A6" s="614"/>
      <c r="B6" s="390" t="s">
        <v>491</v>
      </c>
      <c r="C6" s="390" t="s">
        <v>605</v>
      </c>
      <c r="D6" s="390" t="s">
        <v>60</v>
      </c>
      <c r="E6" s="390" t="s">
        <v>607</v>
      </c>
      <c r="F6" s="390" t="s">
        <v>60</v>
      </c>
      <c r="G6" s="390" t="s">
        <v>60</v>
      </c>
      <c r="H6" s="390" t="s">
        <v>610</v>
      </c>
      <c r="I6" s="391">
        <v>0.125</v>
      </c>
      <c r="J6" s="391">
        <v>0.12</v>
      </c>
      <c r="K6" s="390" t="s">
        <v>611</v>
      </c>
      <c r="L6" s="392">
        <v>0.13869999999999999</v>
      </c>
      <c r="M6" s="392">
        <v>0.13730000000000001</v>
      </c>
      <c r="N6" s="392">
        <v>0.13669999999999999</v>
      </c>
      <c r="O6" s="392">
        <v>0.1381</v>
      </c>
      <c r="P6" s="392">
        <v>0.13719999999999999</v>
      </c>
      <c r="Q6" s="392">
        <v>0.13730000000000001</v>
      </c>
      <c r="R6" s="392">
        <v>0.1386</v>
      </c>
      <c r="S6" s="392">
        <v>0.13769999999999999</v>
      </c>
      <c r="T6" s="392">
        <v>0.13700000000000001</v>
      </c>
      <c r="U6" s="393">
        <v>0.125</v>
      </c>
      <c r="V6" s="394">
        <v>0.1225</v>
      </c>
      <c r="W6" s="393">
        <v>9.0499999999999997E-2</v>
      </c>
      <c r="X6" s="394">
        <v>0.08</v>
      </c>
    </row>
    <row r="7" spans="1:24">
      <c r="A7" s="614"/>
      <c r="B7" s="390" t="s">
        <v>492</v>
      </c>
      <c r="C7" s="390" t="s">
        <v>605</v>
      </c>
      <c r="D7" s="390" t="s">
        <v>60</v>
      </c>
      <c r="E7" s="390" t="s">
        <v>607</v>
      </c>
      <c r="F7" s="390" t="s">
        <v>60</v>
      </c>
      <c r="G7" s="390" t="s">
        <v>60</v>
      </c>
      <c r="H7" s="390" t="s">
        <v>610</v>
      </c>
      <c r="I7" s="391">
        <v>0.14249999999999999</v>
      </c>
      <c r="J7" s="391">
        <v>0.14000000000000001</v>
      </c>
      <c r="K7" s="390" t="s">
        <v>611</v>
      </c>
      <c r="L7" s="392">
        <v>0.15310000000000001</v>
      </c>
      <c r="M7" s="392">
        <v>0.15060000000000001</v>
      </c>
      <c r="N7" s="392">
        <v>0.15</v>
      </c>
      <c r="O7" s="392">
        <v>0.15090000000000001</v>
      </c>
      <c r="P7" s="392">
        <v>0.15</v>
      </c>
      <c r="Q7" s="392">
        <v>0.14990000000000001</v>
      </c>
      <c r="R7" s="392">
        <v>0.15140000000000001</v>
      </c>
      <c r="S7" s="392">
        <v>0.15110000000000001</v>
      </c>
      <c r="T7" s="392">
        <v>0.1502</v>
      </c>
      <c r="U7" s="393">
        <v>0.14299999999999999</v>
      </c>
      <c r="V7" s="394">
        <v>0.14050000000000001</v>
      </c>
      <c r="W7" s="393">
        <v>0.1105</v>
      </c>
      <c r="X7" s="394">
        <v>0.1</v>
      </c>
    </row>
    <row r="8" spans="1:24">
      <c r="A8" s="614"/>
      <c r="B8" s="390" t="s">
        <v>493</v>
      </c>
      <c r="C8" s="390" t="s">
        <v>605</v>
      </c>
      <c r="D8" s="390" t="s">
        <v>60</v>
      </c>
      <c r="E8" s="390" t="s">
        <v>607</v>
      </c>
      <c r="F8" s="390" t="s">
        <v>60</v>
      </c>
      <c r="G8" s="390" t="s">
        <v>60</v>
      </c>
      <c r="H8" s="390" t="s">
        <v>610</v>
      </c>
      <c r="I8" s="391">
        <v>0.10249999999999999</v>
      </c>
      <c r="J8" s="391">
        <v>0.1</v>
      </c>
      <c r="K8" s="390" t="s">
        <v>611</v>
      </c>
      <c r="L8" s="392">
        <v>0.1125</v>
      </c>
      <c r="M8" s="392">
        <v>0.1135</v>
      </c>
      <c r="N8" s="392">
        <v>0.11360000000000001</v>
      </c>
      <c r="O8" s="392">
        <v>0.11459999999999999</v>
      </c>
      <c r="P8" s="392">
        <v>0.1149</v>
      </c>
      <c r="Q8" s="392">
        <v>0.11509999999999999</v>
      </c>
      <c r="R8" s="392">
        <v>0.1169</v>
      </c>
      <c r="S8" s="392">
        <v>0.1201</v>
      </c>
      <c r="T8" s="392">
        <v>0.1229</v>
      </c>
      <c r="U8" s="393">
        <v>9.9500000000000005E-2</v>
      </c>
      <c r="V8" s="394">
        <v>9.7000000000000003E-2</v>
      </c>
      <c r="W8" s="393">
        <v>7.0499999999999993E-2</v>
      </c>
      <c r="X8" s="394">
        <v>0.05</v>
      </c>
    </row>
    <row r="9" spans="1:24" ht="30">
      <c r="A9" s="614"/>
      <c r="B9" s="390" t="s">
        <v>494</v>
      </c>
      <c r="C9" s="395" t="s">
        <v>606</v>
      </c>
      <c r="D9" s="395" t="s">
        <v>728</v>
      </c>
      <c r="E9" s="395" t="s">
        <v>60</v>
      </c>
      <c r="F9" s="395" t="s">
        <v>60</v>
      </c>
      <c r="G9" s="395" t="s">
        <v>60</v>
      </c>
      <c r="H9" s="395" t="s">
        <v>60</v>
      </c>
      <c r="I9" s="395" t="s">
        <v>60</v>
      </c>
      <c r="J9" s="395" t="s">
        <v>60</v>
      </c>
      <c r="K9" s="390" t="s">
        <v>60</v>
      </c>
      <c r="L9" s="392">
        <v>0.1099</v>
      </c>
      <c r="M9" s="392">
        <v>0.1095</v>
      </c>
      <c r="N9" s="392">
        <v>0.1115</v>
      </c>
      <c r="O9" s="392">
        <v>0.111</v>
      </c>
      <c r="P9" s="392">
        <v>0.11169999999999999</v>
      </c>
      <c r="Q9" s="392">
        <v>0.11210000000000001</v>
      </c>
      <c r="R9" s="392">
        <v>0.1132</v>
      </c>
      <c r="S9" s="392">
        <v>0.11260000000000001</v>
      </c>
      <c r="T9" s="392">
        <v>0.1134</v>
      </c>
      <c r="U9" s="393">
        <v>9.9000000000000005E-2</v>
      </c>
      <c r="V9" s="394">
        <v>9.6500000000000002E-2</v>
      </c>
      <c r="W9" s="393">
        <v>7.0000000000000007E-2</v>
      </c>
      <c r="X9" s="394">
        <v>0.06</v>
      </c>
    </row>
    <row r="10" spans="1:24">
      <c r="A10" s="614"/>
      <c r="B10" s="396" t="s">
        <v>425</v>
      </c>
      <c r="C10" s="390" t="s">
        <v>605</v>
      </c>
      <c r="D10" s="390" t="s">
        <v>60</v>
      </c>
      <c r="E10" s="390" t="s">
        <v>607</v>
      </c>
      <c r="F10" s="390" t="s">
        <v>60</v>
      </c>
      <c r="G10" s="390" t="s">
        <v>60</v>
      </c>
      <c r="H10" s="390" t="s">
        <v>610</v>
      </c>
      <c r="I10" s="396"/>
      <c r="J10" s="396"/>
      <c r="K10" s="390" t="s">
        <v>612</v>
      </c>
      <c r="L10" s="414"/>
      <c r="M10" s="412"/>
      <c r="N10" s="412"/>
      <c r="O10" s="412"/>
      <c r="P10" s="412"/>
      <c r="Q10" s="412"/>
      <c r="R10" s="400" t="s">
        <v>717</v>
      </c>
      <c r="S10" s="412"/>
      <c r="T10" s="412"/>
      <c r="U10" s="397" t="s">
        <v>534</v>
      </c>
      <c r="V10" s="398" t="s">
        <v>535</v>
      </c>
    </row>
    <row r="11" spans="1:24">
      <c r="A11" s="614" t="s">
        <v>495</v>
      </c>
      <c r="B11" s="395" t="s">
        <v>734</v>
      </c>
      <c r="C11" s="390" t="s">
        <v>605</v>
      </c>
      <c r="D11" s="390" t="s">
        <v>60</v>
      </c>
      <c r="E11" s="390" t="s">
        <v>607</v>
      </c>
      <c r="F11" s="390" t="s">
        <v>60</v>
      </c>
      <c r="G11" s="390" t="s">
        <v>60</v>
      </c>
      <c r="H11" s="390" t="s">
        <v>610</v>
      </c>
      <c r="I11" s="395" t="s">
        <v>737</v>
      </c>
      <c r="J11" s="395" t="s">
        <v>738</v>
      </c>
      <c r="K11" s="390" t="s">
        <v>612</v>
      </c>
      <c r="L11" s="414"/>
      <c r="M11" s="412"/>
      <c r="N11" s="412"/>
      <c r="O11" s="412"/>
      <c r="P11" s="412"/>
      <c r="Q11" s="412"/>
      <c r="R11" s="400" t="s">
        <v>496</v>
      </c>
      <c r="S11" s="412"/>
      <c r="T11" s="412"/>
      <c r="U11" s="397" t="s">
        <v>497</v>
      </c>
      <c r="V11" s="398" t="s">
        <v>498</v>
      </c>
    </row>
    <row r="12" spans="1:24" ht="30">
      <c r="A12" s="614"/>
      <c r="B12" s="395" t="s">
        <v>735</v>
      </c>
      <c r="C12" s="390" t="s">
        <v>630</v>
      </c>
      <c r="D12" s="390" t="s">
        <v>736</v>
      </c>
      <c r="E12" s="390" t="s">
        <v>607</v>
      </c>
      <c r="F12" s="390" t="s">
        <v>60</v>
      </c>
      <c r="G12" s="390" t="s">
        <v>60</v>
      </c>
      <c r="H12" s="390" t="s">
        <v>60</v>
      </c>
      <c r="I12" s="395" t="s">
        <v>739</v>
      </c>
      <c r="J12" s="395" t="s">
        <v>740</v>
      </c>
      <c r="K12" s="390" t="s">
        <v>612</v>
      </c>
      <c r="L12" s="414"/>
      <c r="M12" s="412"/>
      <c r="N12" s="412"/>
      <c r="O12" s="412"/>
      <c r="P12" s="412"/>
      <c r="Q12" s="412"/>
      <c r="R12" s="400"/>
      <c r="S12" s="412"/>
      <c r="T12" s="412"/>
      <c r="U12" s="397"/>
      <c r="V12" s="398"/>
    </row>
    <row r="13" spans="1:24" ht="30">
      <c r="A13" s="614"/>
      <c r="B13" s="395" t="s">
        <v>743</v>
      </c>
      <c r="C13" s="390" t="s">
        <v>605</v>
      </c>
      <c r="D13" s="390" t="s">
        <v>60</v>
      </c>
      <c r="E13" s="390" t="s">
        <v>610</v>
      </c>
      <c r="F13" s="390" t="s">
        <v>745</v>
      </c>
      <c r="G13" s="390" t="s">
        <v>60</v>
      </c>
      <c r="H13" s="390" t="s">
        <v>610</v>
      </c>
      <c r="I13" s="395" t="s">
        <v>746</v>
      </c>
      <c r="J13" s="434" t="s">
        <v>751</v>
      </c>
      <c r="K13" s="390" t="s">
        <v>612</v>
      </c>
      <c r="L13" s="414"/>
      <c r="M13" s="412"/>
      <c r="N13" s="412"/>
      <c r="O13" s="412"/>
      <c r="P13" s="412"/>
      <c r="Q13" s="412"/>
      <c r="R13" s="400" t="s">
        <v>592</v>
      </c>
      <c r="S13" s="412"/>
      <c r="T13" s="412"/>
      <c r="U13" s="397" t="s">
        <v>499</v>
      </c>
      <c r="V13" s="398" t="s">
        <v>500</v>
      </c>
    </row>
    <row r="14" spans="1:24" ht="30">
      <c r="A14" s="614"/>
      <c r="B14" s="395" t="s">
        <v>744</v>
      </c>
      <c r="C14" s="390" t="s">
        <v>742</v>
      </c>
      <c r="D14" s="390" t="s">
        <v>736</v>
      </c>
      <c r="E14" s="390" t="s">
        <v>60</v>
      </c>
      <c r="F14" s="390" t="s">
        <v>60</v>
      </c>
      <c r="G14" s="390" t="s">
        <v>60</v>
      </c>
      <c r="H14" s="390" t="s">
        <v>60</v>
      </c>
      <c r="I14" s="395" t="s">
        <v>747</v>
      </c>
      <c r="J14" s="434" t="s">
        <v>750</v>
      </c>
      <c r="K14" s="390" t="s">
        <v>612</v>
      </c>
      <c r="L14" s="414"/>
      <c r="M14" s="412"/>
      <c r="N14" s="412"/>
      <c r="O14" s="412"/>
      <c r="P14" s="412"/>
      <c r="Q14" s="412"/>
      <c r="R14" s="400"/>
      <c r="S14" s="412"/>
      <c r="T14" s="412"/>
      <c r="U14" s="397" t="s">
        <v>60</v>
      </c>
      <c r="V14" s="398" t="s">
        <v>60</v>
      </c>
    </row>
    <row r="15" spans="1:24">
      <c r="A15" s="614"/>
      <c r="B15" s="395" t="s">
        <v>540</v>
      </c>
      <c r="C15" s="390" t="s">
        <v>605</v>
      </c>
      <c r="D15" s="390" t="s">
        <v>60</v>
      </c>
      <c r="E15" s="390" t="s">
        <v>607</v>
      </c>
      <c r="F15" s="390" t="s">
        <v>60</v>
      </c>
      <c r="G15" s="390" t="s">
        <v>60</v>
      </c>
      <c r="H15" s="390" t="s">
        <v>610</v>
      </c>
      <c r="I15" s="395" t="s">
        <v>748</v>
      </c>
      <c r="J15" s="395" t="s">
        <v>749</v>
      </c>
      <c r="K15" s="390" t="s">
        <v>612</v>
      </c>
      <c r="L15" s="414"/>
      <c r="M15" s="412"/>
      <c r="N15" s="412"/>
      <c r="O15" s="412"/>
      <c r="P15" s="412"/>
      <c r="Q15" s="412"/>
      <c r="R15" s="400" t="s">
        <v>593</v>
      </c>
      <c r="S15" s="412"/>
      <c r="T15" s="412"/>
      <c r="U15" s="397" t="s">
        <v>501</v>
      </c>
      <c r="V15" s="398" t="s">
        <v>502</v>
      </c>
    </row>
    <row r="16" spans="1:24">
      <c r="A16" s="614"/>
      <c r="B16" s="395" t="s">
        <v>733</v>
      </c>
      <c r="C16" s="390" t="s">
        <v>605</v>
      </c>
      <c r="D16" s="390" t="s">
        <v>60</v>
      </c>
      <c r="E16" s="390" t="s">
        <v>607</v>
      </c>
      <c r="F16" s="390" t="s">
        <v>60</v>
      </c>
      <c r="G16" s="390" t="s">
        <v>60</v>
      </c>
      <c r="H16" s="390" t="s">
        <v>610</v>
      </c>
      <c r="I16" s="433">
        <v>6.4999999999999997E-3</v>
      </c>
      <c r="J16" s="433">
        <v>7.1999999999999998E-3</v>
      </c>
      <c r="K16" s="390" t="s">
        <v>612</v>
      </c>
      <c r="L16" s="392">
        <v>5.265385571323839E-3</v>
      </c>
      <c r="M16" s="392">
        <v>6.7485169785037429E-3</v>
      </c>
      <c r="N16" s="392">
        <v>6.8999999999999999E-3</v>
      </c>
      <c r="O16" s="392">
        <v>7.1000000000000004E-3</v>
      </c>
      <c r="P16" s="392">
        <v>7.7999999999999996E-3</v>
      </c>
      <c r="Q16" s="392">
        <v>4.4000000000000003E-3</v>
      </c>
      <c r="R16" s="392">
        <v>4.1999999999999997E-3</v>
      </c>
      <c r="S16" s="392">
        <v>5.0000000000000001E-3</v>
      </c>
      <c r="T16" s="392">
        <v>5.4999999999999997E-3</v>
      </c>
      <c r="U16" s="393">
        <v>0.01</v>
      </c>
      <c r="V16" s="394">
        <v>1.2999999999999999E-2</v>
      </c>
      <c r="W16" s="353"/>
    </row>
    <row r="17" spans="1:35">
      <c r="A17" s="614"/>
      <c r="B17" s="395" t="s">
        <v>732</v>
      </c>
      <c r="C17" s="390" t="s">
        <v>605</v>
      </c>
      <c r="D17" s="390" t="s">
        <v>60</v>
      </c>
      <c r="E17" s="390" t="s">
        <v>60</v>
      </c>
      <c r="F17" s="390" t="s">
        <v>60</v>
      </c>
      <c r="G17" s="390" t="s">
        <v>60</v>
      </c>
      <c r="H17" s="390" t="s">
        <v>610</v>
      </c>
      <c r="I17" s="433">
        <v>1.3100000000000001E-2</v>
      </c>
      <c r="J17" s="433">
        <v>1.44E-2</v>
      </c>
      <c r="K17" s="390" t="s">
        <v>612</v>
      </c>
      <c r="L17" s="392">
        <v>4.9750694500457328E-3</v>
      </c>
      <c r="M17" s="392">
        <v>5.4536072370677015E-3</v>
      </c>
      <c r="N17" s="392">
        <v>5.5999999999999999E-3</v>
      </c>
      <c r="O17" s="392">
        <v>5.4999999999999997E-3</v>
      </c>
      <c r="P17" s="392">
        <v>6.1999999999999998E-3</v>
      </c>
      <c r="Q17" s="392">
        <v>8.0000000000000004E-4</v>
      </c>
      <c r="R17" s="392">
        <v>2.8E-3</v>
      </c>
      <c r="S17" s="392">
        <v>2.8E-3</v>
      </c>
      <c r="T17" s="392">
        <v>5.7999999999999996E-3</v>
      </c>
      <c r="U17" s="393">
        <v>7.0000000000000001E-3</v>
      </c>
      <c r="V17" s="394">
        <v>8.9999999999999993E-3</v>
      </c>
      <c r="W17" s="353"/>
    </row>
    <row r="18" spans="1:35">
      <c r="A18" s="614"/>
      <c r="B18" s="395" t="s">
        <v>543</v>
      </c>
      <c r="C18" s="390" t="s">
        <v>605</v>
      </c>
      <c r="D18" s="390" t="s">
        <v>60</v>
      </c>
      <c r="E18" s="390" t="s">
        <v>607</v>
      </c>
      <c r="F18" s="390" t="s">
        <v>60</v>
      </c>
      <c r="G18" s="390" t="s">
        <v>60</v>
      </c>
      <c r="H18" s="390" t="s">
        <v>610</v>
      </c>
      <c r="I18" s="433">
        <v>8.5000000000000006E-3</v>
      </c>
      <c r="J18" s="433">
        <v>9.4999999999999998E-3</v>
      </c>
      <c r="K18" s="390" t="s">
        <v>612</v>
      </c>
      <c r="L18" s="392">
        <v>1.0417945798081969E-3</v>
      </c>
      <c r="M18" s="392">
        <v>2.3776006629617598E-3</v>
      </c>
      <c r="N18" s="392">
        <v>3.0000000000000001E-3</v>
      </c>
      <c r="O18" s="392">
        <v>3.3999999999999998E-3</v>
      </c>
      <c r="P18" s="392">
        <v>2.8E-3</v>
      </c>
      <c r="Q18" s="392">
        <v>2E-3</v>
      </c>
      <c r="R18" s="392">
        <v>-8.0000000000000004E-4</v>
      </c>
      <c r="S18" s="392">
        <v>-1E-4</v>
      </c>
      <c r="T18" s="392">
        <v>8.0000000000000004E-4</v>
      </c>
      <c r="U18" s="393">
        <v>5.0000000000000001E-3</v>
      </c>
      <c r="V18" s="394">
        <v>7.0000000000000001E-3</v>
      </c>
      <c r="W18" s="353"/>
    </row>
    <row r="19" spans="1:35">
      <c r="A19" s="614"/>
      <c r="B19" s="395" t="s">
        <v>544</v>
      </c>
      <c r="C19" s="390" t="s">
        <v>605</v>
      </c>
      <c r="D19" s="390" t="s">
        <v>60</v>
      </c>
      <c r="E19" s="390" t="s">
        <v>607</v>
      </c>
      <c r="F19" s="390" t="s">
        <v>60</v>
      </c>
      <c r="G19" s="390" t="s">
        <v>60</v>
      </c>
      <c r="H19" s="390" t="s">
        <v>607</v>
      </c>
      <c r="I19" s="433">
        <v>3.0000000000000001E-3</v>
      </c>
      <c r="J19" s="433">
        <v>5.0000000000000001E-3</v>
      </c>
      <c r="K19" s="390" t="s">
        <v>612</v>
      </c>
      <c r="L19" s="392">
        <v>9.173221592944235E-4</v>
      </c>
      <c r="M19" s="392">
        <v>5.413316787472582E-4</v>
      </c>
      <c r="N19" s="392">
        <v>5.9999999999999995E-4</v>
      </c>
      <c r="O19" s="392">
        <v>4.0000000000000002E-4</v>
      </c>
      <c r="P19" s="392">
        <v>5.9999999999999995E-4</v>
      </c>
      <c r="Q19" s="392">
        <v>0</v>
      </c>
      <c r="R19" s="392">
        <v>-1.1000000000000001E-3</v>
      </c>
      <c r="S19" s="392">
        <v>1.1000000000000001E-3</v>
      </c>
      <c r="T19" s="392">
        <v>2.9999999999999997E-4</v>
      </c>
      <c r="U19" s="393">
        <v>3.0000000000000001E-3</v>
      </c>
      <c r="V19" s="394">
        <v>5.0000000000000001E-3</v>
      </c>
      <c r="W19" s="353"/>
    </row>
    <row r="20" spans="1:35">
      <c r="A20" s="614"/>
      <c r="B20" s="395" t="s">
        <v>545</v>
      </c>
      <c r="C20" s="390" t="s">
        <v>605</v>
      </c>
      <c r="D20" s="390" t="s">
        <v>60</v>
      </c>
      <c r="E20" s="390" t="s">
        <v>607</v>
      </c>
      <c r="F20" s="390" t="s">
        <v>60</v>
      </c>
      <c r="G20" s="390" t="s">
        <v>60</v>
      </c>
      <c r="H20" s="390" t="s">
        <v>610</v>
      </c>
      <c r="I20" s="433">
        <v>1E-3</v>
      </c>
      <c r="J20" s="433">
        <v>1.5E-3</v>
      </c>
      <c r="K20" s="390" t="s">
        <v>612</v>
      </c>
      <c r="L20" s="393">
        <v>2.7967532771660804E-3</v>
      </c>
      <c r="M20" s="393">
        <v>2.8095340830377354E-3</v>
      </c>
      <c r="N20" s="393">
        <v>2.5999999999999999E-3</v>
      </c>
      <c r="O20" s="393">
        <v>2.8E-3</v>
      </c>
      <c r="P20" s="392">
        <v>0</v>
      </c>
      <c r="Q20" s="392">
        <v>0</v>
      </c>
      <c r="R20" s="392">
        <v>0</v>
      </c>
      <c r="S20" s="392">
        <v>0</v>
      </c>
      <c r="T20" s="392">
        <v>0</v>
      </c>
      <c r="U20" s="393">
        <v>2E-3</v>
      </c>
      <c r="V20" s="394">
        <v>4.0000000000000001E-3</v>
      </c>
      <c r="W20" s="353"/>
    </row>
    <row r="21" spans="1:35">
      <c r="A21" s="614"/>
      <c r="B21" s="395" t="s">
        <v>741</v>
      </c>
      <c r="C21" s="390" t="s">
        <v>605</v>
      </c>
      <c r="D21" s="390" t="s">
        <v>60</v>
      </c>
      <c r="E21" s="390" t="s">
        <v>607</v>
      </c>
      <c r="F21" s="390" t="s">
        <v>60</v>
      </c>
      <c r="G21" s="390" t="s">
        <v>60</v>
      </c>
      <c r="H21" s="390" t="s">
        <v>610</v>
      </c>
      <c r="I21" s="433">
        <v>3.5000000000000003E-2</v>
      </c>
      <c r="J21" s="433">
        <v>3.9E-2</v>
      </c>
      <c r="K21" s="390" t="s">
        <v>612</v>
      </c>
      <c r="L21" s="392">
        <v>2.06E-2</v>
      </c>
      <c r="M21" s="392">
        <v>2.1899999999999999E-2</v>
      </c>
      <c r="N21" s="392">
        <v>2.2499999999999999E-2</v>
      </c>
      <c r="O21" s="392">
        <v>2.1700000000000001E-2</v>
      </c>
      <c r="P21" s="392">
        <v>2.2499999999999999E-2</v>
      </c>
      <c r="Q21" s="392">
        <v>2.2100000000000002E-2</v>
      </c>
      <c r="R21" s="392">
        <v>2.3E-2</v>
      </c>
      <c r="S21" s="392">
        <v>2.3199999999999998E-2</v>
      </c>
      <c r="T21" s="392">
        <v>2.35E-2</v>
      </c>
      <c r="U21" s="393">
        <v>0.05</v>
      </c>
      <c r="V21" s="394">
        <v>7.4999999999999997E-2</v>
      </c>
      <c r="W21" s="353"/>
    </row>
    <row r="22" spans="1:35" ht="45">
      <c r="A22" s="614"/>
      <c r="B22" s="390" t="s">
        <v>695</v>
      </c>
      <c r="C22" s="390" t="s">
        <v>605</v>
      </c>
      <c r="D22" s="390" t="s">
        <v>60</v>
      </c>
      <c r="E22" s="390" t="s">
        <v>610</v>
      </c>
      <c r="F22" s="390" t="s">
        <v>621</v>
      </c>
      <c r="G22" s="390" t="s">
        <v>622</v>
      </c>
      <c r="H22" s="390" t="s">
        <v>610</v>
      </c>
      <c r="I22" s="395" t="s">
        <v>60</v>
      </c>
      <c r="J22" s="395">
        <v>0</v>
      </c>
      <c r="K22" s="390" t="s">
        <v>623</v>
      </c>
      <c r="L22" s="398">
        <v>10</v>
      </c>
      <c r="M22" s="398">
        <v>7</v>
      </c>
      <c r="N22" s="398">
        <v>5</v>
      </c>
      <c r="O22" s="398">
        <v>5</v>
      </c>
      <c r="P22" s="398">
        <v>2</v>
      </c>
      <c r="Q22" s="398">
        <v>4</v>
      </c>
      <c r="R22" s="398">
        <v>4</v>
      </c>
      <c r="S22" s="398">
        <v>4</v>
      </c>
      <c r="T22" s="398">
        <v>2</v>
      </c>
      <c r="U22" s="397" t="s">
        <v>60</v>
      </c>
      <c r="V22" s="398">
        <v>0</v>
      </c>
      <c r="W22" s="353"/>
    </row>
    <row r="23" spans="1:35" ht="75">
      <c r="A23" s="614"/>
      <c r="B23" s="399" t="s">
        <v>416</v>
      </c>
      <c r="C23" s="390" t="s">
        <v>605</v>
      </c>
      <c r="D23" s="390" t="s">
        <v>60</v>
      </c>
      <c r="E23" s="390" t="s">
        <v>607</v>
      </c>
      <c r="F23" s="390" t="s">
        <v>60</v>
      </c>
      <c r="G23" s="390" t="s">
        <v>60</v>
      </c>
      <c r="H23" s="390" t="s">
        <v>607</v>
      </c>
      <c r="I23" s="395" t="s">
        <v>624</v>
      </c>
      <c r="J23" s="395" t="s">
        <v>626</v>
      </c>
      <c r="K23" s="390" t="s">
        <v>634</v>
      </c>
      <c r="L23" s="398" t="s">
        <v>613</v>
      </c>
      <c r="M23" s="397" t="s">
        <v>614</v>
      </c>
      <c r="N23" s="398" t="s">
        <v>615</v>
      </c>
      <c r="O23" s="398" t="s">
        <v>616</v>
      </c>
      <c r="P23" s="398" t="s">
        <v>617</v>
      </c>
      <c r="Q23" s="398" t="s">
        <v>618</v>
      </c>
      <c r="R23" s="398" t="s">
        <v>619</v>
      </c>
      <c r="S23" s="398" t="s">
        <v>619</v>
      </c>
      <c r="T23" s="398" t="s">
        <v>620</v>
      </c>
      <c r="U23" s="397" t="s">
        <v>503</v>
      </c>
      <c r="V23" s="398" t="s">
        <v>504</v>
      </c>
      <c r="W23" s="353"/>
      <c r="X23" s="353"/>
      <c r="Y23" s="353"/>
      <c r="Z23" s="353"/>
      <c r="AA23" s="353"/>
      <c r="AB23" s="353"/>
      <c r="AC23" s="353"/>
      <c r="AD23" s="353"/>
      <c r="AE23" s="353"/>
      <c r="AF23" s="353"/>
      <c r="AG23" s="353"/>
      <c r="AH23" s="353"/>
      <c r="AI23" s="353"/>
    </row>
    <row r="24" spans="1:35" ht="90">
      <c r="A24" s="614"/>
      <c r="B24" s="390" t="s">
        <v>417</v>
      </c>
      <c r="C24" s="390" t="s">
        <v>605</v>
      </c>
      <c r="D24" s="390" t="s">
        <v>60</v>
      </c>
      <c r="E24" s="390" t="s">
        <v>607</v>
      </c>
      <c r="F24" s="390" t="s">
        <v>60</v>
      </c>
      <c r="G24" s="390" t="s">
        <v>60</v>
      </c>
      <c r="H24" s="390" t="s">
        <v>610</v>
      </c>
      <c r="I24" s="390" t="s">
        <v>825</v>
      </c>
      <c r="J24" s="390" t="s">
        <v>826</v>
      </c>
      <c r="K24" s="390" t="s">
        <v>829</v>
      </c>
      <c r="L24" s="400" t="s">
        <v>595</v>
      </c>
      <c r="M24" s="400" t="s">
        <v>578</v>
      </c>
      <c r="N24" s="400" t="s">
        <v>579</v>
      </c>
      <c r="O24" s="400" t="s">
        <v>555</v>
      </c>
      <c r="P24" s="400" t="s">
        <v>505</v>
      </c>
      <c r="Q24" s="400" t="s">
        <v>505</v>
      </c>
      <c r="R24" s="400" t="s">
        <v>506</v>
      </c>
      <c r="S24" s="400" t="s">
        <v>507</v>
      </c>
      <c r="T24" s="400" t="s">
        <v>506</v>
      </c>
      <c r="U24" s="397" t="s">
        <v>508</v>
      </c>
      <c r="V24" s="398" t="s">
        <v>509</v>
      </c>
      <c r="W24" s="353"/>
    </row>
    <row r="25" spans="1:35">
      <c r="A25" s="614"/>
      <c r="B25" s="390" t="s">
        <v>415</v>
      </c>
      <c r="C25" s="390" t="s">
        <v>605</v>
      </c>
      <c r="D25" s="390" t="s">
        <v>60</v>
      </c>
      <c r="E25" s="390" t="s">
        <v>607</v>
      </c>
      <c r="F25" s="390" t="s">
        <v>60</v>
      </c>
      <c r="G25" s="390" t="s">
        <v>60</v>
      </c>
      <c r="H25" s="390" t="s">
        <v>610</v>
      </c>
      <c r="I25" s="390" t="s">
        <v>826</v>
      </c>
      <c r="J25" s="390" t="s">
        <v>827</v>
      </c>
      <c r="K25" s="390" t="s">
        <v>828</v>
      </c>
      <c r="L25" s="397" t="s">
        <v>594</v>
      </c>
      <c r="M25" s="400" t="s">
        <v>576</v>
      </c>
      <c r="N25" s="400" t="s">
        <v>577</v>
      </c>
      <c r="O25" s="400" t="s">
        <v>510</v>
      </c>
      <c r="P25" s="400" t="s">
        <v>550</v>
      </c>
      <c r="Q25" s="400" t="s">
        <v>510</v>
      </c>
      <c r="R25" s="400" t="s">
        <v>511</v>
      </c>
      <c r="S25" s="400" t="s">
        <v>509</v>
      </c>
      <c r="T25" s="397" t="s">
        <v>512</v>
      </c>
      <c r="U25" s="397" t="s">
        <v>509</v>
      </c>
      <c r="V25" s="398" t="s">
        <v>513</v>
      </c>
      <c r="W25" s="353"/>
    </row>
    <row r="26" spans="1:35">
      <c r="A26" s="614"/>
      <c r="B26" s="390" t="s">
        <v>629</v>
      </c>
      <c r="C26" s="390" t="s">
        <v>630</v>
      </c>
      <c r="D26" s="390" t="s">
        <v>631</v>
      </c>
      <c r="E26" s="390" t="s">
        <v>60</v>
      </c>
      <c r="F26" s="390" t="s">
        <v>60</v>
      </c>
      <c r="G26" s="390" t="s">
        <v>60</v>
      </c>
      <c r="H26" s="390" t="s">
        <v>610</v>
      </c>
      <c r="I26" s="390" t="s">
        <v>626</v>
      </c>
      <c r="J26" s="390" t="s">
        <v>632</v>
      </c>
      <c r="K26" s="390" t="s">
        <v>633</v>
      </c>
      <c r="L26" s="398" t="s">
        <v>583</v>
      </c>
      <c r="M26" s="397" t="s">
        <v>581</v>
      </c>
      <c r="N26" s="398" t="s">
        <v>582</v>
      </c>
      <c r="O26" s="398" t="s">
        <v>583</v>
      </c>
      <c r="P26" s="398" t="s">
        <v>584</v>
      </c>
      <c r="Q26" s="398" t="s">
        <v>585</v>
      </c>
      <c r="R26" s="398" t="s">
        <v>586</v>
      </c>
      <c r="S26" s="398" t="s">
        <v>586</v>
      </c>
      <c r="T26" s="398" t="s">
        <v>587</v>
      </c>
      <c r="U26" s="397" t="s">
        <v>503</v>
      </c>
      <c r="V26" s="398" t="s">
        <v>504</v>
      </c>
      <c r="W26" s="353"/>
    </row>
    <row r="27" spans="1:35">
      <c r="A27" s="614"/>
      <c r="B27" s="390" t="s">
        <v>418</v>
      </c>
      <c r="C27" s="390" t="s">
        <v>605</v>
      </c>
      <c r="D27" s="390" t="s">
        <v>60</v>
      </c>
      <c r="E27" s="390" t="s">
        <v>607</v>
      </c>
      <c r="F27" s="390" t="s">
        <v>60</v>
      </c>
      <c r="G27" s="390" t="s">
        <v>60</v>
      </c>
      <c r="H27" s="390" t="s">
        <v>607</v>
      </c>
      <c r="I27" s="390" t="s">
        <v>60</v>
      </c>
      <c r="J27" s="390" t="s">
        <v>627</v>
      </c>
      <c r="K27" s="390" t="s">
        <v>658</v>
      </c>
      <c r="L27" s="400" t="s">
        <v>59</v>
      </c>
      <c r="M27" s="400" t="s">
        <v>59</v>
      </c>
      <c r="N27" s="400" t="s">
        <v>59</v>
      </c>
      <c r="O27" s="400" t="s">
        <v>59</v>
      </c>
      <c r="P27" s="400" t="s">
        <v>59</v>
      </c>
      <c r="Q27" s="400" t="s">
        <v>59</v>
      </c>
      <c r="R27" s="400" t="s">
        <v>59</v>
      </c>
      <c r="S27" s="400" t="s">
        <v>59</v>
      </c>
      <c r="T27" s="400" t="s">
        <v>59</v>
      </c>
      <c r="U27" s="397" t="s">
        <v>60</v>
      </c>
      <c r="V27" s="398" t="s">
        <v>59</v>
      </c>
    </row>
    <row r="28" spans="1:35">
      <c r="A28" s="614"/>
      <c r="B28" s="390" t="s">
        <v>419</v>
      </c>
      <c r="C28" s="390" t="s">
        <v>605</v>
      </c>
      <c r="D28" s="390" t="s">
        <v>60</v>
      </c>
      <c r="E28" s="390" t="s">
        <v>607</v>
      </c>
      <c r="F28" s="390" t="s">
        <v>60</v>
      </c>
      <c r="G28" s="390" t="s">
        <v>60</v>
      </c>
      <c r="H28" s="390" t="s">
        <v>607</v>
      </c>
      <c r="I28" s="390" t="s">
        <v>625</v>
      </c>
      <c r="J28" s="390" t="s">
        <v>628</v>
      </c>
      <c r="K28" s="390" t="s">
        <v>658</v>
      </c>
      <c r="L28" s="400" t="s">
        <v>591</v>
      </c>
      <c r="M28" s="400" t="s">
        <v>575</v>
      </c>
      <c r="N28" s="400" t="s">
        <v>561</v>
      </c>
      <c r="O28" s="400" t="s">
        <v>554</v>
      </c>
      <c r="P28" s="400" t="s">
        <v>539</v>
      </c>
      <c r="Q28" s="400" t="s">
        <v>514</v>
      </c>
      <c r="R28" s="400" t="s">
        <v>515</v>
      </c>
      <c r="S28" s="400" t="s">
        <v>516</v>
      </c>
      <c r="T28" s="400" t="s">
        <v>517</v>
      </c>
      <c r="U28" s="397" t="s">
        <v>518</v>
      </c>
      <c r="V28" s="398" t="s">
        <v>519</v>
      </c>
    </row>
    <row r="29" spans="1:35" ht="75">
      <c r="A29" s="614"/>
      <c r="B29" s="390" t="s">
        <v>652</v>
      </c>
      <c r="C29" s="390" t="s">
        <v>630</v>
      </c>
      <c r="D29" s="390" t="s">
        <v>636</v>
      </c>
      <c r="E29" s="390" t="s">
        <v>60</v>
      </c>
      <c r="F29" s="390" t="s">
        <v>654</v>
      </c>
      <c r="G29" s="390" t="s">
        <v>60</v>
      </c>
      <c r="H29" s="390" t="s">
        <v>610</v>
      </c>
      <c r="I29" s="390" t="s">
        <v>656</v>
      </c>
      <c r="J29" s="390" t="s">
        <v>655</v>
      </c>
      <c r="K29" s="390" t="s">
        <v>657</v>
      </c>
      <c r="L29" s="414"/>
      <c r="M29" s="414"/>
      <c r="N29" s="414"/>
      <c r="O29" s="414"/>
      <c r="P29" s="414"/>
      <c r="Q29" s="414"/>
      <c r="R29" s="414"/>
      <c r="S29" s="414"/>
      <c r="T29" s="414"/>
      <c r="U29" s="397" t="s">
        <v>60</v>
      </c>
      <c r="V29" s="398" t="s">
        <v>60</v>
      </c>
    </row>
    <row r="30" spans="1:35" ht="30">
      <c r="A30" s="614"/>
      <c r="B30" s="417" t="s">
        <v>653</v>
      </c>
      <c r="C30" s="390" t="s">
        <v>723</v>
      </c>
      <c r="D30" s="390" t="s">
        <v>636</v>
      </c>
      <c r="E30" s="417" t="s">
        <v>60</v>
      </c>
      <c r="F30" s="417" t="s">
        <v>60</v>
      </c>
      <c r="G30" s="395" t="s">
        <v>60</v>
      </c>
      <c r="H30" s="395" t="s">
        <v>60</v>
      </c>
      <c r="I30" s="417" t="s">
        <v>60</v>
      </c>
      <c r="J30" s="417" t="s">
        <v>60</v>
      </c>
      <c r="K30" s="417" t="s">
        <v>724</v>
      </c>
      <c r="L30" s="425"/>
      <c r="M30" s="425"/>
      <c r="N30" s="425"/>
      <c r="O30" s="425"/>
      <c r="P30" s="425"/>
      <c r="Q30" s="425"/>
      <c r="R30" s="425"/>
      <c r="S30" s="425"/>
      <c r="T30" s="425"/>
      <c r="U30" s="397" t="s">
        <v>60</v>
      </c>
      <c r="V30" s="398" t="s">
        <v>60</v>
      </c>
    </row>
    <row r="31" spans="1:35" ht="45">
      <c r="A31" s="614"/>
      <c r="B31" s="395" t="s">
        <v>640</v>
      </c>
      <c r="C31" s="390" t="s">
        <v>639</v>
      </c>
      <c r="D31" s="390" t="s">
        <v>636</v>
      </c>
      <c r="E31" s="417" t="s">
        <v>60</v>
      </c>
      <c r="F31" s="395" t="s">
        <v>718</v>
      </c>
      <c r="G31" s="395" t="s">
        <v>60</v>
      </c>
      <c r="H31" s="395" t="s">
        <v>60</v>
      </c>
      <c r="I31" s="395" t="s">
        <v>719</v>
      </c>
      <c r="J31" s="395" t="s">
        <v>720</v>
      </c>
      <c r="K31" s="395" t="s">
        <v>725</v>
      </c>
      <c r="L31" s="414"/>
      <c r="M31" s="414"/>
      <c r="N31" s="400" t="s">
        <v>726</v>
      </c>
      <c r="O31" s="414"/>
      <c r="P31" s="414"/>
      <c r="Q31" s="400" t="s">
        <v>726</v>
      </c>
      <c r="R31" s="414"/>
      <c r="S31" s="414"/>
      <c r="T31" s="400" t="s">
        <v>727</v>
      </c>
      <c r="U31" s="397" t="s">
        <v>60</v>
      </c>
      <c r="V31" s="398" t="s">
        <v>60</v>
      </c>
    </row>
    <row r="32" spans="1:35" ht="45">
      <c r="A32" s="614"/>
      <c r="B32" s="395" t="s">
        <v>641</v>
      </c>
      <c r="C32" s="390" t="s">
        <v>639</v>
      </c>
      <c r="D32" s="390" t="s">
        <v>636</v>
      </c>
      <c r="E32" s="417" t="s">
        <v>60</v>
      </c>
      <c r="F32" s="417" t="s">
        <v>60</v>
      </c>
      <c r="G32" s="395" t="s">
        <v>60</v>
      </c>
      <c r="H32" s="395" t="s">
        <v>60</v>
      </c>
      <c r="I32" s="395" t="s">
        <v>60</v>
      </c>
      <c r="J32" s="395" t="s">
        <v>754</v>
      </c>
      <c r="K32" s="395" t="s">
        <v>755</v>
      </c>
      <c r="L32" s="414"/>
      <c r="M32" s="414"/>
      <c r="N32" s="414"/>
      <c r="O32" s="414"/>
      <c r="P32" s="414"/>
      <c r="Q32" s="414"/>
      <c r="R32" s="414"/>
      <c r="S32" s="414"/>
      <c r="T32" s="414"/>
      <c r="U32" s="397" t="s">
        <v>60</v>
      </c>
      <c r="V32" s="398" t="s">
        <v>60</v>
      </c>
    </row>
    <row r="33" spans="1:22" ht="150">
      <c r="A33" s="614"/>
      <c r="B33" s="395" t="s">
        <v>721</v>
      </c>
      <c r="C33" s="390" t="s">
        <v>639</v>
      </c>
      <c r="D33" s="390" t="s">
        <v>636</v>
      </c>
      <c r="E33" s="417" t="s">
        <v>60</v>
      </c>
      <c r="F33" s="417" t="s">
        <v>60</v>
      </c>
      <c r="G33" s="395" t="s">
        <v>60</v>
      </c>
      <c r="H33" s="395" t="s">
        <v>60</v>
      </c>
      <c r="I33" s="395" t="s">
        <v>60</v>
      </c>
      <c r="J33" s="395" t="s">
        <v>731</v>
      </c>
      <c r="K33" s="395" t="s">
        <v>756</v>
      </c>
      <c r="L33" s="414"/>
      <c r="M33" s="414"/>
      <c r="N33" s="414"/>
      <c r="O33" s="414"/>
      <c r="P33" s="414"/>
      <c r="Q33" s="414"/>
      <c r="R33" s="414"/>
      <c r="S33" s="414"/>
      <c r="T33" s="414"/>
      <c r="U33" s="397" t="s">
        <v>60</v>
      </c>
      <c r="V33" s="398" t="s">
        <v>60</v>
      </c>
    </row>
    <row r="34" spans="1:22">
      <c r="A34" s="614" t="s">
        <v>520</v>
      </c>
      <c r="B34" s="418" t="s">
        <v>521</v>
      </c>
      <c r="C34" s="390" t="s">
        <v>605</v>
      </c>
      <c r="D34" s="390" t="s">
        <v>60</v>
      </c>
      <c r="E34" s="418"/>
      <c r="F34" s="418"/>
      <c r="G34" s="418"/>
      <c r="H34" s="418"/>
      <c r="I34" s="418"/>
      <c r="J34" s="418"/>
      <c r="K34" s="418"/>
      <c r="L34" s="421" t="s">
        <v>485</v>
      </c>
      <c r="M34" s="400" t="s">
        <v>596</v>
      </c>
      <c r="N34" s="400" t="s">
        <v>596</v>
      </c>
      <c r="O34" s="400" t="s">
        <v>553</v>
      </c>
      <c r="P34" s="400" t="s">
        <v>558</v>
      </c>
      <c r="Q34" s="400" t="s">
        <v>553</v>
      </c>
      <c r="R34" s="400" t="s">
        <v>428</v>
      </c>
      <c r="S34" s="397" t="s">
        <v>430</v>
      </c>
      <c r="T34" s="397" t="s">
        <v>429</v>
      </c>
      <c r="U34" s="397" t="s">
        <v>428</v>
      </c>
      <c r="V34" s="398" t="s">
        <v>429</v>
      </c>
    </row>
    <row r="35" spans="1:22">
      <c r="A35" s="614"/>
      <c r="B35" s="418" t="s">
        <v>420</v>
      </c>
      <c r="C35" s="390" t="s">
        <v>605</v>
      </c>
      <c r="D35" s="390" t="s">
        <v>60</v>
      </c>
      <c r="E35" s="418"/>
      <c r="F35" s="418"/>
      <c r="G35" s="418"/>
      <c r="H35" s="418"/>
      <c r="I35" s="418"/>
      <c r="J35" s="418"/>
      <c r="K35" s="418"/>
      <c r="L35" s="406">
        <v>1.1200000000000001</v>
      </c>
      <c r="M35" s="405">
        <v>1.7</v>
      </c>
      <c r="N35" s="392">
        <v>1.83</v>
      </c>
      <c r="O35" s="392">
        <v>1.9379999999999999</v>
      </c>
      <c r="P35" s="392">
        <v>1.895</v>
      </c>
      <c r="Q35" s="392">
        <v>1.84</v>
      </c>
      <c r="R35" s="392">
        <v>1.8207</v>
      </c>
      <c r="S35" s="392">
        <v>1.7689999999999999</v>
      </c>
      <c r="T35" s="392">
        <v>1.6779999999999999</v>
      </c>
      <c r="U35" s="406">
        <v>1.2</v>
      </c>
      <c r="V35" s="407">
        <v>1.1000000000000001</v>
      </c>
    </row>
    <row r="36" spans="1:22">
      <c r="A36" s="614"/>
      <c r="B36" s="418" t="s">
        <v>421</v>
      </c>
      <c r="C36" s="390" t="s">
        <v>605</v>
      </c>
      <c r="D36" s="390" t="s">
        <v>60</v>
      </c>
      <c r="E36" s="418"/>
      <c r="F36" s="418"/>
      <c r="G36" s="418"/>
      <c r="H36" s="418"/>
      <c r="I36" s="418"/>
      <c r="J36" s="418"/>
      <c r="K36" s="418"/>
      <c r="L36" s="405">
        <v>1.24</v>
      </c>
      <c r="M36" s="405">
        <v>1.24</v>
      </c>
      <c r="N36" s="392">
        <v>1.2270000000000001</v>
      </c>
      <c r="O36" s="392">
        <v>1.2350000000000001</v>
      </c>
      <c r="P36" s="392">
        <v>1.21</v>
      </c>
      <c r="Q36" s="392">
        <v>1.21</v>
      </c>
      <c r="R36" s="392">
        <v>1.2210000000000001</v>
      </c>
      <c r="S36" s="392">
        <v>1.212</v>
      </c>
      <c r="T36" s="392">
        <v>1.216</v>
      </c>
      <c r="U36" s="406">
        <v>1.05</v>
      </c>
      <c r="V36" s="407">
        <v>1</v>
      </c>
    </row>
    <row r="37" spans="1:22" ht="30">
      <c r="A37" s="614"/>
      <c r="B37" s="418" t="s">
        <v>702</v>
      </c>
      <c r="C37" s="390" t="s">
        <v>630</v>
      </c>
      <c r="D37" s="390" t="s">
        <v>636</v>
      </c>
      <c r="E37" s="395" t="s">
        <v>60</v>
      </c>
      <c r="F37" s="418"/>
      <c r="G37" s="395" t="s">
        <v>60</v>
      </c>
      <c r="H37" s="395" t="s">
        <v>60</v>
      </c>
      <c r="I37" s="418"/>
      <c r="J37" s="418"/>
      <c r="K37" s="418"/>
      <c r="L37" s="430"/>
      <c r="M37" s="430"/>
      <c r="N37" s="432"/>
      <c r="O37" s="432"/>
      <c r="P37" s="432"/>
      <c r="Q37" s="432"/>
      <c r="R37" s="432"/>
      <c r="S37" s="432"/>
      <c r="T37" s="432"/>
      <c r="U37" s="397" t="s">
        <v>60</v>
      </c>
      <c r="V37" s="398" t="s">
        <v>60</v>
      </c>
    </row>
    <row r="38" spans="1:22">
      <c r="A38" s="614" t="s">
        <v>522</v>
      </c>
      <c r="B38" s="418" t="s">
        <v>422</v>
      </c>
      <c r="C38" s="390" t="s">
        <v>605</v>
      </c>
      <c r="D38" s="390" t="s">
        <v>60</v>
      </c>
      <c r="E38" s="395" t="s">
        <v>607</v>
      </c>
      <c r="F38" s="418"/>
      <c r="G38" s="418"/>
      <c r="H38" s="418"/>
      <c r="I38" s="418"/>
      <c r="J38" s="418"/>
      <c r="K38" s="418"/>
      <c r="L38" s="392" t="s">
        <v>598</v>
      </c>
      <c r="M38" s="392" t="s">
        <v>589</v>
      </c>
      <c r="N38" s="392" t="s">
        <v>563</v>
      </c>
      <c r="O38" s="392" t="s">
        <v>556</v>
      </c>
      <c r="P38" s="392" t="s">
        <v>551</v>
      </c>
      <c r="Q38" s="392" t="s">
        <v>523</v>
      </c>
      <c r="R38" s="392" t="s">
        <v>524</v>
      </c>
      <c r="S38" s="392" t="s">
        <v>525</v>
      </c>
      <c r="T38" s="392" t="s">
        <v>526</v>
      </c>
      <c r="U38" s="406" t="s">
        <v>527</v>
      </c>
      <c r="V38" s="407" t="s">
        <v>528</v>
      </c>
    </row>
    <row r="39" spans="1:22" s="353" customFormat="1" ht="30">
      <c r="A39" s="614"/>
      <c r="B39" s="418" t="s">
        <v>423</v>
      </c>
      <c r="C39" s="390" t="s">
        <v>605</v>
      </c>
      <c r="D39" s="390" t="s">
        <v>60</v>
      </c>
      <c r="E39" s="418" t="s">
        <v>610</v>
      </c>
      <c r="F39" s="435" t="s">
        <v>757</v>
      </c>
      <c r="G39" s="418" t="s">
        <v>710</v>
      </c>
      <c r="H39" s="418"/>
      <c r="I39" s="418"/>
      <c r="J39" s="418"/>
      <c r="K39" s="418"/>
      <c r="L39" s="406" t="s">
        <v>597</v>
      </c>
      <c r="M39" s="400" t="s">
        <v>590</v>
      </c>
      <c r="N39" s="400" t="s">
        <v>564</v>
      </c>
      <c r="O39" s="400" t="s">
        <v>557</v>
      </c>
      <c r="P39" s="400" t="s">
        <v>552</v>
      </c>
      <c r="Q39" s="400" t="s">
        <v>529</v>
      </c>
      <c r="R39" s="400" t="s">
        <v>530</v>
      </c>
      <c r="S39" s="400" t="s">
        <v>531</v>
      </c>
      <c r="T39" s="400" t="s">
        <v>532</v>
      </c>
      <c r="U39" s="397" t="s">
        <v>533</v>
      </c>
      <c r="V39" s="398" t="s">
        <v>257</v>
      </c>
    </row>
    <row r="40" spans="1:22" s="353" customFormat="1">
      <c r="A40" s="408" t="s">
        <v>703</v>
      </c>
      <c r="B40" s="418" t="s">
        <v>704</v>
      </c>
      <c r="C40" s="390" t="s">
        <v>630</v>
      </c>
      <c r="D40" s="390" t="s">
        <v>705</v>
      </c>
      <c r="E40" s="395" t="s">
        <v>60</v>
      </c>
      <c r="F40" s="418"/>
      <c r="G40" s="395" t="s">
        <v>60</v>
      </c>
      <c r="H40" s="395" t="s">
        <v>60</v>
      </c>
      <c r="I40" s="418"/>
      <c r="J40" s="418"/>
      <c r="K40" s="418"/>
      <c r="L40" s="430"/>
      <c r="M40" s="431"/>
      <c r="N40" s="431"/>
      <c r="O40" s="431"/>
      <c r="P40" s="431"/>
      <c r="Q40" s="431"/>
      <c r="R40" s="431"/>
      <c r="S40" s="431"/>
      <c r="T40" s="431"/>
      <c r="U40" s="397" t="s">
        <v>60</v>
      </c>
      <c r="V40" s="398" t="s">
        <v>60</v>
      </c>
    </row>
    <row r="41" spans="1:22" ht="30" customHeight="1">
      <c r="A41" s="614" t="s">
        <v>547</v>
      </c>
      <c r="B41" s="395" t="s">
        <v>548</v>
      </c>
      <c r="C41" s="390" t="s">
        <v>605</v>
      </c>
      <c r="D41" s="390" t="s">
        <v>60</v>
      </c>
      <c r="E41" s="395" t="s">
        <v>607</v>
      </c>
      <c r="F41" s="395" t="s">
        <v>60</v>
      </c>
      <c r="G41" s="395" t="s">
        <v>60</v>
      </c>
      <c r="H41" s="395" t="s">
        <v>610</v>
      </c>
      <c r="I41" s="395">
        <v>35</v>
      </c>
      <c r="J41" s="395">
        <v>40</v>
      </c>
      <c r="K41" s="395" t="s">
        <v>752</v>
      </c>
      <c r="L41" s="409">
        <v>30</v>
      </c>
      <c r="M41" s="409">
        <v>26</v>
      </c>
      <c r="N41" s="409">
        <v>22</v>
      </c>
      <c r="O41" s="400">
        <v>25</v>
      </c>
      <c r="P41" s="409">
        <v>32.333333333333336</v>
      </c>
      <c r="Q41" s="409">
        <v>32.333333333333336</v>
      </c>
      <c r="R41" s="409">
        <v>33.666666666666664</v>
      </c>
      <c r="S41" s="400">
        <v>32</v>
      </c>
      <c r="T41" s="409">
        <v>31.333333333333332</v>
      </c>
      <c r="U41" s="397">
        <v>36</v>
      </c>
      <c r="V41" s="398">
        <v>41</v>
      </c>
    </row>
    <row r="42" spans="1:22" ht="45">
      <c r="A42" s="614"/>
      <c r="B42" s="390" t="s">
        <v>549</v>
      </c>
      <c r="C42" s="390" t="s">
        <v>605</v>
      </c>
      <c r="D42" s="390" t="s">
        <v>60</v>
      </c>
      <c r="E42" s="395" t="s">
        <v>607</v>
      </c>
      <c r="F42" s="395" t="s">
        <v>60</v>
      </c>
      <c r="G42" s="395" t="s">
        <v>60</v>
      </c>
      <c r="H42" s="395" t="s">
        <v>60</v>
      </c>
      <c r="I42" s="395" t="s">
        <v>60</v>
      </c>
      <c r="J42" s="395">
        <v>0</v>
      </c>
      <c r="K42" s="395" t="s">
        <v>711</v>
      </c>
      <c r="L42" s="398">
        <v>3</v>
      </c>
      <c r="M42" s="398">
        <v>3</v>
      </c>
      <c r="N42" s="398">
        <v>4</v>
      </c>
      <c r="O42" s="398">
        <v>4</v>
      </c>
      <c r="P42" s="398">
        <v>4</v>
      </c>
      <c r="Q42" s="398">
        <v>4</v>
      </c>
      <c r="R42" s="398">
        <v>4</v>
      </c>
      <c r="S42" s="398">
        <v>4</v>
      </c>
      <c r="T42" s="398">
        <v>4</v>
      </c>
      <c r="U42" s="410" t="s">
        <v>60</v>
      </c>
      <c r="V42" s="411">
        <v>0</v>
      </c>
    </row>
    <row r="43" spans="1:22">
      <c r="A43" s="614"/>
      <c r="B43" s="390" t="s">
        <v>706</v>
      </c>
      <c r="C43" s="390" t="s">
        <v>630</v>
      </c>
      <c r="D43" s="390" t="s">
        <v>705</v>
      </c>
      <c r="E43" s="395" t="s">
        <v>60</v>
      </c>
      <c r="F43" s="395" t="s">
        <v>60</v>
      </c>
      <c r="G43" s="395" t="s">
        <v>60</v>
      </c>
      <c r="H43" s="395" t="s">
        <v>60</v>
      </c>
      <c r="I43" s="426">
        <v>0.02</v>
      </c>
      <c r="J43" s="426">
        <v>0.03</v>
      </c>
      <c r="K43" s="395" t="s">
        <v>712</v>
      </c>
      <c r="L43" s="392">
        <v>1.12E-2</v>
      </c>
      <c r="M43" s="392">
        <v>1.1900000000000001E-2</v>
      </c>
      <c r="N43" s="392">
        <v>1.4200000000000001E-2</v>
      </c>
      <c r="O43" s="392">
        <v>1.3299999999999999E-2</v>
      </c>
      <c r="P43" s="392">
        <v>1.0200000000000001E-2</v>
      </c>
      <c r="Q43" s="392">
        <v>0.01</v>
      </c>
      <c r="R43" s="392">
        <v>1.35E-2</v>
      </c>
      <c r="S43" s="392">
        <v>1.4200000000000001E-2</v>
      </c>
      <c r="T43" s="392">
        <v>1.0999999999999999E-2</v>
      </c>
      <c r="U43" s="397" t="s">
        <v>60</v>
      </c>
      <c r="V43" s="398" t="s">
        <v>60</v>
      </c>
    </row>
    <row r="44" spans="1:22" ht="30">
      <c r="A44" s="614" t="s">
        <v>608</v>
      </c>
      <c r="B44" s="395" t="s">
        <v>753</v>
      </c>
      <c r="C44" s="390" t="s">
        <v>605</v>
      </c>
      <c r="D44" s="390" t="s">
        <v>60</v>
      </c>
      <c r="E44" s="395" t="s">
        <v>610</v>
      </c>
      <c r="F44" s="395" t="s">
        <v>713</v>
      </c>
      <c r="G44" s="395" t="s">
        <v>714</v>
      </c>
      <c r="H44" s="395" t="s">
        <v>610</v>
      </c>
      <c r="I44" s="426">
        <v>0.02</v>
      </c>
      <c r="J44" s="426">
        <v>2.5000000000000001E-2</v>
      </c>
      <c r="K44" s="395" t="s">
        <v>729</v>
      </c>
      <c r="L44" s="414"/>
      <c r="M44" s="413"/>
      <c r="N44" s="393">
        <v>3.85E-2</v>
      </c>
      <c r="O44" s="413"/>
      <c r="P44" s="413"/>
      <c r="Q44" s="392">
        <v>1.4999999999999999E-2</v>
      </c>
      <c r="R44" s="413"/>
      <c r="S44" s="413"/>
      <c r="T44" s="392">
        <v>1.46E-2</v>
      </c>
      <c r="U44" s="393">
        <v>0.03</v>
      </c>
      <c r="V44" s="394">
        <v>0.05</v>
      </c>
    </row>
    <row r="45" spans="1:22" ht="30">
      <c r="A45" s="614"/>
      <c r="B45" s="395" t="s">
        <v>537</v>
      </c>
      <c r="C45" s="390" t="s">
        <v>605</v>
      </c>
      <c r="D45" s="390" t="s">
        <v>60</v>
      </c>
      <c r="E45" s="395" t="s">
        <v>607</v>
      </c>
      <c r="F45" s="395" t="s">
        <v>60</v>
      </c>
      <c r="G45" s="395" t="s">
        <v>60</v>
      </c>
      <c r="H45" s="395" t="s">
        <v>610</v>
      </c>
      <c r="I45" s="395">
        <v>3</v>
      </c>
      <c r="J45" s="395">
        <v>4</v>
      </c>
      <c r="K45" s="395" t="s">
        <v>730</v>
      </c>
      <c r="L45" s="414"/>
      <c r="M45" s="414"/>
      <c r="N45" s="400">
        <v>2</v>
      </c>
      <c r="O45" s="414"/>
      <c r="P45" s="414"/>
      <c r="Q45" s="400">
        <v>3</v>
      </c>
      <c r="R45" s="414"/>
      <c r="S45" s="414"/>
      <c r="T45" s="400">
        <v>0</v>
      </c>
      <c r="U45" s="397">
        <v>6</v>
      </c>
      <c r="V45" s="398">
        <v>10</v>
      </c>
    </row>
    <row r="46" spans="1:22" ht="30">
      <c r="A46" s="614"/>
      <c r="B46" s="396" t="s">
        <v>651</v>
      </c>
      <c r="C46" s="390" t="s">
        <v>630</v>
      </c>
      <c r="D46" s="390" t="s">
        <v>636</v>
      </c>
      <c r="E46" s="395" t="s">
        <v>60</v>
      </c>
      <c r="F46" s="396"/>
      <c r="G46" s="395" t="s">
        <v>60</v>
      </c>
      <c r="H46" s="395" t="s">
        <v>60</v>
      </c>
      <c r="I46" s="396"/>
      <c r="J46" s="396"/>
      <c r="K46" s="396"/>
      <c r="L46" s="401"/>
      <c r="M46" s="416"/>
      <c r="N46" s="416"/>
      <c r="O46" s="416"/>
      <c r="P46" s="416"/>
      <c r="Q46" s="416"/>
      <c r="R46" s="416"/>
      <c r="S46" s="416"/>
      <c r="T46" s="416"/>
      <c r="U46" s="397" t="s">
        <v>60</v>
      </c>
      <c r="V46" s="398" t="s">
        <v>60</v>
      </c>
    </row>
    <row r="47" spans="1:22" ht="30">
      <c r="A47" s="614"/>
      <c r="B47" s="427" t="s">
        <v>645</v>
      </c>
      <c r="C47" s="390" t="s">
        <v>639</v>
      </c>
      <c r="D47" s="390" t="s">
        <v>636</v>
      </c>
      <c r="E47" s="395" t="s">
        <v>60</v>
      </c>
      <c r="F47" s="396"/>
      <c r="G47" s="395" t="s">
        <v>60</v>
      </c>
      <c r="H47" s="395" t="s">
        <v>60</v>
      </c>
      <c r="I47" s="396"/>
      <c r="J47" s="396"/>
      <c r="K47" s="396"/>
      <c r="L47" s="401"/>
      <c r="M47" s="416"/>
      <c r="N47" s="416"/>
      <c r="O47" s="416"/>
      <c r="P47" s="416"/>
      <c r="Q47" s="416"/>
      <c r="R47" s="416"/>
      <c r="S47" s="416"/>
      <c r="T47" s="416"/>
      <c r="U47" s="397" t="s">
        <v>60</v>
      </c>
      <c r="V47" s="398" t="s">
        <v>60</v>
      </c>
    </row>
    <row r="48" spans="1:22" ht="30">
      <c r="A48" s="614"/>
      <c r="B48" s="427" t="s">
        <v>646</v>
      </c>
      <c r="C48" s="390" t="s">
        <v>639</v>
      </c>
      <c r="D48" s="390" t="s">
        <v>636</v>
      </c>
      <c r="E48" s="395" t="s">
        <v>60</v>
      </c>
      <c r="F48" s="396"/>
      <c r="G48" s="395" t="s">
        <v>60</v>
      </c>
      <c r="H48" s="395" t="s">
        <v>60</v>
      </c>
      <c r="I48" s="396"/>
      <c r="J48" s="396"/>
      <c r="K48" s="396"/>
      <c r="L48" s="401"/>
      <c r="M48" s="416"/>
      <c r="N48" s="416"/>
      <c r="O48" s="416"/>
      <c r="P48" s="416"/>
      <c r="Q48" s="416"/>
      <c r="R48" s="416"/>
      <c r="S48" s="416"/>
      <c r="T48" s="416"/>
      <c r="U48" s="397" t="s">
        <v>60</v>
      </c>
      <c r="V48" s="398" t="s">
        <v>60</v>
      </c>
    </row>
    <row r="49" spans="1:22" ht="30">
      <c r="A49" s="614"/>
      <c r="B49" s="427" t="s">
        <v>647</v>
      </c>
      <c r="C49" s="390" t="s">
        <v>639</v>
      </c>
      <c r="D49" s="390" t="s">
        <v>636</v>
      </c>
      <c r="E49" s="395" t="s">
        <v>60</v>
      </c>
      <c r="F49" s="396"/>
      <c r="G49" s="395" t="s">
        <v>60</v>
      </c>
      <c r="H49" s="395" t="s">
        <v>60</v>
      </c>
      <c r="I49" s="396"/>
      <c r="J49" s="396"/>
      <c r="K49" s="396"/>
      <c r="L49" s="401"/>
      <c r="M49" s="416"/>
      <c r="N49" s="416"/>
      <c r="O49" s="416"/>
      <c r="P49" s="416"/>
      <c r="Q49" s="416"/>
      <c r="R49" s="416"/>
      <c r="S49" s="416"/>
      <c r="T49" s="416"/>
      <c r="U49" s="397" t="s">
        <v>60</v>
      </c>
      <c r="V49" s="398" t="s">
        <v>60</v>
      </c>
    </row>
    <row r="50" spans="1:22" ht="30">
      <c r="A50" s="614"/>
      <c r="B50" s="427" t="s">
        <v>648</v>
      </c>
      <c r="C50" s="390" t="s">
        <v>639</v>
      </c>
      <c r="D50" s="390" t="s">
        <v>636</v>
      </c>
      <c r="E50" s="395" t="s">
        <v>60</v>
      </c>
      <c r="F50" s="396"/>
      <c r="G50" s="395" t="s">
        <v>60</v>
      </c>
      <c r="H50" s="395" t="s">
        <v>60</v>
      </c>
      <c r="I50" s="396"/>
      <c r="J50" s="396"/>
      <c r="K50" s="396"/>
      <c r="L50" s="401"/>
      <c r="M50" s="416"/>
      <c r="N50" s="416"/>
      <c r="O50" s="416"/>
      <c r="P50" s="416"/>
      <c r="Q50" s="416"/>
      <c r="R50" s="416"/>
      <c r="S50" s="416"/>
      <c r="T50" s="416"/>
      <c r="U50" s="397" t="s">
        <v>60</v>
      </c>
      <c r="V50" s="398" t="s">
        <v>60</v>
      </c>
    </row>
    <row r="51" spans="1:22" ht="30">
      <c r="A51" s="614"/>
      <c r="B51" s="427" t="s">
        <v>649</v>
      </c>
      <c r="C51" s="390" t="s">
        <v>639</v>
      </c>
      <c r="D51" s="390" t="s">
        <v>636</v>
      </c>
      <c r="E51" s="395" t="s">
        <v>60</v>
      </c>
      <c r="F51" s="396"/>
      <c r="G51" s="395" t="s">
        <v>60</v>
      </c>
      <c r="H51" s="395" t="s">
        <v>60</v>
      </c>
      <c r="I51" s="396"/>
      <c r="J51" s="396"/>
      <c r="K51" s="396"/>
      <c r="L51" s="401"/>
      <c r="M51" s="416"/>
      <c r="N51" s="416"/>
      <c r="O51" s="416"/>
      <c r="P51" s="416"/>
      <c r="Q51" s="416"/>
      <c r="R51" s="416"/>
      <c r="S51" s="416"/>
      <c r="T51" s="416"/>
      <c r="U51" s="397" t="s">
        <v>60</v>
      </c>
      <c r="V51" s="398" t="s">
        <v>60</v>
      </c>
    </row>
    <row r="52" spans="1:22" ht="30">
      <c r="A52" s="614"/>
      <c r="B52" s="427" t="s">
        <v>650</v>
      </c>
      <c r="C52" s="390" t="s">
        <v>639</v>
      </c>
      <c r="D52" s="390" t="s">
        <v>636</v>
      </c>
      <c r="E52" s="395" t="s">
        <v>60</v>
      </c>
      <c r="F52" s="396"/>
      <c r="G52" s="395" t="s">
        <v>60</v>
      </c>
      <c r="H52" s="395" t="s">
        <v>60</v>
      </c>
      <c r="I52" s="396"/>
      <c r="J52" s="396"/>
      <c r="K52" s="396"/>
      <c r="L52" s="401"/>
      <c r="M52" s="416"/>
      <c r="N52" s="416"/>
      <c r="O52" s="416"/>
      <c r="P52" s="416"/>
      <c r="Q52" s="416"/>
      <c r="R52" s="416"/>
      <c r="S52" s="416"/>
      <c r="T52" s="416"/>
      <c r="U52" s="397" t="s">
        <v>60</v>
      </c>
      <c r="V52" s="398" t="s">
        <v>60</v>
      </c>
    </row>
    <row r="53" spans="1:22">
      <c r="A53" s="415" t="s">
        <v>138</v>
      </c>
      <c r="B53" s="390" t="s">
        <v>588</v>
      </c>
      <c r="C53" s="390" t="s">
        <v>605</v>
      </c>
      <c r="D53" s="390" t="s">
        <v>705</v>
      </c>
      <c r="E53" s="395" t="s">
        <v>60</v>
      </c>
      <c r="F53" s="395" t="s">
        <v>60</v>
      </c>
      <c r="G53" s="395" t="s">
        <v>60</v>
      </c>
      <c r="H53" s="395" t="s">
        <v>60</v>
      </c>
      <c r="I53" s="395" t="s">
        <v>60</v>
      </c>
      <c r="J53" s="395">
        <v>47</v>
      </c>
      <c r="K53" s="395" t="s">
        <v>709</v>
      </c>
      <c r="L53" s="400">
        <v>27</v>
      </c>
      <c r="M53" s="402"/>
      <c r="N53" s="402"/>
      <c r="O53" s="402"/>
      <c r="P53" s="402"/>
      <c r="Q53" s="402"/>
      <c r="R53" s="402"/>
      <c r="S53" s="402"/>
      <c r="T53" s="402"/>
      <c r="U53" s="393" t="s">
        <v>60</v>
      </c>
      <c r="V53" s="411">
        <v>47</v>
      </c>
    </row>
    <row r="54" spans="1:22" ht="30">
      <c r="A54" s="614" t="s">
        <v>644</v>
      </c>
      <c r="B54" s="396" t="s">
        <v>643</v>
      </c>
      <c r="C54" s="390" t="s">
        <v>639</v>
      </c>
      <c r="D54" s="390" t="s">
        <v>636</v>
      </c>
      <c r="E54" s="395" t="s">
        <v>60</v>
      </c>
      <c r="F54" s="396"/>
      <c r="G54" s="395" t="s">
        <v>60</v>
      </c>
      <c r="H54" s="395" t="s">
        <v>60</v>
      </c>
      <c r="I54" s="396"/>
      <c r="J54" s="396"/>
      <c r="K54" s="396"/>
      <c r="L54" s="401"/>
      <c r="M54" s="401"/>
      <c r="N54" s="401"/>
      <c r="O54" s="401"/>
      <c r="P54" s="401"/>
      <c r="Q54" s="401"/>
      <c r="R54" s="401"/>
      <c r="S54" s="401"/>
      <c r="T54" s="401"/>
      <c r="U54" s="397" t="s">
        <v>60</v>
      </c>
      <c r="V54" s="398" t="s">
        <v>60</v>
      </c>
    </row>
    <row r="55" spans="1:22" ht="30">
      <c r="A55" s="614"/>
      <c r="B55" s="396" t="s">
        <v>642</v>
      </c>
      <c r="C55" s="390" t="s">
        <v>639</v>
      </c>
      <c r="D55" s="390" t="s">
        <v>636</v>
      </c>
      <c r="E55" s="395" t="s">
        <v>60</v>
      </c>
      <c r="F55" s="396"/>
      <c r="G55" s="395" t="s">
        <v>60</v>
      </c>
      <c r="H55" s="395" t="s">
        <v>60</v>
      </c>
      <c r="I55" s="396"/>
      <c r="J55" s="396"/>
      <c r="K55" s="396"/>
      <c r="L55" s="401"/>
      <c r="M55" s="401"/>
      <c r="N55" s="401"/>
      <c r="O55" s="401"/>
      <c r="P55" s="401"/>
      <c r="Q55" s="401"/>
      <c r="R55" s="401"/>
      <c r="S55" s="401"/>
      <c r="T55" s="401"/>
      <c r="U55" s="397" t="s">
        <v>60</v>
      </c>
      <c r="V55" s="398" t="s">
        <v>60</v>
      </c>
    </row>
    <row r="56" spans="1:22" ht="45">
      <c r="A56" s="614"/>
      <c r="B56" s="396" t="s">
        <v>635</v>
      </c>
      <c r="C56" s="390" t="s">
        <v>639</v>
      </c>
      <c r="D56" s="390" t="s">
        <v>636</v>
      </c>
      <c r="E56" s="395" t="s">
        <v>60</v>
      </c>
      <c r="F56" s="395" t="s">
        <v>708</v>
      </c>
      <c r="G56" s="395" t="s">
        <v>60</v>
      </c>
      <c r="H56" s="395" t="s">
        <v>60</v>
      </c>
      <c r="I56" s="396"/>
      <c r="J56" s="396"/>
      <c r="K56" s="396"/>
      <c r="L56" s="401"/>
      <c r="M56" s="401"/>
      <c r="N56" s="401"/>
      <c r="O56" s="401"/>
      <c r="P56" s="401"/>
      <c r="Q56" s="401"/>
      <c r="R56" s="401"/>
      <c r="S56" s="401"/>
      <c r="T56" s="401"/>
      <c r="U56" s="397" t="s">
        <v>60</v>
      </c>
      <c r="V56" s="398" t="s">
        <v>60</v>
      </c>
    </row>
  </sheetData>
  <autoFilter ref="A4:X56"/>
  <mergeCells count="7">
    <mergeCell ref="A44:A52"/>
    <mergeCell ref="A54:A56"/>
    <mergeCell ref="A5:A10"/>
    <mergeCell ref="A11:A33"/>
    <mergeCell ref="A34:A37"/>
    <mergeCell ref="A38:A39"/>
    <mergeCell ref="A41:A43"/>
  </mergeCells>
  <pageMargins left="0.7" right="0.7" top="0.75" bottom="0.75" header="0.3" footer="0.3"/>
  <pageSetup scale="47" fitToHeight="2" orientation="landscape" r:id="rId1"/>
  <headerFooter>
    <oddFooter>&amp;L2016 SBNA Risk Appetite
&amp;D&amp;CPage &amp;P of &amp;N&amp;RConfidential. Do no distribute.</oddFooter>
  </headerFooter>
  <rowBreaks count="1" manualBreakCount="1">
    <brk id="33" max="21"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zoomScale="90" zoomScaleNormal="90" workbookViewId="0">
      <selection activeCell="L36" sqref="L36"/>
    </sheetView>
  </sheetViews>
  <sheetFormatPr defaultRowHeight="15"/>
  <cols>
    <col min="1" max="1" width="27" customWidth="1"/>
    <col min="2" max="2" width="33" customWidth="1"/>
    <col min="5" max="5" width="2.5703125" customWidth="1"/>
    <col min="7" max="7" width="2.5703125" style="289" customWidth="1"/>
  </cols>
  <sheetData>
    <row r="1" spans="1:10" s="289" customFormat="1" ht="15.75" thickBot="1">
      <c r="A1" s="309" t="s">
        <v>568</v>
      </c>
    </row>
    <row r="2" spans="1:10" ht="22.5">
      <c r="A2" s="318" t="s">
        <v>0</v>
      </c>
      <c r="B2" s="319" t="s">
        <v>414</v>
      </c>
      <c r="C2" s="320" t="s">
        <v>487</v>
      </c>
      <c r="D2" s="321" t="s">
        <v>488</v>
      </c>
      <c r="E2" s="628"/>
      <c r="F2" s="300">
        <v>42370</v>
      </c>
      <c r="G2" s="620"/>
      <c r="H2" s="300">
        <v>42339</v>
      </c>
      <c r="I2" s="287"/>
      <c r="J2" s="287"/>
    </row>
    <row r="3" spans="1:10">
      <c r="A3" s="621" t="s">
        <v>176</v>
      </c>
      <c r="B3" s="313" t="s">
        <v>541</v>
      </c>
      <c r="C3" s="316">
        <v>0.01</v>
      </c>
      <c r="D3" s="317">
        <v>1.2999999999999999E-2</v>
      </c>
      <c r="E3" s="619"/>
      <c r="F3" s="322">
        <v>6.8999999999999999E-3</v>
      </c>
      <c r="G3" s="619"/>
      <c r="H3" s="323"/>
      <c r="I3" s="288"/>
      <c r="J3" s="287"/>
    </row>
    <row r="4" spans="1:10" ht="22.5">
      <c r="A4" s="626"/>
      <c r="B4" s="290" t="s">
        <v>542</v>
      </c>
      <c r="C4" s="291">
        <v>7.0000000000000001E-3</v>
      </c>
      <c r="D4" s="294">
        <v>8.9999999999999993E-3</v>
      </c>
      <c r="E4" s="619"/>
      <c r="F4" s="305">
        <v>5.5999999999999999E-3</v>
      </c>
      <c r="G4" s="619"/>
      <c r="H4" s="301"/>
      <c r="I4" s="288"/>
      <c r="J4" s="287"/>
    </row>
    <row r="5" spans="1:10">
      <c r="A5" s="626"/>
      <c r="B5" s="290" t="s">
        <v>546</v>
      </c>
      <c r="C5" s="291">
        <v>0.05</v>
      </c>
      <c r="D5" s="294">
        <v>7.4999999999999997E-2</v>
      </c>
      <c r="E5" s="619"/>
      <c r="F5" s="305">
        <v>2.2499999999999999E-2</v>
      </c>
      <c r="G5" s="619"/>
      <c r="H5" s="301"/>
      <c r="I5" s="288"/>
      <c r="J5" s="287"/>
    </row>
    <row r="6" spans="1:10" s="289" customFormat="1">
      <c r="A6" s="627"/>
      <c r="B6" s="290" t="s">
        <v>573</v>
      </c>
      <c r="C6" s="291" t="s">
        <v>508</v>
      </c>
      <c r="D6" s="294" t="s">
        <v>509</v>
      </c>
      <c r="E6" s="619"/>
      <c r="F6" s="305" t="s">
        <v>572</v>
      </c>
      <c r="G6" s="619"/>
      <c r="H6" s="310" t="s">
        <v>566</v>
      </c>
      <c r="I6" s="287"/>
      <c r="J6" s="287"/>
    </row>
    <row r="7" spans="1:10" s="289" customFormat="1">
      <c r="A7" s="326" t="s">
        <v>477</v>
      </c>
      <c r="B7" s="327" t="s">
        <v>420</v>
      </c>
      <c r="C7" s="328">
        <v>1.2</v>
      </c>
      <c r="D7" s="329">
        <v>1.1000000000000001</v>
      </c>
      <c r="E7" s="619"/>
      <c r="F7" s="330">
        <v>1.83</v>
      </c>
      <c r="G7" s="619"/>
      <c r="H7" s="310"/>
      <c r="I7" s="287"/>
      <c r="J7" s="287"/>
    </row>
    <row r="8" spans="1:10">
      <c r="A8" s="623" t="s">
        <v>565</v>
      </c>
      <c r="B8" s="313" t="s">
        <v>548</v>
      </c>
      <c r="C8" s="314">
        <v>36</v>
      </c>
      <c r="D8" s="315">
        <v>41</v>
      </c>
      <c r="E8" s="619"/>
      <c r="F8" s="324">
        <v>22</v>
      </c>
      <c r="G8" s="619"/>
      <c r="H8" s="325">
        <v>0</v>
      </c>
      <c r="I8" s="287"/>
      <c r="J8" s="287"/>
    </row>
    <row r="9" spans="1:10">
      <c r="A9" s="624"/>
      <c r="B9" s="290" t="s">
        <v>549</v>
      </c>
      <c r="C9" s="292" t="s">
        <v>60</v>
      </c>
      <c r="D9" s="295">
        <v>0</v>
      </c>
      <c r="E9" s="619"/>
      <c r="F9" s="304">
        <v>4</v>
      </c>
      <c r="G9" s="619"/>
      <c r="H9" s="310">
        <v>0</v>
      </c>
      <c r="I9" s="287"/>
      <c r="J9" s="287"/>
    </row>
    <row r="10" spans="1:10" s="289" customFormat="1" ht="22.5">
      <c r="A10" s="302" t="s">
        <v>0</v>
      </c>
      <c r="B10" s="303" t="s">
        <v>414</v>
      </c>
      <c r="C10" s="293" t="s">
        <v>487</v>
      </c>
      <c r="D10" s="296" t="s">
        <v>488</v>
      </c>
      <c r="E10" s="619"/>
      <c r="F10" s="308" t="s">
        <v>567</v>
      </c>
      <c r="G10" s="619"/>
      <c r="H10" s="311" t="s">
        <v>567</v>
      </c>
      <c r="I10" s="287"/>
      <c r="J10" s="287"/>
    </row>
    <row r="11" spans="1:10">
      <c r="A11" s="623" t="s">
        <v>42</v>
      </c>
      <c r="B11" s="313" t="s">
        <v>536</v>
      </c>
      <c r="C11" s="316">
        <v>0.03</v>
      </c>
      <c r="D11" s="317">
        <v>0.05</v>
      </c>
      <c r="E11" s="619"/>
      <c r="F11" s="306">
        <v>3.85E-2</v>
      </c>
      <c r="G11" s="619"/>
      <c r="H11" s="310">
        <v>0</v>
      </c>
    </row>
    <row r="12" spans="1:10" ht="15.75" thickBot="1">
      <c r="A12" s="625"/>
      <c r="B12" s="297" t="s">
        <v>537</v>
      </c>
      <c r="C12" s="298">
        <v>6</v>
      </c>
      <c r="D12" s="299">
        <v>10</v>
      </c>
      <c r="E12" s="619"/>
      <c r="F12" s="307">
        <v>2</v>
      </c>
      <c r="G12" s="619"/>
      <c r="H12" s="312">
        <v>0</v>
      </c>
    </row>
    <row r="15" spans="1:10" ht="15.75" thickBot="1">
      <c r="A15" s="309" t="s">
        <v>559</v>
      </c>
    </row>
    <row r="16" spans="1:10" ht="22.5">
      <c r="A16" s="318" t="s">
        <v>0</v>
      </c>
      <c r="B16" s="319" t="s">
        <v>414</v>
      </c>
      <c r="C16" s="320" t="s">
        <v>487</v>
      </c>
      <c r="D16" s="321" t="s">
        <v>488</v>
      </c>
      <c r="E16" s="619"/>
      <c r="F16" s="300">
        <v>42370</v>
      </c>
      <c r="G16" s="620"/>
      <c r="H16" s="300">
        <v>42370</v>
      </c>
    </row>
    <row r="17" spans="1:8" ht="12" customHeight="1">
      <c r="A17" s="615" t="s">
        <v>176</v>
      </c>
      <c r="B17" s="327" t="s">
        <v>544</v>
      </c>
      <c r="C17" s="331">
        <v>3.0000000000000001E-3</v>
      </c>
      <c r="D17" s="332">
        <v>5.0000000000000001E-3</v>
      </c>
      <c r="E17" s="619"/>
      <c r="F17" s="339">
        <v>5.9999999999999995E-4</v>
      </c>
      <c r="G17" s="619"/>
      <c r="H17" s="323"/>
    </row>
    <row r="18" spans="1:8" ht="20.25" customHeight="1">
      <c r="A18" s="615"/>
      <c r="B18" s="327" t="s">
        <v>538</v>
      </c>
      <c r="C18" s="331" t="s">
        <v>60</v>
      </c>
      <c r="D18" s="333">
        <v>0</v>
      </c>
      <c r="E18" s="619"/>
      <c r="F18" s="340">
        <v>5</v>
      </c>
      <c r="G18" s="619"/>
      <c r="H18" s="310">
        <v>2</v>
      </c>
    </row>
    <row r="19" spans="1:8" ht="9.75" customHeight="1">
      <c r="A19" s="615"/>
      <c r="B19" s="327" t="s">
        <v>417</v>
      </c>
      <c r="C19" s="331" t="s">
        <v>508</v>
      </c>
      <c r="D19" s="333" t="s">
        <v>509</v>
      </c>
      <c r="E19" s="619"/>
      <c r="F19" s="339" t="s">
        <v>572</v>
      </c>
      <c r="G19" s="619"/>
      <c r="H19" s="310" t="s">
        <v>571</v>
      </c>
    </row>
    <row r="20" spans="1:8" s="289" customFormat="1" ht="12" customHeight="1">
      <c r="A20" s="615"/>
      <c r="B20" s="327" t="s">
        <v>419</v>
      </c>
      <c r="C20" s="334" t="s">
        <v>518</v>
      </c>
      <c r="D20" s="333" t="s">
        <v>519</v>
      </c>
      <c r="E20" s="619"/>
      <c r="F20" s="339" t="s">
        <v>561</v>
      </c>
      <c r="G20" s="619"/>
      <c r="H20" s="310"/>
    </row>
    <row r="21" spans="1:8" ht="9.75" customHeight="1">
      <c r="A21" s="616"/>
      <c r="B21" s="327" t="s">
        <v>415</v>
      </c>
      <c r="C21" s="331" t="s">
        <v>509</v>
      </c>
      <c r="D21" s="333" t="s">
        <v>513</v>
      </c>
      <c r="E21" s="619"/>
      <c r="F21" s="339" t="s">
        <v>550</v>
      </c>
      <c r="G21" s="619"/>
      <c r="H21" s="301"/>
    </row>
    <row r="22" spans="1:8" ht="9.75" customHeight="1">
      <c r="A22" s="617" t="s">
        <v>565</v>
      </c>
      <c r="B22" s="327" t="s">
        <v>548</v>
      </c>
      <c r="C22" s="335">
        <v>36</v>
      </c>
      <c r="D22" s="333">
        <v>41</v>
      </c>
      <c r="E22" s="619"/>
      <c r="F22" s="341">
        <v>22</v>
      </c>
      <c r="G22" s="619"/>
      <c r="H22" s="310" t="s">
        <v>569</v>
      </c>
    </row>
    <row r="23" spans="1:8" ht="11.25" customHeight="1">
      <c r="A23" s="617"/>
      <c r="B23" s="327" t="s">
        <v>549</v>
      </c>
      <c r="C23" s="335" t="s">
        <v>60</v>
      </c>
      <c r="D23" s="333">
        <v>0</v>
      </c>
      <c r="E23" s="619"/>
      <c r="F23" s="340">
        <v>4</v>
      </c>
      <c r="G23" s="619"/>
      <c r="H23" s="310" t="s">
        <v>566</v>
      </c>
    </row>
    <row r="24" spans="1:8" ht="21" customHeight="1">
      <c r="A24" s="302" t="s">
        <v>0</v>
      </c>
      <c r="B24" s="303" t="s">
        <v>414</v>
      </c>
      <c r="C24" s="293" t="s">
        <v>487</v>
      </c>
      <c r="D24" s="296" t="s">
        <v>488</v>
      </c>
      <c r="E24" s="619"/>
      <c r="F24" s="342" t="s">
        <v>567</v>
      </c>
      <c r="G24" s="619"/>
      <c r="H24" s="311" t="s">
        <v>567</v>
      </c>
    </row>
    <row r="25" spans="1:8" ht="10.5" customHeight="1">
      <c r="A25" s="617" t="s">
        <v>42</v>
      </c>
      <c r="B25" s="327" t="s">
        <v>536</v>
      </c>
      <c r="C25" s="331">
        <v>0.03</v>
      </c>
      <c r="D25" s="332">
        <v>0.05</v>
      </c>
      <c r="E25" s="619"/>
      <c r="F25" s="343">
        <v>3.85E-2</v>
      </c>
      <c r="G25" s="619"/>
      <c r="H25" s="310">
        <v>0</v>
      </c>
    </row>
    <row r="26" spans="1:8" ht="12.75" customHeight="1" thickBot="1">
      <c r="A26" s="618"/>
      <c r="B26" s="336" t="s">
        <v>537</v>
      </c>
      <c r="C26" s="337">
        <v>6</v>
      </c>
      <c r="D26" s="338">
        <v>10</v>
      </c>
      <c r="E26" s="619"/>
      <c r="F26" s="344">
        <v>2</v>
      </c>
      <c r="G26" s="619"/>
      <c r="H26" s="312">
        <v>0</v>
      </c>
    </row>
    <row r="29" spans="1:8">
      <c r="A29" t="s">
        <v>562</v>
      </c>
    </row>
    <row r="30" spans="1:8" ht="15.75" thickBot="1"/>
    <row r="31" spans="1:8" ht="22.5">
      <c r="A31" s="318" t="s">
        <v>0</v>
      </c>
      <c r="B31" s="319" t="s">
        <v>414</v>
      </c>
      <c r="C31" s="320" t="s">
        <v>487</v>
      </c>
      <c r="D31" s="321" t="s">
        <v>488</v>
      </c>
      <c r="E31" s="619"/>
      <c r="F31" s="300">
        <v>42370</v>
      </c>
      <c r="G31" s="620"/>
      <c r="H31" s="300">
        <v>42370</v>
      </c>
    </row>
    <row r="32" spans="1:8" ht="12.75" customHeight="1">
      <c r="A32" s="615" t="s">
        <v>176</v>
      </c>
      <c r="B32" s="327" t="s">
        <v>574</v>
      </c>
      <c r="C32" s="331">
        <v>5.0000000000000001E-3</v>
      </c>
      <c r="D32" s="332">
        <v>7.0000000000000001E-3</v>
      </c>
      <c r="E32" s="619"/>
      <c r="F32" s="339">
        <v>3.0000000000000001E-3</v>
      </c>
      <c r="G32" s="619"/>
      <c r="H32" s="323"/>
    </row>
    <row r="33" spans="1:8" s="289" customFormat="1" ht="10.5" customHeight="1">
      <c r="A33" s="615"/>
      <c r="B33" s="327" t="s">
        <v>545</v>
      </c>
      <c r="C33" s="331">
        <v>2E-3</v>
      </c>
      <c r="D33" s="332">
        <v>4.0000000000000001E-3</v>
      </c>
      <c r="E33" s="619"/>
      <c r="F33" s="343">
        <v>2.5999999999999999E-3</v>
      </c>
      <c r="G33" s="619"/>
      <c r="H33" s="345"/>
    </row>
    <row r="34" spans="1:8" ht="32.25" customHeight="1">
      <c r="A34" s="615"/>
      <c r="B34" s="327" t="s">
        <v>570</v>
      </c>
      <c r="C34" s="331" t="s">
        <v>60</v>
      </c>
      <c r="D34" s="333">
        <v>0</v>
      </c>
      <c r="E34" s="619"/>
      <c r="F34" s="340">
        <v>5</v>
      </c>
      <c r="G34" s="619"/>
      <c r="H34" s="310">
        <v>2</v>
      </c>
    </row>
    <row r="35" spans="1:8" s="289" customFormat="1" ht="12.75" customHeight="1">
      <c r="A35" s="615"/>
      <c r="B35" s="327" t="s">
        <v>416</v>
      </c>
      <c r="C35" s="331" t="s">
        <v>503</v>
      </c>
      <c r="D35" s="333" t="s">
        <v>504</v>
      </c>
      <c r="E35" s="619"/>
      <c r="F35" s="340" t="s">
        <v>560</v>
      </c>
      <c r="G35" s="619"/>
      <c r="H35" s="310"/>
    </row>
    <row r="36" spans="1:8" ht="9.75" customHeight="1">
      <c r="A36" s="615"/>
      <c r="B36" s="327" t="s">
        <v>417</v>
      </c>
      <c r="C36" s="331" t="s">
        <v>508</v>
      </c>
      <c r="D36" s="333" t="s">
        <v>509</v>
      </c>
      <c r="E36" s="619"/>
      <c r="F36" s="339" t="s">
        <v>572</v>
      </c>
      <c r="G36" s="619"/>
      <c r="H36" s="310" t="s">
        <v>571</v>
      </c>
    </row>
    <row r="37" spans="1:8" s="289" customFormat="1" ht="12" customHeight="1">
      <c r="A37" s="615"/>
      <c r="B37" s="327" t="s">
        <v>418</v>
      </c>
      <c r="C37" s="331" t="s">
        <v>60</v>
      </c>
      <c r="D37" s="333" t="s">
        <v>59</v>
      </c>
      <c r="E37" s="619"/>
      <c r="F37" s="339" t="s">
        <v>59</v>
      </c>
      <c r="G37" s="619"/>
      <c r="H37" s="310"/>
    </row>
    <row r="38" spans="1:8" ht="9.75" customHeight="1">
      <c r="A38" s="615"/>
      <c r="B38" s="327" t="s">
        <v>419</v>
      </c>
      <c r="C38" s="335" t="s">
        <v>518</v>
      </c>
      <c r="D38" s="333" t="s">
        <v>519</v>
      </c>
      <c r="E38" s="619"/>
      <c r="F38" s="339" t="s">
        <v>561</v>
      </c>
      <c r="G38" s="619"/>
      <c r="H38" s="310"/>
    </row>
    <row r="39" spans="1:8" s="289" customFormat="1" ht="11.25" customHeight="1">
      <c r="A39" s="621" t="s">
        <v>520</v>
      </c>
      <c r="B39" s="327" t="s">
        <v>420</v>
      </c>
      <c r="C39" s="346">
        <v>1.2</v>
      </c>
      <c r="D39" s="347">
        <v>1.1000000000000001</v>
      </c>
      <c r="E39" s="619"/>
      <c r="F39" s="339">
        <v>1.83</v>
      </c>
      <c r="G39" s="619"/>
      <c r="H39" s="310"/>
    </row>
    <row r="40" spans="1:8" s="289" customFormat="1" ht="10.5" customHeight="1">
      <c r="A40" s="622"/>
      <c r="B40" s="327" t="s">
        <v>421</v>
      </c>
      <c r="C40" s="346">
        <v>1.05</v>
      </c>
      <c r="D40" s="347">
        <v>1</v>
      </c>
      <c r="E40" s="619"/>
      <c r="F40" s="339">
        <v>1.2270000000000001</v>
      </c>
      <c r="G40" s="619"/>
      <c r="H40" s="310"/>
    </row>
    <row r="41" spans="1:8" ht="12.75" customHeight="1">
      <c r="A41" s="617" t="s">
        <v>565</v>
      </c>
      <c r="B41" s="327" t="s">
        <v>548</v>
      </c>
      <c r="C41" s="335">
        <v>36</v>
      </c>
      <c r="D41" s="333">
        <v>41</v>
      </c>
      <c r="E41" s="619"/>
      <c r="F41" s="341">
        <v>22</v>
      </c>
      <c r="G41" s="619"/>
      <c r="H41" s="310" t="s">
        <v>569</v>
      </c>
    </row>
    <row r="42" spans="1:8" ht="15" customHeight="1">
      <c r="A42" s="617"/>
      <c r="B42" s="327" t="s">
        <v>549</v>
      </c>
      <c r="C42" s="335" t="s">
        <v>60</v>
      </c>
      <c r="D42" s="333">
        <v>0</v>
      </c>
      <c r="E42" s="619"/>
      <c r="F42" s="340">
        <v>4</v>
      </c>
      <c r="G42" s="619"/>
      <c r="H42" s="310" t="s">
        <v>566</v>
      </c>
    </row>
    <row r="43" spans="1:8" ht="20.25" customHeight="1">
      <c r="A43" s="302" t="s">
        <v>0</v>
      </c>
      <c r="B43" s="303" t="s">
        <v>414</v>
      </c>
      <c r="C43" s="293" t="s">
        <v>487</v>
      </c>
      <c r="D43" s="296" t="s">
        <v>488</v>
      </c>
      <c r="E43" s="619"/>
      <c r="F43" s="342" t="s">
        <v>567</v>
      </c>
      <c r="G43" s="619"/>
      <c r="H43" s="311" t="s">
        <v>567</v>
      </c>
    </row>
    <row r="44" spans="1:8" ht="9.75" customHeight="1">
      <c r="A44" s="617" t="s">
        <v>42</v>
      </c>
      <c r="B44" s="327" t="s">
        <v>536</v>
      </c>
      <c r="C44" s="331">
        <v>0.03</v>
      </c>
      <c r="D44" s="332">
        <v>0.05</v>
      </c>
      <c r="E44" s="619"/>
      <c r="F44" s="343">
        <v>3.85E-2</v>
      </c>
      <c r="G44" s="619"/>
      <c r="H44" s="310">
        <v>0</v>
      </c>
    </row>
    <row r="45" spans="1:8" ht="12" customHeight="1" thickBot="1">
      <c r="A45" s="618"/>
      <c r="B45" s="336" t="s">
        <v>537</v>
      </c>
      <c r="C45" s="337">
        <v>6</v>
      </c>
      <c r="D45" s="338">
        <v>10</v>
      </c>
      <c r="E45" s="619"/>
      <c r="F45" s="344">
        <v>2</v>
      </c>
      <c r="G45" s="619"/>
      <c r="H45" s="312">
        <v>0</v>
      </c>
    </row>
  </sheetData>
  <mergeCells count="16">
    <mergeCell ref="A8:A9"/>
    <mergeCell ref="A11:A12"/>
    <mergeCell ref="A3:A6"/>
    <mergeCell ref="E2:E12"/>
    <mergeCell ref="G2:G12"/>
    <mergeCell ref="A17:A21"/>
    <mergeCell ref="A22:A23"/>
    <mergeCell ref="A25:A26"/>
    <mergeCell ref="E31:E45"/>
    <mergeCell ref="G31:G45"/>
    <mergeCell ref="A32:A38"/>
    <mergeCell ref="A41:A42"/>
    <mergeCell ref="A44:A45"/>
    <mergeCell ref="A39:A40"/>
    <mergeCell ref="G16:G26"/>
    <mergeCell ref="E16:E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16"/>
  <sheetViews>
    <sheetView showGridLines="0" tabSelected="1" zoomScale="90" zoomScaleNormal="90" workbookViewId="0"/>
  </sheetViews>
  <sheetFormatPr defaultRowHeight="15"/>
  <cols>
    <col min="1" max="1" width="3" style="289" customWidth="1"/>
    <col min="2" max="2" width="27.5703125" style="289" bestFit="1" customWidth="1"/>
    <col min="3" max="4" width="9.140625" style="289"/>
    <col min="5" max="5" width="9.7109375" style="289" bestFit="1" customWidth="1"/>
    <col min="6" max="6" width="0.7109375" style="498" customWidth="1"/>
    <col min="7" max="8" width="9.140625" style="289"/>
    <col min="9" max="9" width="9.7109375" style="289" bestFit="1" customWidth="1"/>
    <col min="10" max="10" width="0.7109375" style="498" customWidth="1"/>
    <col min="11" max="12" width="9.140625" style="289"/>
    <col min="13" max="13" width="9.7109375" style="289" bestFit="1" customWidth="1"/>
    <col min="14" max="14" width="0.85546875" style="498" customWidth="1"/>
    <col min="15" max="15" width="9.140625" style="289"/>
    <col min="16" max="16" width="11.42578125" style="289" customWidth="1"/>
    <col min="17" max="17" width="9.7109375" style="289" bestFit="1" customWidth="1"/>
    <col min="18" max="18" width="0.85546875" style="289" customWidth="1"/>
    <col min="19" max="20" width="9.140625" style="289"/>
    <col min="21" max="21" width="9.7109375" style="289" bestFit="1" customWidth="1"/>
    <col min="22" max="16384" width="9.140625" style="289"/>
  </cols>
  <sheetData>
    <row r="1" spans="2:21" ht="15.75" thickBot="1"/>
    <row r="2" spans="2:21" ht="15.75" thickBot="1">
      <c r="B2" s="697" t="s">
        <v>715</v>
      </c>
      <c r="C2" s="698"/>
      <c r="D2" s="698"/>
      <c r="E2" s="698"/>
      <c r="F2" s="698"/>
      <c r="G2" s="698"/>
      <c r="H2" s="698"/>
      <c r="I2" s="698"/>
      <c r="J2" s="698"/>
      <c r="K2" s="698"/>
      <c r="L2" s="698"/>
      <c r="M2" s="698"/>
      <c r="N2" s="698"/>
      <c r="O2" s="698"/>
      <c r="P2" s="698"/>
      <c r="Q2" s="699"/>
      <c r="R2" s="700"/>
      <c r="S2" s="700"/>
      <c r="T2" s="700"/>
      <c r="U2" s="700"/>
    </row>
    <row r="3" spans="2:21" ht="15.75" thickBot="1">
      <c r="B3" s="701"/>
      <c r="C3" s="702" t="s">
        <v>1418</v>
      </c>
      <c r="D3" s="703"/>
      <c r="E3" s="704"/>
      <c r="G3" s="702" t="s">
        <v>1419</v>
      </c>
      <c r="H3" s="703"/>
      <c r="I3" s="704"/>
      <c r="K3" s="702" t="s">
        <v>1420</v>
      </c>
      <c r="L3" s="703"/>
      <c r="M3" s="704"/>
      <c r="O3" s="702" t="s">
        <v>493</v>
      </c>
      <c r="P3" s="703"/>
      <c r="Q3" s="704"/>
      <c r="S3" s="705"/>
      <c r="T3" s="705"/>
      <c r="U3" s="705"/>
    </row>
    <row r="4" spans="2:21" ht="15.75" thickBot="1">
      <c r="B4" s="706" t="s">
        <v>1421</v>
      </c>
      <c r="C4" s="707">
        <v>2015</v>
      </c>
      <c r="D4" s="708">
        <v>2016</v>
      </c>
      <c r="E4" s="709" t="s">
        <v>1422</v>
      </c>
      <c r="F4" s="710"/>
      <c r="G4" s="707">
        <v>2015</v>
      </c>
      <c r="H4" s="708">
        <v>2016</v>
      </c>
      <c r="I4" s="709" t="s">
        <v>1422</v>
      </c>
      <c r="J4" s="710"/>
      <c r="K4" s="707">
        <v>2015</v>
      </c>
      <c r="L4" s="708">
        <v>2016</v>
      </c>
      <c r="M4" s="709" t="s">
        <v>1422</v>
      </c>
      <c r="N4" s="710"/>
      <c r="O4" s="707">
        <v>2015</v>
      </c>
      <c r="P4" s="708">
        <v>2016</v>
      </c>
      <c r="Q4" s="709" t="s">
        <v>1422</v>
      </c>
      <c r="S4" s="349"/>
      <c r="T4" s="349"/>
      <c r="U4" s="349"/>
    </row>
    <row r="5" spans="2:21">
      <c r="B5" s="711" t="s">
        <v>1423</v>
      </c>
      <c r="C5" s="712">
        <v>4.4999999999999998E-2</v>
      </c>
      <c r="D5" s="713">
        <v>4.4999999999999998E-2</v>
      </c>
      <c r="E5" s="714">
        <f>D5-C5</f>
        <v>0</v>
      </c>
      <c r="F5" s="710"/>
      <c r="G5" s="712">
        <v>0.06</v>
      </c>
      <c r="H5" s="713">
        <v>0.06</v>
      </c>
      <c r="I5" s="714">
        <f>H5-G5</f>
        <v>0</v>
      </c>
      <c r="J5" s="710"/>
      <c r="K5" s="712">
        <v>0.08</v>
      </c>
      <c r="L5" s="713">
        <v>0.08</v>
      </c>
      <c r="M5" s="714">
        <f t="shared" ref="M5:M13" si="0">L5-K5</f>
        <v>0</v>
      </c>
      <c r="N5" s="710"/>
      <c r="O5" s="712">
        <v>0.04</v>
      </c>
      <c r="P5" s="713">
        <v>0.04</v>
      </c>
      <c r="Q5" s="714">
        <f>P5-O5</f>
        <v>0</v>
      </c>
      <c r="T5" s="715"/>
    </row>
    <row r="6" spans="2:21">
      <c r="B6" s="716" t="s">
        <v>1424</v>
      </c>
      <c r="C6" s="712">
        <v>2.75E-2</v>
      </c>
      <c r="D6" s="713">
        <v>1.7500000000000002E-2</v>
      </c>
      <c r="E6" s="714">
        <f t="shared" ref="E6:E13" si="1">D6-C6</f>
        <v>-9.9999999999999985E-3</v>
      </c>
      <c r="F6" s="710"/>
      <c r="G6" s="712">
        <v>2.75E-2</v>
      </c>
      <c r="H6" s="713">
        <v>1.7500000000000002E-2</v>
      </c>
      <c r="I6" s="714">
        <f t="shared" ref="I6:I13" si="2">H6-G6</f>
        <v>-9.9999999999999985E-3</v>
      </c>
      <c r="J6" s="710"/>
      <c r="K6" s="712">
        <v>2.75E-2</v>
      </c>
      <c r="L6" s="713">
        <v>1.7500000000000002E-2</v>
      </c>
      <c r="M6" s="714">
        <f t="shared" si="0"/>
        <v>-9.9999999999999985E-3</v>
      </c>
      <c r="N6" s="710"/>
      <c r="O6" s="712">
        <v>2.75E-2</v>
      </c>
      <c r="P6" s="713">
        <v>1.7500000000000002E-2</v>
      </c>
      <c r="Q6" s="714">
        <f t="shared" ref="Q6:Q13" si="3">P6-O6</f>
        <v>-9.9999999999999985E-3</v>
      </c>
      <c r="T6" s="715"/>
    </row>
    <row r="7" spans="2:21" ht="15.75" thickBot="1">
      <c r="B7" s="716" t="s">
        <v>1425</v>
      </c>
      <c r="C7" s="712">
        <v>3.0000000000000001E-3</v>
      </c>
      <c r="D7" s="713">
        <v>4.0000000000000001E-3</v>
      </c>
      <c r="E7" s="714">
        <f t="shared" si="1"/>
        <v>1E-3</v>
      </c>
      <c r="F7" s="710"/>
      <c r="G7" s="712">
        <v>3.0000000000000001E-3</v>
      </c>
      <c r="H7" s="713">
        <v>5.0000000000000001E-3</v>
      </c>
      <c r="I7" s="714">
        <f t="shared" si="2"/>
        <v>2E-3</v>
      </c>
      <c r="J7" s="710"/>
      <c r="K7" s="712">
        <v>3.0000000000000001E-3</v>
      </c>
      <c r="L7" s="713">
        <v>6.4999999999999997E-3</v>
      </c>
      <c r="M7" s="714">
        <f t="shared" si="0"/>
        <v>3.4999999999999996E-3</v>
      </c>
      <c r="N7" s="710"/>
      <c r="O7" s="712">
        <v>3.0000000000000001E-3</v>
      </c>
      <c r="P7" s="713">
        <v>6.4999999999999997E-3</v>
      </c>
      <c r="Q7" s="714">
        <f t="shared" si="3"/>
        <v>3.4999999999999996E-3</v>
      </c>
      <c r="T7" s="715"/>
    </row>
    <row r="8" spans="2:21" ht="15.75" thickBot="1">
      <c r="B8" s="717" t="s">
        <v>1426</v>
      </c>
      <c r="C8" s="718">
        <f>SUM(C5:C7)</f>
        <v>7.5499999999999998E-2</v>
      </c>
      <c r="D8" s="719">
        <f>SUM(D5:D7)</f>
        <v>6.6500000000000004E-2</v>
      </c>
      <c r="E8" s="720">
        <f t="shared" si="1"/>
        <v>-8.9999999999999941E-3</v>
      </c>
      <c r="F8" s="710"/>
      <c r="G8" s="718">
        <f>SUM(G5:G7)</f>
        <v>9.0499999999999997E-2</v>
      </c>
      <c r="H8" s="721">
        <f>SUM(H5:H7)</f>
        <v>8.2500000000000004E-2</v>
      </c>
      <c r="I8" s="720">
        <f t="shared" si="2"/>
        <v>-7.9999999999999932E-3</v>
      </c>
      <c r="J8" s="710"/>
      <c r="K8" s="718">
        <f>SUM(K5:K7)</f>
        <v>0.1105</v>
      </c>
      <c r="L8" s="721">
        <f>SUM(L5:L7)</f>
        <v>0.10400000000000001</v>
      </c>
      <c r="M8" s="720">
        <f t="shared" si="0"/>
        <v>-6.4999999999999919E-3</v>
      </c>
      <c r="N8" s="710"/>
      <c r="O8" s="718">
        <f>SUM(O5:O7)</f>
        <v>7.0500000000000007E-2</v>
      </c>
      <c r="P8" s="721">
        <f>SUM(P5:P7)</f>
        <v>6.4000000000000001E-2</v>
      </c>
      <c r="Q8" s="720">
        <f t="shared" si="3"/>
        <v>-6.5000000000000058E-3</v>
      </c>
      <c r="T8" s="722"/>
    </row>
    <row r="9" spans="2:21" ht="15.75" thickBot="1">
      <c r="B9" s="716" t="s">
        <v>1427</v>
      </c>
      <c r="C9" s="712">
        <v>3.2000000000000001E-2</v>
      </c>
      <c r="D9" s="713">
        <v>3.85E-2</v>
      </c>
      <c r="E9" s="714">
        <f t="shared" si="1"/>
        <v>6.4999999999999988E-3</v>
      </c>
      <c r="F9" s="710"/>
      <c r="G9" s="712">
        <v>3.2000000000000001E-2</v>
      </c>
      <c r="H9" s="713">
        <v>3.7499999999999999E-2</v>
      </c>
      <c r="I9" s="714">
        <f t="shared" si="2"/>
        <v>5.4999999999999979E-3</v>
      </c>
      <c r="J9" s="710"/>
      <c r="K9" s="712">
        <v>0.03</v>
      </c>
      <c r="L9" s="713">
        <v>3.5999999999999997E-2</v>
      </c>
      <c r="M9" s="714">
        <f t="shared" si="0"/>
        <v>5.9999999999999984E-3</v>
      </c>
      <c r="N9" s="710"/>
      <c r="O9" s="712">
        <v>2.6499999999999999E-2</v>
      </c>
      <c r="P9" s="713">
        <v>3.5999999999999997E-2</v>
      </c>
      <c r="Q9" s="714">
        <f t="shared" si="3"/>
        <v>9.499999999999998E-3</v>
      </c>
      <c r="T9" s="715"/>
    </row>
    <row r="10" spans="2:21" ht="15.75" thickBot="1">
      <c r="B10" s="717" t="s">
        <v>1428</v>
      </c>
      <c r="C10" s="718">
        <f>SUM(C8:C9)</f>
        <v>0.1075</v>
      </c>
      <c r="D10" s="721">
        <f>SUM(D8:D9)</f>
        <v>0.10500000000000001</v>
      </c>
      <c r="E10" s="720">
        <f t="shared" si="1"/>
        <v>-2.4999999999999883E-3</v>
      </c>
      <c r="F10" s="710"/>
      <c r="G10" s="718">
        <f>SUM(G8:G9)</f>
        <v>0.1225</v>
      </c>
      <c r="H10" s="721">
        <f>SUM(H8:H9)</f>
        <v>0.12</v>
      </c>
      <c r="I10" s="720">
        <f t="shared" si="2"/>
        <v>-2.5000000000000022E-3</v>
      </c>
      <c r="J10" s="710"/>
      <c r="K10" s="718">
        <f>SUM(K8:K9)</f>
        <v>0.14050000000000001</v>
      </c>
      <c r="L10" s="721">
        <f>SUM(L8:L9)</f>
        <v>0.14000000000000001</v>
      </c>
      <c r="M10" s="720">
        <f t="shared" si="0"/>
        <v>-5.0000000000000044E-4</v>
      </c>
      <c r="N10" s="710"/>
      <c r="O10" s="718">
        <f>SUM(O8:O9)</f>
        <v>9.7000000000000003E-2</v>
      </c>
      <c r="P10" s="721">
        <f>SUM(P8:P9)</f>
        <v>0.1</v>
      </c>
      <c r="Q10" s="720">
        <f t="shared" si="3"/>
        <v>3.0000000000000027E-3</v>
      </c>
      <c r="T10" s="722"/>
    </row>
    <row r="11" spans="2:21">
      <c r="B11" s="716" t="s">
        <v>1429</v>
      </c>
      <c r="C11" s="712">
        <v>0</v>
      </c>
      <c r="D11" s="713">
        <v>0</v>
      </c>
      <c r="E11" s="714">
        <f t="shared" si="1"/>
        <v>0</v>
      </c>
      <c r="F11" s="710"/>
      <c r="G11" s="712">
        <v>0</v>
      </c>
      <c r="H11" s="713">
        <v>0</v>
      </c>
      <c r="I11" s="714">
        <f t="shared" si="2"/>
        <v>0</v>
      </c>
      <c r="J11" s="710"/>
      <c r="K11" s="712">
        <v>0</v>
      </c>
      <c r="L11" s="713">
        <v>0</v>
      </c>
      <c r="M11" s="714">
        <f t="shared" si="0"/>
        <v>0</v>
      </c>
      <c r="N11" s="710"/>
      <c r="O11" s="712">
        <v>0</v>
      </c>
      <c r="P11" s="713">
        <v>0</v>
      </c>
      <c r="Q11" s="714">
        <f t="shared" si="3"/>
        <v>0</v>
      </c>
      <c r="T11" s="715"/>
    </row>
    <row r="12" spans="2:21" ht="15.75" thickBot="1">
      <c r="B12" s="716" t="s">
        <v>1430</v>
      </c>
      <c r="C12" s="712">
        <v>2.5000000000000001E-3</v>
      </c>
      <c r="D12" s="713">
        <v>5.0000000000000001E-3</v>
      </c>
      <c r="E12" s="714">
        <f t="shared" si="1"/>
        <v>2.5000000000000001E-3</v>
      </c>
      <c r="F12" s="710"/>
      <c r="G12" s="712">
        <v>2.5000000000000001E-3</v>
      </c>
      <c r="H12" s="713">
        <v>5.0000000000000001E-3</v>
      </c>
      <c r="I12" s="714">
        <f t="shared" si="2"/>
        <v>2.5000000000000001E-3</v>
      </c>
      <c r="J12" s="710"/>
      <c r="K12" s="712">
        <v>2.5000000000000001E-3</v>
      </c>
      <c r="L12" s="713">
        <v>2.5000000000000001E-3</v>
      </c>
      <c r="M12" s="714">
        <f t="shared" si="0"/>
        <v>0</v>
      </c>
      <c r="N12" s="710"/>
      <c r="O12" s="712">
        <v>2.5000000000000001E-3</v>
      </c>
      <c r="P12" s="713">
        <v>2.5000000000000001E-3</v>
      </c>
      <c r="Q12" s="714">
        <f t="shared" si="3"/>
        <v>0</v>
      </c>
      <c r="T12" s="715"/>
    </row>
    <row r="13" spans="2:21" ht="15.75" thickBot="1">
      <c r="B13" s="717" t="s">
        <v>1431</v>
      </c>
      <c r="C13" s="718">
        <f>SUM(C10:C12)</f>
        <v>0.11</v>
      </c>
      <c r="D13" s="721">
        <f>SUM(D10:D12)</f>
        <v>0.11000000000000001</v>
      </c>
      <c r="E13" s="720">
        <f t="shared" si="1"/>
        <v>0</v>
      </c>
      <c r="F13" s="710"/>
      <c r="G13" s="718">
        <f>SUM(G10:G12)</f>
        <v>0.125</v>
      </c>
      <c r="H13" s="721">
        <f>SUM(H10:H12)</f>
        <v>0.125</v>
      </c>
      <c r="I13" s="720">
        <f t="shared" si="2"/>
        <v>0</v>
      </c>
      <c r="J13" s="710"/>
      <c r="K13" s="718">
        <f>SUM(K10:K12)</f>
        <v>0.14300000000000002</v>
      </c>
      <c r="L13" s="721">
        <f>SUM(L10:L12)</f>
        <v>0.14250000000000002</v>
      </c>
      <c r="M13" s="720">
        <f t="shared" si="0"/>
        <v>-5.0000000000000044E-4</v>
      </c>
      <c r="N13" s="710"/>
      <c r="O13" s="718">
        <f>SUM(O10:O12)</f>
        <v>9.9500000000000005E-2</v>
      </c>
      <c r="P13" s="721">
        <f>SUM(P10:P12)</f>
        <v>0.10250000000000001</v>
      </c>
      <c r="Q13" s="720">
        <f t="shared" si="3"/>
        <v>3.0000000000000027E-3</v>
      </c>
      <c r="T13" s="722"/>
    </row>
    <row r="14" spans="2:21" ht="6" customHeight="1" thickBot="1">
      <c r="B14" s="349"/>
      <c r="C14" s="722"/>
      <c r="D14" s="722"/>
      <c r="E14" s="722"/>
      <c r="G14" s="722"/>
      <c r="H14" s="722"/>
      <c r="I14" s="722"/>
      <c r="K14" s="722"/>
      <c r="L14" s="722"/>
      <c r="M14" s="722"/>
      <c r="O14" s="722"/>
      <c r="P14" s="722"/>
      <c r="Q14" s="722"/>
      <c r="T14" s="722"/>
    </row>
    <row r="15" spans="2:21" s="728" customFormat="1" ht="15.75" thickBot="1">
      <c r="B15" s="723" t="s">
        <v>1432</v>
      </c>
      <c r="C15" s="724">
        <v>6.5000000000000002E-2</v>
      </c>
      <c r="D15" s="725">
        <v>6.5000000000000002E-2</v>
      </c>
      <c r="E15" s="726">
        <f>D15-C15</f>
        <v>0</v>
      </c>
      <c r="F15" s="727"/>
      <c r="G15" s="724">
        <v>0.08</v>
      </c>
      <c r="H15" s="725">
        <v>0.08</v>
      </c>
      <c r="I15" s="726">
        <f>H15-G15</f>
        <v>0</v>
      </c>
      <c r="J15" s="727"/>
      <c r="K15" s="724">
        <v>0.1</v>
      </c>
      <c r="L15" s="725">
        <v>0.1</v>
      </c>
      <c r="M15" s="726">
        <f>L15-K15</f>
        <v>0</v>
      </c>
      <c r="N15" s="727"/>
      <c r="O15" s="724">
        <v>0.05</v>
      </c>
      <c r="P15" s="725">
        <v>0.05</v>
      </c>
      <c r="Q15" s="726">
        <f>P15-O15</f>
        <v>0</v>
      </c>
      <c r="S15" s="729"/>
      <c r="T15" s="729"/>
    </row>
    <row r="16" spans="2:21">
      <c r="B16" s="6" t="s">
        <v>1433</v>
      </c>
    </row>
  </sheetData>
  <mergeCells count="6">
    <mergeCell ref="B2:Q2"/>
    <mergeCell ref="C3:E3"/>
    <mergeCell ref="G3:I3"/>
    <mergeCell ref="K3:M3"/>
    <mergeCell ref="O3:Q3"/>
    <mergeCell ref="S3:U3"/>
  </mergeCells>
  <pageMargins left="0.7" right="0.7" top="0.75" bottom="0.75" header="0.3" footer="0.3"/>
  <pageSetup paperSize="3" scale="6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I278"/>
  <sheetViews>
    <sheetView zoomScale="80" zoomScaleNormal="80" workbookViewId="0">
      <pane xSplit="5" ySplit="10" topLeftCell="Q119" activePane="bottomRight" state="frozen"/>
      <selection activeCell="D40" sqref="D40"/>
      <selection pane="topRight" activeCell="D40" sqref="D40"/>
      <selection pane="bottomLeft" activeCell="D40" sqref="D40"/>
      <selection pane="bottomRight" activeCell="F11" sqref="F11"/>
    </sheetView>
  </sheetViews>
  <sheetFormatPr defaultRowHeight="12.75"/>
  <cols>
    <col min="1" max="1" width="2.42578125" style="642" customWidth="1"/>
    <col min="2" max="2" width="30.42578125" style="643" hidden="1" customWidth="1"/>
    <col min="3" max="3" width="10.85546875" style="642" bestFit="1" customWidth="1"/>
    <col min="4" max="4" width="8.28515625" style="644" customWidth="1"/>
    <col min="5" max="5" width="45.42578125" style="649" customWidth="1"/>
    <col min="6" max="9" width="11.140625" style="654" customWidth="1"/>
    <col min="10" max="10" width="2.42578125" style="654" customWidth="1"/>
    <col min="11" max="19" width="11.140625" style="654" customWidth="1"/>
    <col min="20" max="20" width="2.42578125" style="656" customWidth="1"/>
    <col min="21" max="29" width="11.140625" style="654" customWidth="1"/>
    <col min="30" max="30" width="2.42578125" style="656" customWidth="1"/>
    <col min="31" max="39" width="11.140625" style="654" customWidth="1"/>
    <col min="40" max="40" width="2.42578125" style="656" customWidth="1"/>
    <col min="41" max="49" width="11.140625" style="654" customWidth="1"/>
    <col min="50" max="50" width="2.42578125" style="656" customWidth="1"/>
    <col min="51" max="59" width="11.140625" style="654" customWidth="1"/>
    <col min="60" max="60" width="2.5703125" style="648" customWidth="1"/>
    <col min="61" max="61" width="8" style="647" hidden="1" customWidth="1"/>
    <col min="62" max="16384" width="9.140625" style="648"/>
  </cols>
  <sheetData>
    <row r="2" spans="1:61" hidden="1">
      <c r="B2" s="643" t="s">
        <v>993</v>
      </c>
      <c r="C2" s="642" t="s">
        <v>994</v>
      </c>
      <c r="E2" s="645" t="s">
        <v>715</v>
      </c>
      <c r="F2" s="646" t="str">
        <f>$E$2</f>
        <v>SBNA</v>
      </c>
      <c r="G2" s="646" t="str">
        <f t="shared" ref="G2:I2" si="0">$E$2</f>
        <v>SBNA</v>
      </c>
      <c r="H2" s="646" t="str">
        <f t="shared" si="0"/>
        <v>SBNA</v>
      </c>
      <c r="I2" s="646" t="str">
        <f t="shared" si="0"/>
        <v>SBNA</v>
      </c>
      <c r="J2" s="646"/>
      <c r="K2" s="646" t="str">
        <f t="shared" ref="K2:BG2" si="1">+$E$2</f>
        <v>SBNA</v>
      </c>
      <c r="L2" s="646" t="str">
        <f t="shared" si="1"/>
        <v>SBNA</v>
      </c>
      <c r="M2" s="646" t="str">
        <f t="shared" si="1"/>
        <v>SBNA</v>
      </c>
      <c r="N2" s="646" t="str">
        <f t="shared" si="1"/>
        <v>SBNA</v>
      </c>
      <c r="O2" s="646" t="str">
        <f t="shared" si="1"/>
        <v>SBNA</v>
      </c>
      <c r="P2" s="646" t="str">
        <f t="shared" si="1"/>
        <v>SBNA</v>
      </c>
      <c r="Q2" s="646" t="str">
        <f t="shared" si="1"/>
        <v>SBNA</v>
      </c>
      <c r="R2" s="646" t="str">
        <f t="shared" si="1"/>
        <v>SBNA</v>
      </c>
      <c r="S2" s="646" t="str">
        <f t="shared" si="1"/>
        <v>SBNA</v>
      </c>
      <c r="T2" s="646"/>
      <c r="U2" s="646" t="str">
        <f t="shared" si="1"/>
        <v>SBNA</v>
      </c>
      <c r="V2" s="646" t="str">
        <f t="shared" si="1"/>
        <v>SBNA</v>
      </c>
      <c r="W2" s="646" t="str">
        <f t="shared" si="1"/>
        <v>SBNA</v>
      </c>
      <c r="X2" s="646" t="str">
        <f t="shared" si="1"/>
        <v>SBNA</v>
      </c>
      <c r="Y2" s="646" t="str">
        <f t="shared" si="1"/>
        <v>SBNA</v>
      </c>
      <c r="Z2" s="646" t="str">
        <f t="shared" si="1"/>
        <v>SBNA</v>
      </c>
      <c r="AA2" s="646" t="str">
        <f t="shared" si="1"/>
        <v>SBNA</v>
      </c>
      <c r="AB2" s="646" t="str">
        <f t="shared" si="1"/>
        <v>SBNA</v>
      </c>
      <c r="AC2" s="646" t="str">
        <f t="shared" si="1"/>
        <v>SBNA</v>
      </c>
      <c r="AD2" s="646"/>
      <c r="AE2" s="646" t="str">
        <f t="shared" si="1"/>
        <v>SBNA</v>
      </c>
      <c r="AF2" s="646" t="str">
        <f t="shared" si="1"/>
        <v>SBNA</v>
      </c>
      <c r="AG2" s="646" t="str">
        <f t="shared" si="1"/>
        <v>SBNA</v>
      </c>
      <c r="AH2" s="646" t="str">
        <f t="shared" si="1"/>
        <v>SBNA</v>
      </c>
      <c r="AI2" s="646" t="str">
        <f t="shared" si="1"/>
        <v>SBNA</v>
      </c>
      <c r="AJ2" s="646" t="str">
        <f t="shared" si="1"/>
        <v>SBNA</v>
      </c>
      <c r="AK2" s="646" t="str">
        <f t="shared" si="1"/>
        <v>SBNA</v>
      </c>
      <c r="AL2" s="646" t="str">
        <f t="shared" si="1"/>
        <v>SBNA</v>
      </c>
      <c r="AM2" s="646" t="str">
        <f t="shared" si="1"/>
        <v>SBNA</v>
      </c>
      <c r="AN2" s="646"/>
      <c r="AO2" s="646" t="str">
        <f t="shared" si="1"/>
        <v>SBNA</v>
      </c>
      <c r="AP2" s="646" t="str">
        <f t="shared" si="1"/>
        <v>SBNA</v>
      </c>
      <c r="AQ2" s="646" t="str">
        <f t="shared" si="1"/>
        <v>SBNA</v>
      </c>
      <c r="AR2" s="646" t="str">
        <f t="shared" si="1"/>
        <v>SBNA</v>
      </c>
      <c r="AS2" s="646" t="str">
        <f t="shared" si="1"/>
        <v>SBNA</v>
      </c>
      <c r="AT2" s="646" t="str">
        <f t="shared" si="1"/>
        <v>SBNA</v>
      </c>
      <c r="AU2" s="646" t="str">
        <f t="shared" si="1"/>
        <v>SBNA</v>
      </c>
      <c r="AV2" s="646" t="str">
        <f t="shared" si="1"/>
        <v>SBNA</v>
      </c>
      <c r="AW2" s="646" t="str">
        <f t="shared" si="1"/>
        <v>SBNA</v>
      </c>
      <c r="AX2" s="646"/>
      <c r="AY2" s="646" t="str">
        <f t="shared" si="1"/>
        <v>SBNA</v>
      </c>
      <c r="AZ2" s="646" t="str">
        <f t="shared" si="1"/>
        <v>SBNA</v>
      </c>
      <c r="BA2" s="646" t="str">
        <f t="shared" si="1"/>
        <v>SBNA</v>
      </c>
      <c r="BB2" s="646" t="str">
        <f t="shared" si="1"/>
        <v>SBNA</v>
      </c>
      <c r="BC2" s="646" t="str">
        <f t="shared" si="1"/>
        <v>SBNA</v>
      </c>
      <c r="BD2" s="646" t="str">
        <f t="shared" si="1"/>
        <v>SBNA</v>
      </c>
      <c r="BE2" s="646" t="str">
        <f t="shared" si="1"/>
        <v>SBNA</v>
      </c>
      <c r="BF2" s="646" t="str">
        <f t="shared" si="1"/>
        <v>SBNA</v>
      </c>
      <c r="BG2" s="646" t="str">
        <f t="shared" si="1"/>
        <v>SBNA</v>
      </c>
      <c r="BH2" s="645"/>
      <c r="BI2" s="647" t="s">
        <v>993</v>
      </c>
    </row>
    <row r="3" spans="1:61" hidden="1">
      <c r="C3" s="642" t="s">
        <v>994</v>
      </c>
      <c r="F3" s="646" t="s">
        <v>995</v>
      </c>
      <c r="G3" s="646" t="s">
        <v>995</v>
      </c>
      <c r="H3" s="646" t="s">
        <v>995</v>
      </c>
      <c r="I3" s="646" t="s">
        <v>996</v>
      </c>
      <c r="J3" s="646"/>
      <c r="K3" s="646" t="s">
        <v>996</v>
      </c>
      <c r="L3" s="646" t="s">
        <v>996</v>
      </c>
      <c r="M3" s="646" t="s">
        <v>996</v>
      </c>
      <c r="N3" s="646" t="s">
        <v>996</v>
      </c>
      <c r="O3" s="646" t="s">
        <v>996</v>
      </c>
      <c r="P3" s="646" t="s">
        <v>996</v>
      </c>
      <c r="Q3" s="646" t="s">
        <v>996</v>
      </c>
      <c r="R3" s="646" t="s">
        <v>996</v>
      </c>
      <c r="S3" s="646" t="s">
        <v>996</v>
      </c>
      <c r="T3" s="646"/>
      <c r="U3" s="646" t="s">
        <v>996</v>
      </c>
      <c r="V3" s="646" t="s">
        <v>996</v>
      </c>
      <c r="W3" s="646" t="s">
        <v>996</v>
      </c>
      <c r="X3" s="646" t="s">
        <v>996</v>
      </c>
      <c r="Y3" s="646" t="s">
        <v>996</v>
      </c>
      <c r="Z3" s="646" t="s">
        <v>996</v>
      </c>
      <c r="AA3" s="646" t="s">
        <v>996</v>
      </c>
      <c r="AB3" s="646" t="s">
        <v>996</v>
      </c>
      <c r="AC3" s="646" t="s">
        <v>996</v>
      </c>
      <c r="AD3" s="646"/>
      <c r="AE3" s="646" t="s">
        <v>996</v>
      </c>
      <c r="AF3" s="646" t="s">
        <v>996</v>
      </c>
      <c r="AG3" s="646" t="s">
        <v>996</v>
      </c>
      <c r="AH3" s="646" t="s">
        <v>996</v>
      </c>
      <c r="AI3" s="646" t="s">
        <v>996</v>
      </c>
      <c r="AJ3" s="646" t="s">
        <v>996</v>
      </c>
      <c r="AK3" s="646" t="s">
        <v>996</v>
      </c>
      <c r="AL3" s="646" t="s">
        <v>996</v>
      </c>
      <c r="AM3" s="646" t="s">
        <v>996</v>
      </c>
      <c r="AN3" s="646"/>
      <c r="AO3" s="646" t="s">
        <v>996</v>
      </c>
      <c r="AP3" s="646" t="s">
        <v>996</v>
      </c>
      <c r="AQ3" s="646" t="s">
        <v>996</v>
      </c>
      <c r="AR3" s="646" t="s">
        <v>996</v>
      </c>
      <c r="AS3" s="646" t="s">
        <v>996</v>
      </c>
      <c r="AT3" s="646" t="s">
        <v>996</v>
      </c>
      <c r="AU3" s="646" t="s">
        <v>996</v>
      </c>
      <c r="AV3" s="646" t="s">
        <v>996</v>
      </c>
      <c r="AW3" s="646" t="s">
        <v>996</v>
      </c>
      <c r="AX3" s="646"/>
      <c r="AY3" s="646" t="s">
        <v>996</v>
      </c>
      <c r="AZ3" s="646" t="s">
        <v>996</v>
      </c>
      <c r="BA3" s="646" t="s">
        <v>996</v>
      </c>
      <c r="BB3" s="646" t="s">
        <v>996</v>
      </c>
      <c r="BC3" s="646" t="s">
        <v>996</v>
      </c>
      <c r="BD3" s="646" t="s">
        <v>996</v>
      </c>
      <c r="BE3" s="646" t="s">
        <v>996</v>
      </c>
      <c r="BF3" s="646" t="s">
        <v>996</v>
      </c>
      <c r="BG3" s="646" t="s">
        <v>996</v>
      </c>
      <c r="BH3" s="645"/>
    </row>
    <row r="4" spans="1:61" hidden="1">
      <c r="C4" s="642" t="s">
        <v>994</v>
      </c>
      <c r="E4" s="645" t="s">
        <v>997</v>
      </c>
      <c r="F4" s="646" t="s">
        <v>998</v>
      </c>
      <c r="G4" s="646" t="s">
        <v>998</v>
      </c>
      <c r="H4" s="646" t="s">
        <v>998</v>
      </c>
      <c r="I4" s="646" t="s">
        <v>998</v>
      </c>
      <c r="J4" s="646"/>
      <c r="K4" s="646" t="s">
        <v>999</v>
      </c>
      <c r="L4" s="646" t="s">
        <v>999</v>
      </c>
      <c r="M4" s="646" t="s">
        <v>999</v>
      </c>
      <c r="N4" s="646" t="s">
        <v>999</v>
      </c>
      <c r="O4" s="646" t="s">
        <v>999</v>
      </c>
      <c r="P4" s="646" t="s">
        <v>999</v>
      </c>
      <c r="Q4" s="646" t="s">
        <v>999</v>
      </c>
      <c r="R4" s="646" t="s">
        <v>999</v>
      </c>
      <c r="S4" s="646" t="s">
        <v>999</v>
      </c>
      <c r="T4" s="646"/>
      <c r="U4" s="646" t="s">
        <v>1000</v>
      </c>
      <c r="V4" s="646" t="s">
        <v>1000</v>
      </c>
      <c r="W4" s="646" t="s">
        <v>1000</v>
      </c>
      <c r="X4" s="646" t="s">
        <v>1000</v>
      </c>
      <c r="Y4" s="646" t="s">
        <v>1000</v>
      </c>
      <c r="Z4" s="646" t="s">
        <v>1000</v>
      </c>
      <c r="AA4" s="646" t="s">
        <v>1000</v>
      </c>
      <c r="AB4" s="646" t="s">
        <v>1000</v>
      </c>
      <c r="AC4" s="646" t="s">
        <v>1000</v>
      </c>
      <c r="AD4" s="646"/>
      <c r="AE4" s="646" t="s">
        <v>1001</v>
      </c>
      <c r="AF4" s="646" t="s">
        <v>1001</v>
      </c>
      <c r="AG4" s="646" t="s">
        <v>1001</v>
      </c>
      <c r="AH4" s="646" t="s">
        <v>1001</v>
      </c>
      <c r="AI4" s="646" t="s">
        <v>1001</v>
      </c>
      <c r="AJ4" s="646" t="s">
        <v>1001</v>
      </c>
      <c r="AK4" s="646" t="s">
        <v>1001</v>
      </c>
      <c r="AL4" s="646" t="s">
        <v>1001</v>
      </c>
      <c r="AM4" s="646" t="s">
        <v>1001</v>
      </c>
      <c r="AN4" s="646"/>
      <c r="AO4" s="646" t="s">
        <v>1002</v>
      </c>
      <c r="AP4" s="646" t="s">
        <v>1002</v>
      </c>
      <c r="AQ4" s="646" t="s">
        <v>1002</v>
      </c>
      <c r="AR4" s="646" t="s">
        <v>1002</v>
      </c>
      <c r="AS4" s="646" t="s">
        <v>1002</v>
      </c>
      <c r="AT4" s="646" t="s">
        <v>1002</v>
      </c>
      <c r="AU4" s="646" t="s">
        <v>1002</v>
      </c>
      <c r="AV4" s="646" t="s">
        <v>1002</v>
      </c>
      <c r="AW4" s="646" t="s">
        <v>1002</v>
      </c>
      <c r="AX4" s="646"/>
      <c r="AY4" s="646" t="s">
        <v>1003</v>
      </c>
      <c r="AZ4" s="646" t="s">
        <v>1003</v>
      </c>
      <c r="BA4" s="646" t="s">
        <v>1003</v>
      </c>
      <c r="BB4" s="646" t="s">
        <v>1003</v>
      </c>
      <c r="BC4" s="646" t="s">
        <v>1003</v>
      </c>
      <c r="BD4" s="646" t="s">
        <v>1003</v>
      </c>
      <c r="BE4" s="646" t="s">
        <v>1003</v>
      </c>
      <c r="BF4" s="646" t="s">
        <v>1003</v>
      </c>
      <c r="BG4" s="646" t="s">
        <v>1003</v>
      </c>
      <c r="BH4" s="645"/>
    </row>
    <row r="5" spans="1:61" hidden="1">
      <c r="C5" s="642" t="s">
        <v>994</v>
      </c>
      <c r="E5" s="645" t="s">
        <v>1004</v>
      </c>
      <c r="F5" s="646" t="s">
        <v>1005</v>
      </c>
      <c r="G5" s="646" t="s">
        <v>1006</v>
      </c>
      <c r="H5" s="646" t="s">
        <v>1007</v>
      </c>
      <c r="I5" s="646" t="s">
        <v>1008</v>
      </c>
      <c r="J5" s="646"/>
      <c r="K5" s="646" t="s">
        <v>1009</v>
      </c>
      <c r="L5" s="646" t="s">
        <v>1010</v>
      </c>
      <c r="M5" s="646" t="s">
        <v>1011</v>
      </c>
      <c r="N5" s="646" t="s">
        <v>1012</v>
      </c>
      <c r="O5" s="646" t="s">
        <v>1013</v>
      </c>
      <c r="P5" s="646" t="s">
        <v>1014</v>
      </c>
      <c r="Q5" s="646" t="s">
        <v>1015</v>
      </c>
      <c r="R5" s="646" t="s">
        <v>1016</v>
      </c>
      <c r="S5" s="646" t="s">
        <v>1017</v>
      </c>
      <c r="T5" s="646"/>
      <c r="U5" s="646" t="s">
        <v>1009</v>
      </c>
      <c r="V5" s="646" t="s">
        <v>1010</v>
      </c>
      <c r="W5" s="646" t="s">
        <v>1011</v>
      </c>
      <c r="X5" s="646" t="s">
        <v>1012</v>
      </c>
      <c r="Y5" s="646" t="s">
        <v>1013</v>
      </c>
      <c r="Z5" s="646" t="s">
        <v>1014</v>
      </c>
      <c r="AA5" s="646" t="s">
        <v>1015</v>
      </c>
      <c r="AB5" s="646" t="s">
        <v>1016</v>
      </c>
      <c r="AC5" s="646" t="s">
        <v>1017</v>
      </c>
      <c r="AD5" s="646"/>
      <c r="AE5" s="646" t="s">
        <v>1009</v>
      </c>
      <c r="AF5" s="646" t="s">
        <v>1010</v>
      </c>
      <c r="AG5" s="646" t="s">
        <v>1011</v>
      </c>
      <c r="AH5" s="646" t="s">
        <v>1012</v>
      </c>
      <c r="AI5" s="646" t="s">
        <v>1013</v>
      </c>
      <c r="AJ5" s="646" t="s">
        <v>1014</v>
      </c>
      <c r="AK5" s="646" t="s">
        <v>1015</v>
      </c>
      <c r="AL5" s="646" t="s">
        <v>1016</v>
      </c>
      <c r="AM5" s="646" t="s">
        <v>1017</v>
      </c>
      <c r="AN5" s="646"/>
      <c r="AO5" s="646" t="s">
        <v>1009</v>
      </c>
      <c r="AP5" s="646" t="s">
        <v>1010</v>
      </c>
      <c r="AQ5" s="646" t="s">
        <v>1011</v>
      </c>
      <c r="AR5" s="646" t="s">
        <v>1012</v>
      </c>
      <c r="AS5" s="646" t="s">
        <v>1013</v>
      </c>
      <c r="AT5" s="646" t="s">
        <v>1014</v>
      </c>
      <c r="AU5" s="646" t="s">
        <v>1015</v>
      </c>
      <c r="AV5" s="646" t="s">
        <v>1016</v>
      </c>
      <c r="AW5" s="646" t="s">
        <v>1017</v>
      </c>
      <c r="AX5" s="646"/>
      <c r="AY5" s="646" t="s">
        <v>1009</v>
      </c>
      <c r="AZ5" s="646" t="s">
        <v>1010</v>
      </c>
      <c r="BA5" s="646" t="s">
        <v>1011</v>
      </c>
      <c r="BB5" s="646" t="s">
        <v>1012</v>
      </c>
      <c r="BC5" s="646" t="s">
        <v>1013</v>
      </c>
      <c r="BD5" s="646" t="s">
        <v>1014</v>
      </c>
      <c r="BE5" s="646" t="s">
        <v>1015</v>
      </c>
      <c r="BF5" s="646" t="s">
        <v>1016</v>
      </c>
      <c r="BG5" s="646" t="s">
        <v>1017</v>
      </c>
      <c r="BH5" s="645"/>
    </row>
    <row r="6" spans="1:61" hidden="1">
      <c r="C6" s="642" t="s">
        <v>994</v>
      </c>
      <c r="E6" s="645"/>
      <c r="F6" s="646" t="s">
        <v>1018</v>
      </c>
      <c r="G6" s="646" t="s">
        <v>1018</v>
      </c>
      <c r="H6" s="646" t="s">
        <v>1018</v>
      </c>
      <c r="I6" s="646" t="s">
        <v>1019</v>
      </c>
      <c r="J6" s="646"/>
      <c r="K6" s="646" t="s">
        <v>1020</v>
      </c>
      <c r="L6" s="646" t="s">
        <v>1021</v>
      </c>
      <c r="M6" s="646" t="s">
        <v>1022</v>
      </c>
      <c r="N6" s="646" t="s">
        <v>1023</v>
      </c>
      <c r="O6" s="646" t="s">
        <v>1024</v>
      </c>
      <c r="P6" s="646" t="s">
        <v>1025</v>
      </c>
      <c r="Q6" s="646" t="s">
        <v>1026</v>
      </c>
      <c r="R6" s="646" t="s">
        <v>1027</v>
      </c>
      <c r="S6" s="646" t="s">
        <v>1028</v>
      </c>
      <c r="T6" s="646"/>
      <c r="U6" s="646" t="s">
        <v>1020</v>
      </c>
      <c r="V6" s="646" t="s">
        <v>1021</v>
      </c>
      <c r="W6" s="646" t="s">
        <v>1022</v>
      </c>
      <c r="X6" s="646" t="s">
        <v>1023</v>
      </c>
      <c r="Y6" s="646" t="s">
        <v>1024</v>
      </c>
      <c r="Z6" s="646" t="s">
        <v>1025</v>
      </c>
      <c r="AA6" s="646" t="s">
        <v>1026</v>
      </c>
      <c r="AB6" s="646" t="s">
        <v>1027</v>
      </c>
      <c r="AC6" s="646" t="s">
        <v>1028</v>
      </c>
      <c r="AD6" s="646"/>
      <c r="AE6" s="646" t="s">
        <v>1020</v>
      </c>
      <c r="AF6" s="646" t="s">
        <v>1021</v>
      </c>
      <c r="AG6" s="646" t="s">
        <v>1022</v>
      </c>
      <c r="AH6" s="646" t="s">
        <v>1023</v>
      </c>
      <c r="AI6" s="646" t="s">
        <v>1024</v>
      </c>
      <c r="AJ6" s="646" t="s">
        <v>1025</v>
      </c>
      <c r="AK6" s="646" t="s">
        <v>1026</v>
      </c>
      <c r="AL6" s="646" t="s">
        <v>1027</v>
      </c>
      <c r="AM6" s="646" t="s">
        <v>1028</v>
      </c>
      <c r="AN6" s="646"/>
      <c r="AO6" s="646" t="s">
        <v>1020</v>
      </c>
      <c r="AP6" s="646" t="s">
        <v>1021</v>
      </c>
      <c r="AQ6" s="646" t="s">
        <v>1022</v>
      </c>
      <c r="AR6" s="646" t="s">
        <v>1023</v>
      </c>
      <c r="AS6" s="646" t="s">
        <v>1024</v>
      </c>
      <c r="AT6" s="646" t="s">
        <v>1025</v>
      </c>
      <c r="AU6" s="646" t="s">
        <v>1026</v>
      </c>
      <c r="AV6" s="646" t="s">
        <v>1027</v>
      </c>
      <c r="AW6" s="646" t="s">
        <v>1028</v>
      </c>
      <c r="AX6" s="646"/>
      <c r="AY6" s="646" t="s">
        <v>1020</v>
      </c>
      <c r="AZ6" s="646" t="s">
        <v>1021</v>
      </c>
      <c r="BA6" s="646" t="s">
        <v>1022</v>
      </c>
      <c r="BB6" s="646" t="s">
        <v>1023</v>
      </c>
      <c r="BC6" s="646" t="s">
        <v>1024</v>
      </c>
      <c r="BD6" s="646" t="s">
        <v>1025</v>
      </c>
      <c r="BE6" s="646" t="s">
        <v>1026</v>
      </c>
      <c r="BF6" s="646" t="s">
        <v>1027</v>
      </c>
      <c r="BG6" s="646" t="s">
        <v>1028</v>
      </c>
      <c r="BH6" s="645"/>
    </row>
    <row r="7" spans="1:61" s="642" customFormat="1">
      <c r="B7" s="643"/>
      <c r="C7" s="643"/>
      <c r="D7" s="650" t="str">
        <f>$E$2</f>
        <v>SBNA</v>
      </c>
      <c r="E7" s="651"/>
      <c r="F7" s="652"/>
      <c r="G7" s="652"/>
      <c r="H7" s="652"/>
      <c r="I7" s="653" t="str">
        <f>+$I$4</f>
        <v>No Scenario</v>
      </c>
      <c r="J7" s="654"/>
      <c r="K7" s="655" t="str">
        <f>+$D$7</f>
        <v>SBNA</v>
      </c>
      <c r="L7" s="653"/>
      <c r="M7" s="653"/>
      <c r="N7" s="653"/>
      <c r="O7" s="653"/>
      <c r="P7" s="653"/>
      <c r="Q7" s="653"/>
      <c r="R7" s="653"/>
      <c r="S7" s="653" t="str">
        <f>+$S$4</f>
        <v>BHC Base - Planned Actions</v>
      </c>
      <c r="T7" s="656"/>
      <c r="U7" s="655" t="str">
        <f>+$D$7</f>
        <v>SBNA</v>
      </c>
      <c r="V7" s="653"/>
      <c r="W7" s="653"/>
      <c r="X7" s="653"/>
      <c r="Y7" s="653"/>
      <c r="Z7" s="653"/>
      <c r="AA7" s="653"/>
      <c r="AB7" s="653"/>
      <c r="AC7" s="653" t="str">
        <f>+$AC$4</f>
        <v>BHC Stress - Alternative Actions</v>
      </c>
      <c r="AD7" s="656"/>
      <c r="AE7" s="655" t="str">
        <f>+$D$7</f>
        <v>SBNA</v>
      </c>
      <c r="AF7" s="653"/>
      <c r="AG7" s="653"/>
      <c r="AH7" s="653"/>
      <c r="AI7" s="653"/>
      <c r="AJ7" s="653"/>
      <c r="AK7" s="653"/>
      <c r="AL7" s="653"/>
      <c r="AM7" s="653" t="str">
        <f>+$AM$4</f>
        <v>FRB Base - Planned Actions</v>
      </c>
      <c r="AN7" s="656"/>
      <c r="AO7" s="655" t="str">
        <f>+$D$7</f>
        <v>SBNA</v>
      </c>
      <c r="AP7" s="653"/>
      <c r="AQ7" s="653"/>
      <c r="AR7" s="653"/>
      <c r="AS7" s="653"/>
      <c r="AT7" s="653"/>
      <c r="AU7" s="653"/>
      <c r="AV7" s="653"/>
      <c r="AW7" s="653" t="str">
        <f>+$AW$4</f>
        <v>FRB Adverse - Planned Actions</v>
      </c>
      <c r="AX7" s="656"/>
      <c r="AY7" s="655" t="str">
        <f>+$D$7</f>
        <v>SBNA</v>
      </c>
      <c r="AZ7" s="653"/>
      <c r="BA7" s="653"/>
      <c r="BB7" s="653"/>
      <c r="BC7" s="653"/>
      <c r="BD7" s="653"/>
      <c r="BE7" s="653"/>
      <c r="BF7" s="653"/>
      <c r="BG7" s="653" t="str">
        <f>+$BG$4</f>
        <v>FRB Severely Adverse - Planned Actions</v>
      </c>
      <c r="BI7" s="657"/>
    </row>
    <row r="8" spans="1:61" s="642" customFormat="1">
      <c r="B8" s="643"/>
      <c r="C8" s="643"/>
      <c r="D8" s="658" t="str">
        <f>+CONCATENATE("Capital Worksheet",$E$6)</f>
        <v>Capital Worksheet</v>
      </c>
      <c r="E8" s="659"/>
      <c r="F8" s="660"/>
      <c r="G8" s="660"/>
      <c r="H8" s="660"/>
      <c r="I8" s="660"/>
      <c r="J8" s="654"/>
      <c r="K8" s="661" t="str">
        <f>+$D$8</f>
        <v>Capital Worksheet</v>
      </c>
      <c r="L8" s="660"/>
      <c r="M8" s="660"/>
      <c r="N8" s="660"/>
      <c r="O8" s="660"/>
      <c r="P8" s="660"/>
      <c r="Q8" s="660"/>
      <c r="R8" s="660"/>
      <c r="S8" s="660"/>
      <c r="T8" s="656"/>
      <c r="U8" s="661" t="str">
        <f>+$D$8</f>
        <v>Capital Worksheet</v>
      </c>
      <c r="V8" s="660"/>
      <c r="W8" s="660"/>
      <c r="X8" s="660"/>
      <c r="Y8" s="660"/>
      <c r="Z8" s="660"/>
      <c r="AA8" s="660"/>
      <c r="AB8" s="660"/>
      <c r="AC8" s="660"/>
      <c r="AD8" s="656"/>
      <c r="AE8" s="661" t="str">
        <f>+$D$8</f>
        <v>Capital Worksheet</v>
      </c>
      <c r="AF8" s="660"/>
      <c r="AG8" s="660"/>
      <c r="AH8" s="660"/>
      <c r="AI8" s="660"/>
      <c r="AJ8" s="660"/>
      <c r="AK8" s="660"/>
      <c r="AL8" s="660"/>
      <c r="AM8" s="660"/>
      <c r="AN8" s="656"/>
      <c r="AO8" s="661" t="str">
        <f>+$D$8</f>
        <v>Capital Worksheet</v>
      </c>
      <c r="AP8" s="660"/>
      <c r="AQ8" s="660"/>
      <c r="AR8" s="660"/>
      <c r="AS8" s="660"/>
      <c r="AT8" s="660"/>
      <c r="AU8" s="660"/>
      <c r="AV8" s="660"/>
      <c r="AW8" s="660"/>
      <c r="AX8" s="656"/>
      <c r="AY8" s="661" t="str">
        <f>+$D$8</f>
        <v>Capital Worksheet</v>
      </c>
      <c r="AZ8" s="660"/>
      <c r="BA8" s="660"/>
      <c r="BB8" s="660"/>
      <c r="BC8" s="660"/>
      <c r="BD8" s="660"/>
      <c r="BE8" s="660"/>
      <c r="BF8" s="660"/>
      <c r="BG8" s="660"/>
      <c r="BI8" s="657"/>
    </row>
    <row r="9" spans="1:61">
      <c r="C9" s="643"/>
      <c r="E9" s="662"/>
      <c r="F9" s="663">
        <v>42094</v>
      </c>
      <c r="G9" s="663">
        <v>42185</v>
      </c>
      <c r="H9" s="663">
        <v>42277</v>
      </c>
      <c r="I9" s="663">
        <v>42369</v>
      </c>
      <c r="K9" s="664" t="s">
        <v>999</v>
      </c>
      <c r="L9" s="664"/>
      <c r="M9" s="664"/>
      <c r="N9" s="664"/>
      <c r="O9" s="664"/>
      <c r="P9" s="664"/>
      <c r="Q9" s="664"/>
      <c r="R9" s="664"/>
      <c r="S9" s="664"/>
      <c r="U9" s="664" t="s">
        <v>1000</v>
      </c>
      <c r="V9" s="664"/>
      <c r="W9" s="664"/>
      <c r="X9" s="664"/>
      <c r="Y9" s="664"/>
      <c r="Z9" s="664"/>
      <c r="AA9" s="664"/>
      <c r="AB9" s="664"/>
      <c r="AC9" s="664"/>
      <c r="AE9" s="664" t="s">
        <v>1001</v>
      </c>
      <c r="AF9" s="664"/>
      <c r="AG9" s="664"/>
      <c r="AH9" s="664"/>
      <c r="AI9" s="664"/>
      <c r="AJ9" s="664"/>
      <c r="AK9" s="664"/>
      <c r="AL9" s="664"/>
      <c r="AM9" s="664"/>
      <c r="AO9" s="664" t="s">
        <v>1002</v>
      </c>
      <c r="AP9" s="664"/>
      <c r="AQ9" s="664"/>
      <c r="AR9" s="664"/>
      <c r="AS9" s="664"/>
      <c r="AT9" s="664"/>
      <c r="AU9" s="664"/>
      <c r="AV9" s="664"/>
      <c r="AW9" s="664"/>
      <c r="AY9" s="664" t="s">
        <v>1003</v>
      </c>
      <c r="AZ9" s="664"/>
      <c r="BA9" s="664"/>
      <c r="BB9" s="664"/>
      <c r="BC9" s="664"/>
      <c r="BD9" s="664"/>
      <c r="BE9" s="664"/>
      <c r="BF9" s="664"/>
      <c r="BG9" s="664"/>
    </row>
    <row r="10" spans="1:61" ht="13.5" thickBot="1">
      <c r="A10" s="665"/>
      <c r="B10" s="665"/>
      <c r="C10" s="665" t="s">
        <v>1029</v>
      </c>
      <c r="D10" s="666" t="s">
        <v>1030</v>
      </c>
      <c r="E10" s="667"/>
      <c r="F10" s="668" t="s">
        <v>1018</v>
      </c>
      <c r="G10" s="668" t="s">
        <v>1018</v>
      </c>
      <c r="H10" s="668" t="s">
        <v>1018</v>
      </c>
      <c r="I10" s="668" t="s">
        <v>1019</v>
      </c>
      <c r="K10" s="668" t="s">
        <v>1020</v>
      </c>
      <c r="L10" s="668" t="s">
        <v>1021</v>
      </c>
      <c r="M10" s="668" t="s">
        <v>1022</v>
      </c>
      <c r="N10" s="668" t="s">
        <v>1023</v>
      </c>
      <c r="O10" s="668" t="s">
        <v>1024</v>
      </c>
      <c r="P10" s="668" t="s">
        <v>1025</v>
      </c>
      <c r="Q10" s="668" t="s">
        <v>1026</v>
      </c>
      <c r="R10" s="668" t="s">
        <v>1027</v>
      </c>
      <c r="S10" s="668" t="s">
        <v>1028</v>
      </c>
      <c r="T10" s="652"/>
      <c r="U10" s="668" t="s">
        <v>1020</v>
      </c>
      <c r="V10" s="668" t="s">
        <v>1021</v>
      </c>
      <c r="W10" s="668" t="s">
        <v>1022</v>
      </c>
      <c r="X10" s="668" t="s">
        <v>1023</v>
      </c>
      <c r="Y10" s="668" t="s">
        <v>1024</v>
      </c>
      <c r="Z10" s="668" t="s">
        <v>1025</v>
      </c>
      <c r="AA10" s="668" t="s">
        <v>1026</v>
      </c>
      <c r="AB10" s="668" t="s">
        <v>1027</v>
      </c>
      <c r="AC10" s="668" t="s">
        <v>1028</v>
      </c>
      <c r="AD10" s="652"/>
      <c r="AE10" s="668" t="s">
        <v>1020</v>
      </c>
      <c r="AF10" s="668" t="s">
        <v>1021</v>
      </c>
      <c r="AG10" s="668" t="s">
        <v>1022</v>
      </c>
      <c r="AH10" s="668" t="s">
        <v>1023</v>
      </c>
      <c r="AI10" s="668" t="s">
        <v>1024</v>
      </c>
      <c r="AJ10" s="668" t="s">
        <v>1025</v>
      </c>
      <c r="AK10" s="668" t="s">
        <v>1026</v>
      </c>
      <c r="AL10" s="668" t="s">
        <v>1027</v>
      </c>
      <c r="AM10" s="668" t="s">
        <v>1028</v>
      </c>
      <c r="AN10" s="652"/>
      <c r="AO10" s="668" t="s">
        <v>1020</v>
      </c>
      <c r="AP10" s="668" t="s">
        <v>1021</v>
      </c>
      <c r="AQ10" s="668" t="s">
        <v>1022</v>
      </c>
      <c r="AR10" s="668" t="s">
        <v>1023</v>
      </c>
      <c r="AS10" s="668" t="s">
        <v>1024</v>
      </c>
      <c r="AT10" s="668" t="s">
        <v>1025</v>
      </c>
      <c r="AU10" s="668" t="s">
        <v>1026</v>
      </c>
      <c r="AV10" s="668" t="s">
        <v>1027</v>
      </c>
      <c r="AW10" s="668" t="s">
        <v>1028</v>
      </c>
      <c r="AX10" s="652"/>
      <c r="AY10" s="668" t="s">
        <v>1020</v>
      </c>
      <c r="AZ10" s="668" t="s">
        <v>1021</v>
      </c>
      <c r="BA10" s="668" t="s">
        <v>1022</v>
      </c>
      <c r="BB10" s="668" t="s">
        <v>1023</v>
      </c>
      <c r="BC10" s="668" t="s">
        <v>1024</v>
      </c>
      <c r="BD10" s="668" t="s">
        <v>1025</v>
      </c>
      <c r="BE10" s="668" t="s">
        <v>1026</v>
      </c>
      <c r="BF10" s="668" t="s">
        <v>1027</v>
      </c>
      <c r="BG10" s="668" t="s">
        <v>1028</v>
      </c>
    </row>
    <row r="11" spans="1:61" ht="13.5" thickTop="1">
      <c r="D11" s="669"/>
      <c r="E11" s="670" t="s">
        <v>1031</v>
      </c>
      <c r="F11" s="671"/>
      <c r="G11" s="671"/>
      <c r="H11" s="671"/>
      <c r="I11" s="671"/>
      <c r="K11" s="671"/>
      <c r="L11" s="671"/>
      <c r="M11" s="671"/>
      <c r="N11" s="671"/>
      <c r="O11" s="671"/>
      <c r="P11" s="671"/>
      <c r="Q11" s="671"/>
      <c r="R11" s="671"/>
      <c r="S11" s="671"/>
      <c r="U11" s="671"/>
      <c r="V11" s="671"/>
      <c r="W11" s="671"/>
      <c r="X11" s="671"/>
      <c r="Y11" s="671"/>
      <c r="Z11" s="671"/>
      <c r="AA11" s="671"/>
      <c r="AB11" s="671"/>
      <c r="AC11" s="671"/>
      <c r="AE11" s="671"/>
      <c r="AF11" s="671"/>
      <c r="AG11" s="671"/>
      <c r="AH11" s="671"/>
      <c r="AI11" s="671"/>
      <c r="AJ11" s="671"/>
      <c r="AK11" s="671"/>
      <c r="AL11" s="671"/>
      <c r="AM11" s="671"/>
      <c r="AO11" s="671"/>
      <c r="AP11" s="671"/>
      <c r="AQ11" s="671"/>
      <c r="AR11" s="671"/>
      <c r="AS11" s="671"/>
      <c r="AT11" s="671"/>
      <c r="AU11" s="671"/>
      <c r="AV11" s="671"/>
      <c r="AW11" s="671"/>
      <c r="AY11" s="671"/>
      <c r="AZ11" s="671"/>
      <c r="BA11" s="671"/>
      <c r="BB11" s="671"/>
      <c r="BC11" s="671"/>
      <c r="BD11" s="671"/>
      <c r="BE11" s="671"/>
      <c r="BF11" s="671"/>
      <c r="BG11" s="671"/>
    </row>
    <row r="12" spans="1:61">
      <c r="B12" s="645" t="s">
        <v>1032</v>
      </c>
      <c r="C12" s="642" t="s">
        <v>1033</v>
      </c>
      <c r="D12" s="672" t="s">
        <v>1034</v>
      </c>
      <c r="E12" s="673" t="s">
        <v>1035</v>
      </c>
      <c r="F12" s="674">
        <v>13192.333000000001</v>
      </c>
      <c r="G12" s="675">
        <v>13315.395</v>
      </c>
      <c r="H12" s="675">
        <v>13329.659</v>
      </c>
      <c r="I12" s="675">
        <v>13415.992</v>
      </c>
      <c r="J12" s="676"/>
      <c r="K12" s="675">
        <v>13325.977999999999</v>
      </c>
      <c r="L12" s="675">
        <v>13724.279</v>
      </c>
      <c r="M12" s="675">
        <v>13713.982</v>
      </c>
      <c r="N12" s="675">
        <v>13725.57</v>
      </c>
      <c r="O12" s="675">
        <v>13719.334999999999</v>
      </c>
      <c r="P12" s="675">
        <v>13633.162</v>
      </c>
      <c r="Q12" s="675">
        <v>13516.91</v>
      </c>
      <c r="R12" s="675">
        <v>13495.066000000001</v>
      </c>
      <c r="S12" s="675">
        <v>13621.864</v>
      </c>
      <c r="T12" s="676"/>
      <c r="U12" s="675">
        <v>13325.977999999999</v>
      </c>
      <c r="V12" s="675">
        <v>13620.460999999999</v>
      </c>
      <c r="W12" s="675">
        <v>13532.385</v>
      </c>
      <c r="X12" s="675">
        <v>13421.784</v>
      </c>
      <c r="Y12" s="675">
        <v>13270.406000000001</v>
      </c>
      <c r="Z12" s="675">
        <v>12995.938</v>
      </c>
      <c r="AA12" s="675">
        <v>12632.043</v>
      </c>
      <c r="AB12" s="675">
        <v>12369.968999999999</v>
      </c>
      <c r="AC12" s="675">
        <v>12229.727999999999</v>
      </c>
      <c r="AD12" s="676"/>
      <c r="AE12" s="675">
        <v>13325.977999999999</v>
      </c>
      <c r="AF12" s="675">
        <v>13724.279</v>
      </c>
      <c r="AG12" s="675">
        <v>13713.982</v>
      </c>
      <c r="AH12" s="675">
        <v>13725.57</v>
      </c>
      <c r="AI12" s="675">
        <v>13719.334999999999</v>
      </c>
      <c r="AJ12" s="675">
        <v>13633.162</v>
      </c>
      <c r="AK12" s="675">
        <v>13516.91</v>
      </c>
      <c r="AL12" s="675">
        <v>13495.066000000001</v>
      </c>
      <c r="AM12" s="675">
        <v>13621.864</v>
      </c>
      <c r="AN12" s="676"/>
      <c r="AO12" s="675">
        <v>13325.977999999999</v>
      </c>
      <c r="AP12" s="675">
        <v>13782.692999999999</v>
      </c>
      <c r="AQ12" s="675">
        <v>13641.626</v>
      </c>
      <c r="AR12" s="675">
        <v>13575.407999999999</v>
      </c>
      <c r="AS12" s="675">
        <v>13410.325999999999</v>
      </c>
      <c r="AT12" s="675">
        <v>13335.177</v>
      </c>
      <c r="AU12" s="675">
        <v>13189.880999999999</v>
      </c>
      <c r="AV12" s="675">
        <v>13023.371999999999</v>
      </c>
      <c r="AW12" s="675">
        <v>12935.642</v>
      </c>
      <c r="AX12" s="676"/>
      <c r="AY12" s="675">
        <v>13325.977999999999</v>
      </c>
      <c r="AZ12" s="675">
        <v>13828.365</v>
      </c>
      <c r="BA12" s="675">
        <v>13846.331</v>
      </c>
      <c r="BB12" s="675">
        <v>13776.77</v>
      </c>
      <c r="BC12" s="675">
        <v>13577.999</v>
      </c>
      <c r="BD12" s="675">
        <v>13337.204</v>
      </c>
      <c r="BE12" s="675">
        <v>13126.236000000001</v>
      </c>
      <c r="BF12" s="675">
        <v>12890.976000000001</v>
      </c>
      <c r="BG12" s="675">
        <v>12667.021000000001</v>
      </c>
      <c r="BI12" s="647" t="s">
        <v>1036</v>
      </c>
    </row>
    <row r="13" spans="1:61">
      <c r="B13" s="645" t="s">
        <v>1037</v>
      </c>
      <c r="C13" s="642" t="s">
        <v>1038</v>
      </c>
      <c r="D13" s="677" t="s">
        <v>1039</v>
      </c>
      <c r="E13" s="673" t="s">
        <v>1040</v>
      </c>
      <c r="F13" s="674">
        <v>0</v>
      </c>
      <c r="G13" s="675">
        <v>0</v>
      </c>
      <c r="H13" s="675">
        <v>0</v>
      </c>
      <c r="I13" s="675">
        <v>0</v>
      </c>
      <c r="J13" s="676"/>
      <c r="K13" s="675"/>
      <c r="L13" s="675"/>
      <c r="M13" s="675"/>
      <c r="N13" s="675"/>
      <c r="O13" s="675"/>
      <c r="P13" s="675"/>
      <c r="Q13" s="675"/>
      <c r="R13" s="675"/>
      <c r="S13" s="675"/>
      <c r="T13" s="676"/>
      <c r="U13" s="675"/>
      <c r="V13" s="675"/>
      <c r="W13" s="675"/>
      <c r="X13" s="675"/>
      <c r="Y13" s="675"/>
      <c r="Z13" s="675"/>
      <c r="AA13" s="675"/>
      <c r="AB13" s="675"/>
      <c r="AC13" s="675"/>
      <c r="AD13" s="676"/>
      <c r="AE13" s="675"/>
      <c r="AF13" s="675"/>
      <c r="AG13" s="675"/>
      <c r="AH13" s="675"/>
      <c r="AI13" s="675"/>
      <c r="AJ13" s="675"/>
      <c r="AK13" s="675"/>
      <c r="AL13" s="675"/>
      <c r="AM13" s="675"/>
      <c r="AN13" s="676"/>
      <c r="AO13" s="675">
        <v>0</v>
      </c>
      <c r="AP13" s="675">
        <v>0</v>
      </c>
      <c r="AQ13" s="675">
        <v>0</v>
      </c>
      <c r="AR13" s="675">
        <v>0</v>
      </c>
      <c r="AS13" s="675">
        <v>0</v>
      </c>
      <c r="AT13" s="675">
        <v>0</v>
      </c>
      <c r="AU13" s="675">
        <v>0</v>
      </c>
      <c r="AV13" s="675">
        <v>0</v>
      </c>
      <c r="AW13" s="675">
        <v>0</v>
      </c>
      <c r="AX13" s="676"/>
      <c r="AY13" s="675">
        <v>0</v>
      </c>
      <c r="AZ13" s="675">
        <v>0</v>
      </c>
      <c r="BA13" s="675">
        <v>0</v>
      </c>
      <c r="BB13" s="675">
        <v>0</v>
      </c>
      <c r="BC13" s="675">
        <v>0</v>
      </c>
      <c r="BD13" s="675">
        <v>0</v>
      </c>
      <c r="BE13" s="675">
        <v>0</v>
      </c>
      <c r="BF13" s="675">
        <v>0</v>
      </c>
      <c r="BG13" s="675">
        <v>0</v>
      </c>
      <c r="BI13" s="647" t="s">
        <v>1036</v>
      </c>
    </row>
    <row r="14" spans="1:61">
      <c r="B14" s="645" t="s">
        <v>1041</v>
      </c>
      <c r="C14" s="642" t="s">
        <v>1042</v>
      </c>
      <c r="D14" s="672" t="s">
        <v>1043</v>
      </c>
      <c r="E14" s="673" t="s">
        <v>1044</v>
      </c>
      <c r="F14" s="674">
        <v>13192.333000000001</v>
      </c>
      <c r="G14" s="675">
        <v>13315.395</v>
      </c>
      <c r="H14" s="675">
        <v>13329.659</v>
      </c>
      <c r="I14" s="675">
        <v>13415.992</v>
      </c>
      <c r="J14" s="676"/>
      <c r="K14" s="675">
        <v>13325.977999999999</v>
      </c>
      <c r="L14" s="675">
        <v>13724.279</v>
      </c>
      <c r="M14" s="675">
        <v>13713.982</v>
      </c>
      <c r="N14" s="675">
        <v>13725.57</v>
      </c>
      <c r="O14" s="675">
        <v>13719.334999999999</v>
      </c>
      <c r="P14" s="675">
        <v>13633.162</v>
      </c>
      <c r="Q14" s="675">
        <v>13516.91</v>
      </c>
      <c r="R14" s="675">
        <v>13495.066000000001</v>
      </c>
      <c r="S14" s="675">
        <v>13621.864</v>
      </c>
      <c r="T14" s="676"/>
      <c r="U14" s="675">
        <v>13325.977999999999</v>
      </c>
      <c r="V14" s="675">
        <v>13620.460999999999</v>
      </c>
      <c r="W14" s="675">
        <v>13532.385</v>
      </c>
      <c r="X14" s="675">
        <v>13421.784</v>
      </c>
      <c r="Y14" s="675">
        <v>13270.406000000001</v>
      </c>
      <c r="Z14" s="675">
        <v>12995.938</v>
      </c>
      <c r="AA14" s="675">
        <v>12632.043</v>
      </c>
      <c r="AB14" s="675">
        <v>12369.968999999999</v>
      </c>
      <c r="AC14" s="675">
        <v>12229.727999999999</v>
      </c>
      <c r="AD14" s="676"/>
      <c r="AE14" s="675">
        <v>13325.977999999999</v>
      </c>
      <c r="AF14" s="675">
        <v>13724.279</v>
      </c>
      <c r="AG14" s="675">
        <v>13713.982</v>
      </c>
      <c r="AH14" s="675">
        <v>13725.57</v>
      </c>
      <c r="AI14" s="675">
        <v>13719.334999999999</v>
      </c>
      <c r="AJ14" s="675">
        <v>13633.162</v>
      </c>
      <c r="AK14" s="675">
        <v>13516.91</v>
      </c>
      <c r="AL14" s="675">
        <v>13495.066000000001</v>
      </c>
      <c r="AM14" s="675">
        <v>13621.864</v>
      </c>
      <c r="AN14" s="676"/>
      <c r="AO14" s="675">
        <v>13325.977999999999</v>
      </c>
      <c r="AP14" s="675">
        <v>13782.692999999999</v>
      </c>
      <c r="AQ14" s="675">
        <v>13641.626</v>
      </c>
      <c r="AR14" s="675">
        <v>13575.407999999999</v>
      </c>
      <c r="AS14" s="675">
        <v>13410.325999999999</v>
      </c>
      <c r="AT14" s="675">
        <v>13335.177</v>
      </c>
      <c r="AU14" s="675">
        <v>13189.880999999999</v>
      </c>
      <c r="AV14" s="675">
        <v>13023.371999999999</v>
      </c>
      <c r="AW14" s="675">
        <v>12935.642</v>
      </c>
      <c r="AX14" s="676"/>
      <c r="AY14" s="675">
        <v>13325.977999999999</v>
      </c>
      <c r="AZ14" s="675">
        <v>13828.365</v>
      </c>
      <c r="BA14" s="675">
        <v>13846.331</v>
      </c>
      <c r="BB14" s="675">
        <v>13776.77</v>
      </c>
      <c r="BC14" s="675">
        <v>13577.999</v>
      </c>
      <c r="BD14" s="675">
        <v>13337.204</v>
      </c>
      <c r="BE14" s="675">
        <v>13126.236000000001</v>
      </c>
      <c r="BF14" s="675">
        <v>12890.976000000001</v>
      </c>
      <c r="BG14" s="675">
        <v>12667.021000000001</v>
      </c>
      <c r="BI14" s="647" t="s">
        <v>1036</v>
      </c>
    </row>
    <row r="15" spans="1:61">
      <c r="B15" s="645" t="s">
        <v>1045</v>
      </c>
      <c r="C15" s="642" t="s">
        <v>1046</v>
      </c>
      <c r="D15" s="677" t="s">
        <v>1047</v>
      </c>
      <c r="E15" s="673" t="s">
        <v>1048</v>
      </c>
      <c r="F15" s="674">
        <v>58.747000000000099</v>
      </c>
      <c r="G15" s="675">
        <v>98.410000000000096</v>
      </c>
      <c r="H15" s="675">
        <v>11.19</v>
      </c>
      <c r="I15" s="675">
        <v>6.4560000000000803</v>
      </c>
      <c r="K15" s="675">
        <v>61.252000000000002</v>
      </c>
      <c r="L15" s="675">
        <v>26.785</v>
      </c>
      <c r="M15" s="675">
        <v>11.904999999999999</v>
      </c>
      <c r="N15" s="675">
        <v>3.8980000000000001</v>
      </c>
      <c r="O15" s="675">
        <v>38.764000000000003</v>
      </c>
      <c r="P15" s="675">
        <v>30.867999999999999</v>
      </c>
      <c r="Q15" s="675">
        <v>31.251999999999999</v>
      </c>
      <c r="R15" s="675">
        <v>35.707000000000001</v>
      </c>
      <c r="S15" s="675">
        <v>49.21</v>
      </c>
      <c r="U15" s="675">
        <v>-51.335999999999999</v>
      </c>
      <c r="V15" s="675">
        <v>-50.994</v>
      </c>
      <c r="W15" s="675">
        <v>-110.28400000000001</v>
      </c>
      <c r="X15" s="675">
        <v>-141.245</v>
      </c>
      <c r="Y15" s="675">
        <v>-149.53100000000001</v>
      </c>
      <c r="Z15" s="675">
        <v>-216.77500000000001</v>
      </c>
      <c r="AA15" s="675">
        <v>-208.97800000000001</v>
      </c>
      <c r="AB15" s="675">
        <v>-231.33199999999999</v>
      </c>
      <c r="AC15" s="675">
        <v>-152.06399999999999</v>
      </c>
      <c r="AE15" s="675">
        <v>61.252000000000002</v>
      </c>
      <c r="AF15" s="675">
        <v>26.785</v>
      </c>
      <c r="AG15" s="675">
        <v>11.904999999999999</v>
      </c>
      <c r="AH15" s="675">
        <v>3.8980000000000001</v>
      </c>
      <c r="AI15" s="675">
        <v>38.764000000000003</v>
      </c>
      <c r="AJ15" s="675">
        <v>30.867999999999999</v>
      </c>
      <c r="AK15" s="675">
        <v>31.251999999999999</v>
      </c>
      <c r="AL15" s="675">
        <v>35.707000000000001</v>
      </c>
      <c r="AM15" s="675">
        <v>49.21</v>
      </c>
      <c r="AO15" s="675">
        <v>-40.475999999999999</v>
      </c>
      <c r="AP15" s="675">
        <v>-44.526000000000003</v>
      </c>
      <c r="AQ15" s="675">
        <v>-78.497</v>
      </c>
      <c r="AR15" s="675">
        <v>-86.483999999999995</v>
      </c>
      <c r="AS15" s="675">
        <v>-60.884</v>
      </c>
      <c r="AT15" s="675">
        <v>-78.403000000000006</v>
      </c>
      <c r="AU15" s="675">
        <v>-61.841000000000001</v>
      </c>
      <c r="AV15" s="675">
        <v>-62.24</v>
      </c>
      <c r="AW15" s="675">
        <v>-24.79</v>
      </c>
      <c r="AY15" s="675">
        <v>-59.777000000000001</v>
      </c>
      <c r="AZ15" s="675">
        <v>-97.691000000000003</v>
      </c>
      <c r="BA15" s="675">
        <v>-167.17699999999999</v>
      </c>
      <c r="BB15" s="675">
        <v>-191.28200000000001</v>
      </c>
      <c r="BC15" s="675">
        <v>-208.56899999999999</v>
      </c>
      <c r="BD15" s="675">
        <v>-223.51</v>
      </c>
      <c r="BE15" s="675">
        <v>-189.05199999999999</v>
      </c>
      <c r="BF15" s="675">
        <v>-190.05799999999999</v>
      </c>
      <c r="BG15" s="675">
        <v>-137.39400000000001</v>
      </c>
      <c r="BI15" s="647" t="s">
        <v>1036</v>
      </c>
    </row>
    <row r="16" spans="1:61">
      <c r="D16" s="677" t="s">
        <v>1049</v>
      </c>
      <c r="E16" s="673" t="s">
        <v>1050</v>
      </c>
      <c r="F16" s="676"/>
      <c r="G16" s="676"/>
      <c r="H16" s="676"/>
      <c r="I16" s="676"/>
      <c r="K16" s="676"/>
      <c r="L16" s="676"/>
      <c r="M16" s="676"/>
      <c r="N16" s="676"/>
      <c r="O16" s="676"/>
      <c r="P16" s="676"/>
      <c r="Q16" s="676"/>
      <c r="R16" s="676"/>
      <c r="S16" s="676"/>
      <c r="U16" s="676"/>
      <c r="V16" s="676"/>
      <c r="W16" s="676"/>
      <c r="X16" s="676"/>
      <c r="Y16" s="676"/>
      <c r="Z16" s="676"/>
      <c r="AA16" s="676"/>
      <c r="AB16" s="676"/>
      <c r="AC16" s="676"/>
      <c r="AE16" s="676"/>
      <c r="AF16" s="676"/>
      <c r="AG16" s="676"/>
      <c r="AH16" s="676"/>
      <c r="AI16" s="676"/>
      <c r="AJ16" s="676"/>
      <c r="AK16" s="676"/>
      <c r="AL16" s="676"/>
      <c r="AM16" s="676"/>
      <c r="AO16" s="676"/>
      <c r="AP16" s="676"/>
      <c r="AQ16" s="676"/>
      <c r="AR16" s="676"/>
      <c r="AS16" s="676"/>
      <c r="AT16" s="676"/>
      <c r="AU16" s="676"/>
      <c r="AV16" s="676"/>
      <c r="AW16" s="676"/>
      <c r="AY16" s="676"/>
      <c r="AZ16" s="676"/>
      <c r="BA16" s="676"/>
      <c r="BB16" s="676"/>
      <c r="BC16" s="676"/>
      <c r="BD16" s="676"/>
      <c r="BE16" s="676"/>
      <c r="BF16" s="676"/>
      <c r="BG16" s="676"/>
    </row>
    <row r="17" spans="1:61">
      <c r="B17" s="645" t="s">
        <v>1051</v>
      </c>
      <c r="C17" s="642" t="s">
        <v>1052</v>
      </c>
      <c r="D17" s="677" t="s">
        <v>837</v>
      </c>
      <c r="E17" s="678" t="s">
        <v>1053</v>
      </c>
      <c r="F17" s="679">
        <v>0</v>
      </c>
      <c r="G17" s="680">
        <v>0</v>
      </c>
      <c r="H17" s="680">
        <v>0</v>
      </c>
      <c r="I17" s="680">
        <v>0</v>
      </c>
      <c r="K17" s="680">
        <v>0</v>
      </c>
      <c r="L17" s="680">
        <v>0</v>
      </c>
      <c r="M17" s="680">
        <v>0</v>
      </c>
      <c r="N17" s="680">
        <v>0</v>
      </c>
      <c r="O17" s="680">
        <v>0</v>
      </c>
      <c r="P17" s="680">
        <v>0</v>
      </c>
      <c r="Q17" s="680">
        <v>0</v>
      </c>
      <c r="R17" s="680">
        <v>0</v>
      </c>
      <c r="S17" s="680">
        <v>0</v>
      </c>
      <c r="U17" s="680">
        <v>0</v>
      </c>
      <c r="V17" s="680">
        <v>0</v>
      </c>
      <c r="W17" s="680">
        <v>0</v>
      </c>
      <c r="X17" s="680">
        <v>0</v>
      </c>
      <c r="Y17" s="680">
        <v>0</v>
      </c>
      <c r="Z17" s="680">
        <v>0</v>
      </c>
      <c r="AA17" s="680">
        <v>0</v>
      </c>
      <c r="AB17" s="680">
        <v>0</v>
      </c>
      <c r="AC17" s="680">
        <v>0</v>
      </c>
      <c r="AE17" s="680">
        <v>0</v>
      </c>
      <c r="AF17" s="680">
        <v>0</v>
      </c>
      <c r="AG17" s="680">
        <v>0</v>
      </c>
      <c r="AH17" s="680">
        <v>0</v>
      </c>
      <c r="AI17" s="680">
        <v>0</v>
      </c>
      <c r="AJ17" s="680">
        <v>0</v>
      </c>
      <c r="AK17" s="680">
        <v>0</v>
      </c>
      <c r="AL17" s="680">
        <v>0</v>
      </c>
      <c r="AM17" s="680">
        <v>0</v>
      </c>
      <c r="AO17" s="680">
        <v>0</v>
      </c>
      <c r="AP17" s="680">
        <v>0</v>
      </c>
      <c r="AQ17" s="680">
        <v>0</v>
      </c>
      <c r="AR17" s="680">
        <v>0</v>
      </c>
      <c r="AS17" s="680">
        <v>0</v>
      </c>
      <c r="AT17" s="680">
        <v>0</v>
      </c>
      <c r="AU17" s="680">
        <v>0</v>
      </c>
      <c r="AV17" s="680">
        <v>0</v>
      </c>
      <c r="AW17" s="680">
        <v>0</v>
      </c>
      <c r="AY17" s="680">
        <v>0</v>
      </c>
      <c r="AZ17" s="680">
        <v>0</v>
      </c>
      <c r="BA17" s="680">
        <v>0</v>
      </c>
      <c r="BB17" s="680">
        <v>0</v>
      </c>
      <c r="BC17" s="680">
        <v>0</v>
      </c>
      <c r="BD17" s="680">
        <v>0</v>
      </c>
      <c r="BE17" s="680">
        <v>0</v>
      </c>
      <c r="BF17" s="680">
        <v>0</v>
      </c>
      <c r="BG17" s="680">
        <v>0</v>
      </c>
      <c r="BI17" s="647" t="s">
        <v>1036</v>
      </c>
    </row>
    <row r="18" spans="1:61">
      <c r="B18" s="645" t="s">
        <v>1054</v>
      </c>
      <c r="C18" s="642" t="s">
        <v>1055</v>
      </c>
      <c r="D18" s="677" t="s">
        <v>1056</v>
      </c>
      <c r="E18" s="678" t="s">
        <v>1057</v>
      </c>
      <c r="F18" s="679">
        <v>0</v>
      </c>
      <c r="G18" s="680">
        <v>0</v>
      </c>
      <c r="H18" s="680">
        <v>0</v>
      </c>
      <c r="I18" s="680">
        <v>0</v>
      </c>
      <c r="J18" s="676"/>
      <c r="K18" s="680"/>
      <c r="L18" s="680"/>
      <c r="M18" s="680"/>
      <c r="N18" s="680"/>
      <c r="O18" s="680"/>
      <c r="P18" s="680"/>
      <c r="Q18" s="680"/>
      <c r="R18" s="680"/>
      <c r="S18" s="680"/>
      <c r="T18" s="676"/>
      <c r="U18" s="680"/>
      <c r="V18" s="680"/>
      <c r="W18" s="680"/>
      <c r="X18" s="680"/>
      <c r="Y18" s="680"/>
      <c r="Z18" s="680"/>
      <c r="AA18" s="680"/>
      <c r="AB18" s="680"/>
      <c r="AC18" s="680"/>
      <c r="AD18" s="676"/>
      <c r="AE18" s="680"/>
      <c r="AF18" s="680"/>
      <c r="AG18" s="680"/>
      <c r="AH18" s="680"/>
      <c r="AI18" s="680"/>
      <c r="AJ18" s="680"/>
      <c r="AK18" s="680"/>
      <c r="AL18" s="680"/>
      <c r="AM18" s="680"/>
      <c r="AN18" s="676"/>
      <c r="AO18" s="680">
        <v>0</v>
      </c>
      <c r="AP18" s="680">
        <v>0</v>
      </c>
      <c r="AQ18" s="680">
        <v>0</v>
      </c>
      <c r="AR18" s="680">
        <v>0</v>
      </c>
      <c r="AS18" s="680">
        <v>0</v>
      </c>
      <c r="AT18" s="680">
        <v>0</v>
      </c>
      <c r="AU18" s="680">
        <v>0</v>
      </c>
      <c r="AV18" s="680">
        <v>0</v>
      </c>
      <c r="AW18" s="680">
        <v>0</v>
      </c>
      <c r="AX18" s="676"/>
      <c r="AY18" s="680">
        <v>0</v>
      </c>
      <c r="AZ18" s="680">
        <v>0</v>
      </c>
      <c r="BA18" s="680">
        <v>0</v>
      </c>
      <c r="BB18" s="680">
        <v>0</v>
      </c>
      <c r="BC18" s="680">
        <v>0</v>
      </c>
      <c r="BD18" s="680">
        <v>0</v>
      </c>
      <c r="BE18" s="680">
        <v>0</v>
      </c>
      <c r="BF18" s="680">
        <v>0</v>
      </c>
      <c r="BG18" s="680">
        <v>0</v>
      </c>
      <c r="BI18" s="647" t="s">
        <v>1036</v>
      </c>
    </row>
    <row r="19" spans="1:61">
      <c r="D19" s="677" t="s">
        <v>1049</v>
      </c>
      <c r="E19" s="673" t="s">
        <v>1058</v>
      </c>
      <c r="F19" s="676"/>
      <c r="G19" s="676"/>
      <c r="H19" s="676"/>
      <c r="I19" s="676"/>
      <c r="K19" s="676"/>
      <c r="L19" s="676"/>
      <c r="M19" s="676"/>
      <c r="N19" s="676"/>
      <c r="O19" s="676"/>
      <c r="P19" s="676"/>
      <c r="Q19" s="676"/>
      <c r="R19" s="676"/>
      <c r="S19" s="676"/>
      <c r="U19" s="676"/>
      <c r="V19" s="676"/>
      <c r="W19" s="676"/>
      <c r="X19" s="676"/>
      <c r="Y19" s="676"/>
      <c r="Z19" s="676"/>
      <c r="AA19" s="676"/>
      <c r="AB19" s="676"/>
      <c r="AC19" s="676"/>
      <c r="AE19" s="676"/>
      <c r="AF19" s="676"/>
      <c r="AG19" s="676"/>
      <c r="AH19" s="676"/>
      <c r="AI19" s="676"/>
      <c r="AJ19" s="676"/>
      <c r="AK19" s="676"/>
      <c r="AL19" s="676"/>
      <c r="AM19" s="676"/>
      <c r="AO19" s="676"/>
      <c r="AP19" s="676"/>
      <c r="AQ19" s="676"/>
      <c r="AR19" s="676"/>
      <c r="AS19" s="676"/>
      <c r="AT19" s="676"/>
      <c r="AU19" s="676"/>
      <c r="AV19" s="676"/>
      <c r="AW19" s="676"/>
      <c r="AY19" s="676"/>
      <c r="AZ19" s="676"/>
      <c r="BA19" s="676"/>
      <c r="BB19" s="676"/>
      <c r="BC19" s="676"/>
      <c r="BD19" s="676"/>
      <c r="BE19" s="676"/>
      <c r="BF19" s="676"/>
      <c r="BG19" s="676"/>
    </row>
    <row r="20" spans="1:61">
      <c r="B20" s="645" t="s">
        <v>1059</v>
      </c>
      <c r="C20" s="642" t="s">
        <v>1060</v>
      </c>
      <c r="D20" s="677" t="s">
        <v>1061</v>
      </c>
      <c r="E20" s="678" t="s">
        <v>1062</v>
      </c>
      <c r="F20" s="679">
        <v>0</v>
      </c>
      <c r="G20" s="680">
        <v>0</v>
      </c>
      <c r="H20" s="680">
        <v>0</v>
      </c>
      <c r="I20" s="680">
        <v>0</v>
      </c>
      <c r="K20" s="680">
        <v>0</v>
      </c>
      <c r="L20" s="680">
        <v>0</v>
      </c>
      <c r="M20" s="680">
        <v>0</v>
      </c>
      <c r="N20" s="680">
        <v>0</v>
      </c>
      <c r="O20" s="680">
        <v>0</v>
      </c>
      <c r="P20" s="680">
        <v>0</v>
      </c>
      <c r="Q20" s="680">
        <v>0</v>
      </c>
      <c r="R20" s="680">
        <v>0</v>
      </c>
      <c r="S20" s="680">
        <v>0</v>
      </c>
      <c r="U20" s="680">
        <v>0</v>
      </c>
      <c r="V20" s="680">
        <v>0</v>
      </c>
      <c r="W20" s="680">
        <v>0</v>
      </c>
      <c r="X20" s="680">
        <v>0</v>
      </c>
      <c r="Y20" s="680">
        <v>0</v>
      </c>
      <c r="Z20" s="680">
        <v>0</v>
      </c>
      <c r="AA20" s="680">
        <v>0</v>
      </c>
      <c r="AB20" s="680">
        <v>0</v>
      </c>
      <c r="AC20" s="680">
        <v>0</v>
      </c>
      <c r="AE20" s="680">
        <v>0</v>
      </c>
      <c r="AF20" s="680">
        <v>0</v>
      </c>
      <c r="AG20" s="680">
        <v>0</v>
      </c>
      <c r="AH20" s="680">
        <v>0</v>
      </c>
      <c r="AI20" s="680">
        <v>0</v>
      </c>
      <c r="AJ20" s="680">
        <v>0</v>
      </c>
      <c r="AK20" s="680">
        <v>0</v>
      </c>
      <c r="AL20" s="680">
        <v>0</v>
      </c>
      <c r="AM20" s="680">
        <v>0</v>
      </c>
      <c r="AO20" s="680">
        <v>0</v>
      </c>
      <c r="AP20" s="680">
        <v>0</v>
      </c>
      <c r="AQ20" s="680">
        <v>0</v>
      </c>
      <c r="AR20" s="680">
        <v>0</v>
      </c>
      <c r="AS20" s="680">
        <v>0</v>
      </c>
      <c r="AT20" s="680">
        <v>0</v>
      </c>
      <c r="AU20" s="680">
        <v>0</v>
      </c>
      <c r="AV20" s="680">
        <v>0</v>
      </c>
      <c r="AW20" s="680">
        <v>0</v>
      </c>
      <c r="AY20" s="680">
        <v>0</v>
      </c>
      <c r="AZ20" s="680">
        <v>0</v>
      </c>
      <c r="BA20" s="680">
        <v>0</v>
      </c>
      <c r="BB20" s="680">
        <v>0</v>
      </c>
      <c r="BC20" s="680">
        <v>0</v>
      </c>
      <c r="BD20" s="680">
        <v>0</v>
      </c>
      <c r="BE20" s="680">
        <v>0</v>
      </c>
      <c r="BF20" s="680">
        <v>0</v>
      </c>
      <c r="BG20" s="680">
        <v>0</v>
      </c>
      <c r="BI20" s="647" t="s">
        <v>1036</v>
      </c>
    </row>
    <row r="21" spans="1:61">
      <c r="B21" s="645" t="s">
        <v>1063</v>
      </c>
      <c r="C21" s="642" t="s">
        <v>1064</v>
      </c>
      <c r="D21" s="677" t="s">
        <v>1065</v>
      </c>
      <c r="E21" s="678" t="s">
        <v>1066</v>
      </c>
      <c r="F21" s="674">
        <v>0</v>
      </c>
      <c r="G21" s="675">
        <v>0</v>
      </c>
      <c r="H21" s="675">
        <v>0</v>
      </c>
      <c r="I21" s="675">
        <v>0</v>
      </c>
      <c r="K21" s="675"/>
      <c r="L21" s="675"/>
      <c r="M21" s="675"/>
      <c r="N21" s="675"/>
      <c r="O21" s="675"/>
      <c r="P21" s="675"/>
      <c r="Q21" s="675"/>
      <c r="R21" s="675"/>
      <c r="S21" s="675"/>
      <c r="U21" s="675"/>
      <c r="V21" s="675"/>
      <c r="W21" s="675"/>
      <c r="X21" s="675"/>
      <c r="Y21" s="675"/>
      <c r="Z21" s="675"/>
      <c r="AA21" s="675"/>
      <c r="AB21" s="675"/>
      <c r="AC21" s="675"/>
      <c r="AE21" s="675"/>
      <c r="AF21" s="675"/>
      <c r="AG21" s="675"/>
      <c r="AH21" s="675"/>
      <c r="AI21" s="675"/>
      <c r="AJ21" s="675"/>
      <c r="AK21" s="675"/>
      <c r="AL21" s="675"/>
      <c r="AM21" s="675"/>
      <c r="AO21" s="675">
        <v>0</v>
      </c>
      <c r="AP21" s="675">
        <v>0</v>
      </c>
      <c r="AQ21" s="675">
        <v>0</v>
      </c>
      <c r="AR21" s="675">
        <v>0</v>
      </c>
      <c r="AS21" s="675">
        <v>0</v>
      </c>
      <c r="AT21" s="675">
        <v>0</v>
      </c>
      <c r="AU21" s="675">
        <v>0</v>
      </c>
      <c r="AV21" s="675">
        <v>0</v>
      </c>
      <c r="AW21" s="675">
        <v>0</v>
      </c>
      <c r="AY21" s="675">
        <v>0</v>
      </c>
      <c r="AZ21" s="675">
        <v>0</v>
      </c>
      <c r="BA21" s="675">
        <v>0</v>
      </c>
      <c r="BB21" s="675">
        <v>0</v>
      </c>
      <c r="BC21" s="675">
        <v>0</v>
      </c>
      <c r="BD21" s="675">
        <v>0</v>
      </c>
      <c r="BE21" s="675">
        <v>0</v>
      </c>
      <c r="BF21" s="675">
        <v>0</v>
      </c>
      <c r="BG21" s="675">
        <v>0</v>
      </c>
      <c r="BI21" s="647" t="s">
        <v>1036</v>
      </c>
    </row>
    <row r="22" spans="1:61">
      <c r="B22" s="645" t="s">
        <v>1067</v>
      </c>
      <c r="C22" s="642" t="s">
        <v>1068</v>
      </c>
      <c r="D22" s="677" t="s">
        <v>1069</v>
      </c>
      <c r="E22" s="673" t="s">
        <v>1070</v>
      </c>
      <c r="F22" s="674">
        <v>0</v>
      </c>
      <c r="G22" s="675">
        <v>0</v>
      </c>
      <c r="H22" s="675">
        <v>0</v>
      </c>
      <c r="I22" s="675">
        <v>0</v>
      </c>
      <c r="K22" s="675"/>
      <c r="L22" s="675"/>
      <c r="M22" s="675"/>
      <c r="N22" s="675"/>
      <c r="O22" s="675"/>
      <c r="P22" s="675"/>
      <c r="Q22" s="675"/>
      <c r="R22" s="675"/>
      <c r="S22" s="675"/>
      <c r="U22" s="675"/>
      <c r="V22" s="675"/>
      <c r="W22" s="675"/>
      <c r="X22" s="675"/>
      <c r="Y22" s="675"/>
      <c r="Z22" s="675"/>
      <c r="AA22" s="675"/>
      <c r="AB22" s="675"/>
      <c r="AC22" s="675"/>
      <c r="AE22" s="675"/>
      <c r="AF22" s="675"/>
      <c r="AG22" s="675"/>
      <c r="AH22" s="675"/>
      <c r="AI22" s="675"/>
      <c r="AJ22" s="675"/>
      <c r="AK22" s="675"/>
      <c r="AL22" s="675"/>
      <c r="AM22" s="675"/>
      <c r="AO22" s="675">
        <v>0</v>
      </c>
      <c r="AP22" s="675">
        <v>0</v>
      </c>
      <c r="AQ22" s="675">
        <v>0</v>
      </c>
      <c r="AR22" s="675">
        <v>0</v>
      </c>
      <c r="AS22" s="675">
        <v>0</v>
      </c>
      <c r="AT22" s="675">
        <v>0</v>
      </c>
      <c r="AU22" s="675">
        <v>0</v>
      </c>
      <c r="AV22" s="675">
        <v>0</v>
      </c>
      <c r="AW22" s="675">
        <v>0</v>
      </c>
      <c r="AY22" s="675">
        <v>0</v>
      </c>
      <c r="AZ22" s="675">
        <v>0</v>
      </c>
      <c r="BA22" s="675">
        <v>0</v>
      </c>
      <c r="BB22" s="675">
        <v>0</v>
      </c>
      <c r="BC22" s="675">
        <v>0</v>
      </c>
      <c r="BD22" s="675">
        <v>0</v>
      </c>
      <c r="BE22" s="675">
        <v>0</v>
      </c>
      <c r="BF22" s="675">
        <v>0</v>
      </c>
      <c r="BG22" s="675">
        <v>0</v>
      </c>
      <c r="BI22" s="647" t="s">
        <v>1036</v>
      </c>
    </row>
    <row r="23" spans="1:61">
      <c r="B23" s="645" t="s">
        <v>1071</v>
      </c>
      <c r="C23" s="642" t="s">
        <v>1072</v>
      </c>
      <c r="D23" s="677" t="s">
        <v>839</v>
      </c>
      <c r="E23" s="673" t="s">
        <v>1073</v>
      </c>
      <c r="F23" s="674">
        <v>0</v>
      </c>
      <c r="G23" s="675">
        <v>0</v>
      </c>
      <c r="H23" s="675">
        <v>0</v>
      </c>
      <c r="I23" s="675">
        <v>0</v>
      </c>
      <c r="J23" s="676"/>
      <c r="K23" s="675"/>
      <c r="L23" s="675"/>
      <c r="M23" s="675"/>
      <c r="N23" s="675"/>
      <c r="O23" s="675"/>
      <c r="P23" s="675"/>
      <c r="Q23" s="675"/>
      <c r="R23" s="675"/>
      <c r="S23" s="675"/>
      <c r="T23" s="676"/>
      <c r="U23" s="675"/>
      <c r="V23" s="675"/>
      <c r="W23" s="675"/>
      <c r="X23" s="675"/>
      <c r="Y23" s="675"/>
      <c r="Z23" s="675"/>
      <c r="AA23" s="675"/>
      <c r="AB23" s="675"/>
      <c r="AC23" s="675"/>
      <c r="AD23" s="676"/>
      <c r="AE23" s="675"/>
      <c r="AF23" s="675"/>
      <c r="AG23" s="675"/>
      <c r="AH23" s="675"/>
      <c r="AI23" s="675"/>
      <c r="AJ23" s="675"/>
      <c r="AK23" s="675"/>
      <c r="AL23" s="675"/>
      <c r="AM23" s="675"/>
      <c r="AN23" s="676"/>
      <c r="AO23" s="675">
        <v>0</v>
      </c>
      <c r="AP23" s="675">
        <v>0</v>
      </c>
      <c r="AQ23" s="675">
        <v>0</v>
      </c>
      <c r="AR23" s="675">
        <v>0</v>
      </c>
      <c r="AS23" s="675">
        <v>0</v>
      </c>
      <c r="AT23" s="675">
        <v>0</v>
      </c>
      <c r="AU23" s="675">
        <v>0</v>
      </c>
      <c r="AV23" s="675">
        <v>0</v>
      </c>
      <c r="AW23" s="675">
        <v>0</v>
      </c>
      <c r="AX23" s="676"/>
      <c r="AY23" s="675">
        <v>0</v>
      </c>
      <c r="AZ23" s="675">
        <v>0</v>
      </c>
      <c r="BA23" s="675">
        <v>0</v>
      </c>
      <c r="BB23" s="675">
        <v>0</v>
      </c>
      <c r="BC23" s="675">
        <v>0</v>
      </c>
      <c r="BD23" s="675">
        <v>0</v>
      </c>
      <c r="BE23" s="675">
        <v>0</v>
      </c>
      <c r="BF23" s="675">
        <v>0</v>
      </c>
      <c r="BG23" s="675">
        <v>0</v>
      </c>
      <c r="BI23" s="647" t="s">
        <v>1036</v>
      </c>
    </row>
    <row r="24" spans="1:61">
      <c r="B24" s="645" t="s">
        <v>1074</v>
      </c>
      <c r="C24" s="642" t="s">
        <v>1075</v>
      </c>
      <c r="D24" s="677" t="s">
        <v>1076</v>
      </c>
      <c r="E24" s="673" t="s">
        <v>1077</v>
      </c>
      <c r="F24" s="674">
        <v>0</v>
      </c>
      <c r="G24" s="675">
        <v>0</v>
      </c>
      <c r="H24" s="675">
        <v>0</v>
      </c>
      <c r="I24" s="675">
        <v>0</v>
      </c>
      <c r="K24" s="675">
        <v>0</v>
      </c>
      <c r="L24" s="675">
        <v>0</v>
      </c>
      <c r="M24" s="675">
        <v>0</v>
      </c>
      <c r="N24" s="675">
        <v>0</v>
      </c>
      <c r="O24" s="675">
        <v>0</v>
      </c>
      <c r="P24" s="675">
        <v>0</v>
      </c>
      <c r="Q24" s="675">
        <v>0</v>
      </c>
      <c r="R24" s="675">
        <v>0</v>
      </c>
      <c r="S24" s="675">
        <v>0</v>
      </c>
      <c r="U24" s="675">
        <v>0</v>
      </c>
      <c r="V24" s="675">
        <v>0</v>
      </c>
      <c r="W24" s="675">
        <v>0</v>
      </c>
      <c r="X24" s="675">
        <v>0</v>
      </c>
      <c r="Y24" s="675">
        <v>0</v>
      </c>
      <c r="Z24" s="675">
        <v>0</v>
      </c>
      <c r="AA24" s="675">
        <v>0</v>
      </c>
      <c r="AB24" s="675">
        <v>0</v>
      </c>
      <c r="AC24" s="675">
        <v>0</v>
      </c>
      <c r="AE24" s="675">
        <v>0</v>
      </c>
      <c r="AF24" s="675">
        <v>0</v>
      </c>
      <c r="AG24" s="675">
        <v>0</v>
      </c>
      <c r="AH24" s="675">
        <v>0</v>
      </c>
      <c r="AI24" s="675">
        <v>0</v>
      </c>
      <c r="AJ24" s="675">
        <v>0</v>
      </c>
      <c r="AK24" s="675">
        <v>0</v>
      </c>
      <c r="AL24" s="675">
        <v>0</v>
      </c>
      <c r="AM24" s="675">
        <v>0</v>
      </c>
      <c r="AO24" s="675">
        <v>0</v>
      </c>
      <c r="AP24" s="675">
        <v>0</v>
      </c>
      <c r="AQ24" s="675">
        <v>0</v>
      </c>
      <c r="AR24" s="675">
        <v>0</v>
      </c>
      <c r="AS24" s="675">
        <v>0</v>
      </c>
      <c r="AT24" s="675">
        <v>0</v>
      </c>
      <c r="AU24" s="675">
        <v>0</v>
      </c>
      <c r="AV24" s="675">
        <v>0</v>
      </c>
      <c r="AW24" s="675">
        <v>0</v>
      </c>
      <c r="AY24" s="675">
        <v>0</v>
      </c>
      <c r="AZ24" s="675">
        <v>0</v>
      </c>
      <c r="BA24" s="675">
        <v>0</v>
      </c>
      <c r="BB24" s="675">
        <v>0</v>
      </c>
      <c r="BC24" s="675">
        <v>0</v>
      </c>
      <c r="BD24" s="675">
        <v>0</v>
      </c>
      <c r="BE24" s="675">
        <v>0</v>
      </c>
      <c r="BF24" s="675">
        <v>0</v>
      </c>
      <c r="BG24" s="675">
        <v>0</v>
      </c>
      <c r="BI24" s="647" t="s">
        <v>1036</v>
      </c>
    </row>
    <row r="25" spans="1:61">
      <c r="B25" s="645" t="s">
        <v>1078</v>
      </c>
      <c r="C25" s="642" t="s">
        <v>1079</v>
      </c>
      <c r="D25" s="677" t="s">
        <v>1080</v>
      </c>
      <c r="E25" s="673" t="s">
        <v>1081</v>
      </c>
      <c r="F25" s="679">
        <v>0</v>
      </c>
      <c r="G25" s="680">
        <v>0</v>
      </c>
      <c r="H25" s="680">
        <v>0</v>
      </c>
      <c r="I25" s="680">
        <v>0</v>
      </c>
      <c r="K25" s="680">
        <v>0</v>
      </c>
      <c r="L25" s="680">
        <v>0</v>
      </c>
      <c r="M25" s="680">
        <v>0</v>
      </c>
      <c r="N25" s="680">
        <v>0</v>
      </c>
      <c r="O25" s="680">
        <v>0</v>
      </c>
      <c r="P25" s="680">
        <v>0</v>
      </c>
      <c r="Q25" s="680">
        <v>0</v>
      </c>
      <c r="R25" s="680">
        <v>0</v>
      </c>
      <c r="S25" s="680">
        <v>0</v>
      </c>
      <c r="U25" s="680">
        <v>0</v>
      </c>
      <c r="V25" s="680">
        <v>0</v>
      </c>
      <c r="W25" s="680">
        <v>0</v>
      </c>
      <c r="X25" s="680">
        <v>0</v>
      </c>
      <c r="Y25" s="680">
        <v>0</v>
      </c>
      <c r="Z25" s="680">
        <v>0</v>
      </c>
      <c r="AA25" s="680">
        <v>0</v>
      </c>
      <c r="AB25" s="680">
        <v>0</v>
      </c>
      <c r="AC25" s="680">
        <v>0</v>
      </c>
      <c r="AE25" s="680">
        <v>0</v>
      </c>
      <c r="AF25" s="680">
        <v>0</v>
      </c>
      <c r="AG25" s="680">
        <v>0</v>
      </c>
      <c r="AH25" s="680">
        <v>0</v>
      </c>
      <c r="AI25" s="680">
        <v>0</v>
      </c>
      <c r="AJ25" s="680">
        <v>0</v>
      </c>
      <c r="AK25" s="680">
        <v>0</v>
      </c>
      <c r="AL25" s="680">
        <v>0</v>
      </c>
      <c r="AM25" s="680">
        <v>0</v>
      </c>
      <c r="AO25" s="680">
        <v>0</v>
      </c>
      <c r="AP25" s="680">
        <v>0</v>
      </c>
      <c r="AQ25" s="680">
        <v>0</v>
      </c>
      <c r="AR25" s="680">
        <v>0</v>
      </c>
      <c r="AS25" s="680">
        <v>0</v>
      </c>
      <c r="AT25" s="680">
        <v>0</v>
      </c>
      <c r="AU25" s="680">
        <v>0</v>
      </c>
      <c r="AV25" s="680">
        <v>0</v>
      </c>
      <c r="AW25" s="680">
        <v>0</v>
      </c>
      <c r="AY25" s="680">
        <v>0</v>
      </c>
      <c r="AZ25" s="680">
        <v>0</v>
      </c>
      <c r="BA25" s="680">
        <v>0</v>
      </c>
      <c r="BB25" s="680">
        <v>0</v>
      </c>
      <c r="BC25" s="680">
        <v>0</v>
      </c>
      <c r="BD25" s="680">
        <v>0</v>
      </c>
      <c r="BE25" s="680">
        <v>0</v>
      </c>
      <c r="BF25" s="680">
        <v>0</v>
      </c>
      <c r="BG25" s="680">
        <v>0</v>
      </c>
      <c r="BI25" s="647" t="s">
        <v>1036</v>
      </c>
    </row>
    <row r="26" spans="1:61">
      <c r="B26" s="645" t="s">
        <v>1082</v>
      </c>
      <c r="C26" s="642" t="s">
        <v>1083</v>
      </c>
      <c r="D26" s="677" t="s">
        <v>1084</v>
      </c>
      <c r="E26" s="673" t="s">
        <v>1085</v>
      </c>
      <c r="F26" s="679">
        <v>0</v>
      </c>
      <c r="G26" s="680">
        <v>0</v>
      </c>
      <c r="H26" s="680">
        <v>0</v>
      </c>
      <c r="I26" s="680">
        <v>0</v>
      </c>
      <c r="J26" s="676"/>
      <c r="K26" s="680">
        <v>0</v>
      </c>
      <c r="L26" s="680">
        <v>0</v>
      </c>
      <c r="M26" s="680">
        <v>0</v>
      </c>
      <c r="N26" s="680">
        <v>0</v>
      </c>
      <c r="O26" s="680">
        <v>0</v>
      </c>
      <c r="P26" s="680">
        <v>0</v>
      </c>
      <c r="Q26" s="680">
        <v>0</v>
      </c>
      <c r="R26" s="680">
        <v>0</v>
      </c>
      <c r="S26" s="680">
        <v>0</v>
      </c>
      <c r="T26" s="676"/>
      <c r="U26" s="680">
        <v>0</v>
      </c>
      <c r="V26" s="680">
        <v>0</v>
      </c>
      <c r="W26" s="680">
        <v>0</v>
      </c>
      <c r="X26" s="680">
        <v>0</v>
      </c>
      <c r="Y26" s="680">
        <v>0</v>
      </c>
      <c r="Z26" s="680">
        <v>0</v>
      </c>
      <c r="AA26" s="680">
        <v>0</v>
      </c>
      <c r="AB26" s="680">
        <v>0</v>
      </c>
      <c r="AC26" s="680">
        <v>0</v>
      </c>
      <c r="AD26" s="676"/>
      <c r="AE26" s="680">
        <v>0</v>
      </c>
      <c r="AF26" s="680">
        <v>0</v>
      </c>
      <c r="AG26" s="680">
        <v>0</v>
      </c>
      <c r="AH26" s="680">
        <v>0</v>
      </c>
      <c r="AI26" s="680">
        <v>0</v>
      </c>
      <c r="AJ26" s="680">
        <v>0</v>
      </c>
      <c r="AK26" s="680">
        <v>0</v>
      </c>
      <c r="AL26" s="680">
        <v>0</v>
      </c>
      <c r="AM26" s="680">
        <v>0</v>
      </c>
      <c r="AN26" s="676"/>
      <c r="AO26" s="680">
        <v>0</v>
      </c>
      <c r="AP26" s="680">
        <v>0</v>
      </c>
      <c r="AQ26" s="680">
        <v>0</v>
      </c>
      <c r="AR26" s="680">
        <v>0</v>
      </c>
      <c r="AS26" s="680">
        <v>0</v>
      </c>
      <c r="AT26" s="680">
        <v>0</v>
      </c>
      <c r="AU26" s="680">
        <v>0</v>
      </c>
      <c r="AV26" s="680">
        <v>0</v>
      </c>
      <c r="AW26" s="680">
        <v>0</v>
      </c>
      <c r="AX26" s="676"/>
      <c r="AY26" s="680">
        <v>0</v>
      </c>
      <c r="AZ26" s="680">
        <v>0</v>
      </c>
      <c r="BA26" s="680">
        <v>0</v>
      </c>
      <c r="BB26" s="680">
        <v>0</v>
      </c>
      <c r="BC26" s="680">
        <v>0</v>
      </c>
      <c r="BD26" s="680">
        <v>0</v>
      </c>
      <c r="BE26" s="680">
        <v>0</v>
      </c>
      <c r="BF26" s="680">
        <v>0</v>
      </c>
      <c r="BG26" s="680">
        <v>0</v>
      </c>
      <c r="BI26" s="647" t="s">
        <v>1036</v>
      </c>
    </row>
    <row r="27" spans="1:61">
      <c r="A27" s="648"/>
      <c r="B27" s="645" t="s">
        <v>1086</v>
      </c>
      <c r="C27" s="642" t="s">
        <v>1087</v>
      </c>
      <c r="D27" s="677" t="s">
        <v>1088</v>
      </c>
      <c r="E27" s="673" t="s">
        <v>1089</v>
      </c>
      <c r="F27" s="679">
        <v>64.314999999999998</v>
      </c>
      <c r="G27" s="680">
        <v>-84.146000000000001</v>
      </c>
      <c r="H27" s="680">
        <v>75.143000000000001</v>
      </c>
      <c r="I27" s="680">
        <v>-96.47</v>
      </c>
      <c r="K27" s="680">
        <v>337.04899999999998</v>
      </c>
      <c r="L27" s="680">
        <v>-37.082000000000001</v>
      </c>
      <c r="M27" s="680">
        <v>-0.317</v>
      </c>
      <c r="N27" s="680">
        <v>-10.132999999999999</v>
      </c>
      <c r="O27" s="680">
        <v>-124.937</v>
      </c>
      <c r="P27" s="680">
        <v>-147.12</v>
      </c>
      <c r="Q27" s="680">
        <v>-53.095999999999997</v>
      </c>
      <c r="R27" s="680">
        <v>91.090999999999994</v>
      </c>
      <c r="S27" s="680">
        <v>62.996000000000002</v>
      </c>
      <c r="U27" s="680">
        <v>345.81900000000002</v>
      </c>
      <c r="V27" s="680">
        <v>-37.082000000000001</v>
      </c>
      <c r="W27" s="680">
        <v>-0.317</v>
      </c>
      <c r="X27" s="680">
        <v>-10.132999999999999</v>
      </c>
      <c r="Y27" s="680">
        <v>-124.937</v>
      </c>
      <c r="Z27" s="680">
        <v>-147.12</v>
      </c>
      <c r="AA27" s="680">
        <v>-53.095999999999997</v>
      </c>
      <c r="AB27" s="680">
        <v>91.090999999999994</v>
      </c>
      <c r="AC27" s="680">
        <v>62.996000000000002</v>
      </c>
      <c r="AE27" s="680">
        <v>337.04899999999998</v>
      </c>
      <c r="AF27" s="680">
        <v>-37.082000000000001</v>
      </c>
      <c r="AG27" s="680">
        <v>-0.317</v>
      </c>
      <c r="AH27" s="680">
        <v>-10.132999999999999</v>
      </c>
      <c r="AI27" s="680">
        <v>-124.937</v>
      </c>
      <c r="AJ27" s="680">
        <v>-147.12</v>
      </c>
      <c r="AK27" s="680">
        <v>-53.095999999999997</v>
      </c>
      <c r="AL27" s="680">
        <v>91.090999999999994</v>
      </c>
      <c r="AM27" s="680">
        <v>62.996000000000002</v>
      </c>
      <c r="AO27" s="680">
        <v>497.19099999999997</v>
      </c>
      <c r="AP27" s="680">
        <v>-96.540999999999997</v>
      </c>
      <c r="AQ27" s="680">
        <v>12.279</v>
      </c>
      <c r="AR27" s="680">
        <v>-78.597999999999999</v>
      </c>
      <c r="AS27" s="680">
        <v>-14.265000000000001</v>
      </c>
      <c r="AT27" s="680">
        <v>-66.893000000000001</v>
      </c>
      <c r="AU27" s="680">
        <v>-104.66800000000001</v>
      </c>
      <c r="AV27" s="680">
        <v>-25.49</v>
      </c>
      <c r="AW27" s="680">
        <v>-64.786000000000001</v>
      </c>
      <c r="AY27" s="680">
        <v>562.16399999999999</v>
      </c>
      <c r="AZ27" s="680">
        <v>115.657</v>
      </c>
      <c r="BA27" s="680">
        <v>97.616</v>
      </c>
      <c r="BB27" s="680">
        <v>-7.4889999999999999</v>
      </c>
      <c r="BC27" s="680">
        <v>-32.225999999999999</v>
      </c>
      <c r="BD27" s="680">
        <v>12.542</v>
      </c>
      <c r="BE27" s="680">
        <v>-46.207999999999998</v>
      </c>
      <c r="BF27" s="680">
        <v>-33.896999999999998</v>
      </c>
      <c r="BG27" s="680">
        <v>-44.456000000000003</v>
      </c>
      <c r="BI27" s="647" t="s">
        <v>1036</v>
      </c>
    </row>
    <row r="28" spans="1:61">
      <c r="A28" s="648"/>
      <c r="B28" s="645" t="s">
        <v>1090</v>
      </c>
      <c r="C28" s="642" t="s">
        <v>1091</v>
      </c>
      <c r="D28" s="677" t="s">
        <v>1092</v>
      </c>
      <c r="E28" s="673" t="s">
        <v>1093</v>
      </c>
      <c r="F28" s="679">
        <v>0</v>
      </c>
      <c r="G28" s="680">
        <v>0</v>
      </c>
      <c r="H28" s="680">
        <v>0</v>
      </c>
      <c r="I28" s="680">
        <v>0</v>
      </c>
      <c r="J28" s="676"/>
      <c r="K28" s="680"/>
      <c r="L28" s="680"/>
      <c r="M28" s="680"/>
      <c r="N28" s="680"/>
      <c r="O28" s="680"/>
      <c r="P28" s="680"/>
      <c r="Q28" s="680"/>
      <c r="R28" s="680"/>
      <c r="S28" s="680"/>
      <c r="T28" s="676"/>
      <c r="U28" s="680"/>
      <c r="V28" s="680"/>
      <c r="W28" s="680"/>
      <c r="X28" s="680"/>
      <c r="Y28" s="680"/>
      <c r="Z28" s="680"/>
      <c r="AA28" s="680"/>
      <c r="AB28" s="680"/>
      <c r="AC28" s="680"/>
      <c r="AD28" s="676"/>
      <c r="AE28" s="680"/>
      <c r="AF28" s="680"/>
      <c r="AG28" s="680"/>
      <c r="AH28" s="680"/>
      <c r="AI28" s="680"/>
      <c r="AJ28" s="680"/>
      <c r="AK28" s="680"/>
      <c r="AL28" s="680"/>
      <c r="AM28" s="680"/>
      <c r="AN28" s="676"/>
      <c r="AO28" s="680">
        <v>0</v>
      </c>
      <c r="AP28" s="680">
        <v>0</v>
      </c>
      <c r="AQ28" s="680">
        <v>0</v>
      </c>
      <c r="AR28" s="680">
        <v>0</v>
      </c>
      <c r="AS28" s="680">
        <v>0</v>
      </c>
      <c r="AT28" s="680">
        <v>0</v>
      </c>
      <c r="AU28" s="680">
        <v>0</v>
      </c>
      <c r="AV28" s="680">
        <v>0</v>
      </c>
      <c r="AW28" s="680">
        <v>0</v>
      </c>
      <c r="AX28" s="676"/>
      <c r="AY28" s="680">
        <v>0</v>
      </c>
      <c r="AZ28" s="680">
        <v>0</v>
      </c>
      <c r="BA28" s="680">
        <v>0</v>
      </c>
      <c r="BB28" s="680">
        <v>0</v>
      </c>
      <c r="BC28" s="680">
        <v>0</v>
      </c>
      <c r="BD28" s="680">
        <v>0</v>
      </c>
      <c r="BE28" s="680">
        <v>0</v>
      </c>
      <c r="BF28" s="680">
        <v>0</v>
      </c>
      <c r="BG28" s="680">
        <v>0</v>
      </c>
      <c r="BI28" s="647" t="s">
        <v>1036</v>
      </c>
    </row>
    <row r="29" spans="1:61">
      <c r="A29" s="648"/>
      <c r="B29" s="645" t="s">
        <v>1094</v>
      </c>
      <c r="C29" s="642" t="s">
        <v>1095</v>
      </c>
      <c r="D29" s="677" t="s">
        <v>1096</v>
      </c>
      <c r="E29" s="681" t="s">
        <v>1097</v>
      </c>
      <c r="F29" s="682">
        <v>0</v>
      </c>
      <c r="G29" s="683">
        <v>0</v>
      </c>
      <c r="H29" s="683">
        <v>0</v>
      </c>
      <c r="I29" s="683">
        <v>0</v>
      </c>
      <c r="K29" s="683"/>
      <c r="L29" s="683"/>
      <c r="M29" s="683"/>
      <c r="N29" s="683"/>
      <c r="O29" s="683"/>
      <c r="P29" s="683"/>
      <c r="Q29" s="683"/>
      <c r="R29" s="683"/>
      <c r="S29" s="683"/>
      <c r="U29" s="683">
        <v>0</v>
      </c>
      <c r="V29" s="683">
        <v>0</v>
      </c>
      <c r="W29" s="683">
        <v>0</v>
      </c>
      <c r="X29" s="683">
        <v>0</v>
      </c>
      <c r="Y29" s="683">
        <v>0</v>
      </c>
      <c r="Z29" s="683">
        <v>0</v>
      </c>
      <c r="AA29" s="683">
        <v>0</v>
      </c>
      <c r="AB29" s="683">
        <v>0</v>
      </c>
      <c r="AC29" s="683">
        <v>0</v>
      </c>
      <c r="AE29" s="683"/>
      <c r="AF29" s="683"/>
      <c r="AG29" s="683"/>
      <c r="AH29" s="683"/>
      <c r="AI29" s="683"/>
      <c r="AJ29" s="683"/>
      <c r="AK29" s="683"/>
      <c r="AL29" s="683"/>
      <c r="AM29" s="683"/>
      <c r="AO29" s="683">
        <v>0</v>
      </c>
      <c r="AP29" s="683">
        <v>0</v>
      </c>
      <c r="AQ29" s="683">
        <v>0</v>
      </c>
      <c r="AR29" s="683">
        <v>0</v>
      </c>
      <c r="AS29" s="683">
        <v>0</v>
      </c>
      <c r="AT29" s="683">
        <v>0</v>
      </c>
      <c r="AU29" s="683">
        <v>0</v>
      </c>
      <c r="AV29" s="683">
        <v>0</v>
      </c>
      <c r="AW29" s="683">
        <v>0</v>
      </c>
      <c r="AY29" s="683">
        <v>0</v>
      </c>
      <c r="AZ29" s="683">
        <v>0</v>
      </c>
      <c r="BA29" s="683">
        <v>0</v>
      </c>
      <c r="BB29" s="683">
        <v>0</v>
      </c>
      <c r="BC29" s="683">
        <v>0</v>
      </c>
      <c r="BD29" s="683">
        <v>0</v>
      </c>
      <c r="BE29" s="683">
        <v>0</v>
      </c>
      <c r="BF29" s="683">
        <v>0</v>
      </c>
      <c r="BG29" s="683">
        <v>0</v>
      </c>
      <c r="BI29" s="647" t="s">
        <v>1036</v>
      </c>
    </row>
    <row r="30" spans="1:61">
      <c r="B30" s="645" t="s">
        <v>1098</v>
      </c>
      <c r="C30" s="642" t="s">
        <v>1099</v>
      </c>
      <c r="D30" s="677" t="s">
        <v>1100</v>
      </c>
      <c r="E30" s="684" t="s">
        <v>1101</v>
      </c>
      <c r="F30" s="685">
        <v>13315.395</v>
      </c>
      <c r="G30" s="686">
        <v>13329.659</v>
      </c>
      <c r="H30" s="686">
        <v>13415.992</v>
      </c>
      <c r="I30" s="686">
        <v>13325.977999999999</v>
      </c>
      <c r="K30" s="686">
        <v>13724.279</v>
      </c>
      <c r="L30" s="686">
        <v>13713.982</v>
      </c>
      <c r="M30" s="686">
        <v>13725.57</v>
      </c>
      <c r="N30" s="686">
        <v>13719.334999999999</v>
      </c>
      <c r="O30" s="686">
        <v>13633.162</v>
      </c>
      <c r="P30" s="686">
        <v>13516.91</v>
      </c>
      <c r="Q30" s="686">
        <v>13495.066000000001</v>
      </c>
      <c r="R30" s="686">
        <v>13621.864</v>
      </c>
      <c r="S30" s="686">
        <v>13734.07</v>
      </c>
      <c r="U30" s="686">
        <v>13620.460999999999</v>
      </c>
      <c r="V30" s="686">
        <v>13532.385</v>
      </c>
      <c r="W30" s="686">
        <v>13421.784</v>
      </c>
      <c r="X30" s="686">
        <v>13270.406000000001</v>
      </c>
      <c r="Y30" s="686">
        <v>12995.938</v>
      </c>
      <c r="Z30" s="686">
        <v>12632.043</v>
      </c>
      <c r="AA30" s="686">
        <v>12369.968999999999</v>
      </c>
      <c r="AB30" s="686">
        <v>12229.727999999999</v>
      </c>
      <c r="AC30" s="686">
        <v>12140.66</v>
      </c>
      <c r="AE30" s="686">
        <v>13724.279</v>
      </c>
      <c r="AF30" s="686">
        <v>13713.982</v>
      </c>
      <c r="AG30" s="686">
        <v>13725.57</v>
      </c>
      <c r="AH30" s="686">
        <v>13719.334999999999</v>
      </c>
      <c r="AI30" s="686">
        <v>13633.162</v>
      </c>
      <c r="AJ30" s="686">
        <v>13516.91</v>
      </c>
      <c r="AK30" s="686">
        <v>13495.066000000001</v>
      </c>
      <c r="AL30" s="686">
        <v>13621.864</v>
      </c>
      <c r="AM30" s="686">
        <v>13734.07</v>
      </c>
      <c r="AO30" s="686">
        <v>13782.692999999999</v>
      </c>
      <c r="AP30" s="686">
        <v>13641.626</v>
      </c>
      <c r="AQ30" s="686">
        <v>13575.407999999999</v>
      </c>
      <c r="AR30" s="686">
        <v>13410.325999999999</v>
      </c>
      <c r="AS30" s="686">
        <v>13335.177</v>
      </c>
      <c r="AT30" s="686">
        <v>13189.880999999999</v>
      </c>
      <c r="AU30" s="686">
        <v>13023.371999999999</v>
      </c>
      <c r="AV30" s="686">
        <v>12935.642</v>
      </c>
      <c r="AW30" s="686">
        <v>12846.066000000001</v>
      </c>
      <c r="AY30" s="686">
        <v>13828.365</v>
      </c>
      <c r="AZ30" s="686">
        <v>13846.331</v>
      </c>
      <c r="BA30" s="686">
        <v>13776.77</v>
      </c>
      <c r="BB30" s="686">
        <v>13577.999</v>
      </c>
      <c r="BC30" s="686">
        <v>13337.204</v>
      </c>
      <c r="BD30" s="686">
        <v>13126.236000000001</v>
      </c>
      <c r="BE30" s="686">
        <v>12890.976000000001</v>
      </c>
      <c r="BF30" s="686">
        <v>12667.021000000001</v>
      </c>
      <c r="BG30" s="686">
        <v>12485.171</v>
      </c>
      <c r="BI30" s="647" t="s">
        <v>1036</v>
      </c>
    </row>
    <row r="31" spans="1:61">
      <c r="D31" s="677" t="s">
        <v>1049</v>
      </c>
      <c r="E31" s="678"/>
      <c r="F31" s="676"/>
      <c r="G31" s="676"/>
      <c r="H31" s="676"/>
      <c r="I31" s="676"/>
      <c r="K31" s="676"/>
      <c r="L31" s="676"/>
      <c r="M31" s="676"/>
      <c r="N31" s="676"/>
      <c r="O31" s="676"/>
      <c r="P31" s="676"/>
      <c r="Q31" s="676"/>
      <c r="R31" s="676"/>
      <c r="S31" s="676"/>
      <c r="U31" s="676"/>
      <c r="V31" s="676"/>
      <c r="W31" s="676"/>
      <c r="X31" s="676"/>
      <c r="Y31" s="676"/>
      <c r="Z31" s="676"/>
      <c r="AA31" s="676"/>
      <c r="AB31" s="676"/>
      <c r="AC31" s="676"/>
      <c r="AE31" s="676"/>
      <c r="AF31" s="676"/>
      <c r="AG31" s="676"/>
      <c r="AH31" s="676"/>
      <c r="AI31" s="676"/>
      <c r="AJ31" s="676"/>
      <c r="AK31" s="676"/>
      <c r="AL31" s="676"/>
      <c r="AM31" s="676"/>
      <c r="AO31" s="676"/>
      <c r="AP31" s="676"/>
      <c r="AQ31" s="676"/>
      <c r="AR31" s="676"/>
      <c r="AS31" s="676"/>
      <c r="AT31" s="676"/>
      <c r="AU31" s="676"/>
      <c r="AV31" s="676"/>
      <c r="AW31" s="676"/>
      <c r="AY31" s="676"/>
      <c r="AZ31" s="676"/>
      <c r="BA31" s="676"/>
      <c r="BB31" s="676"/>
      <c r="BC31" s="676"/>
      <c r="BD31" s="676"/>
      <c r="BE31" s="676"/>
      <c r="BF31" s="676"/>
      <c r="BG31" s="676"/>
    </row>
    <row r="32" spans="1:61" hidden="1">
      <c r="B32" s="645" t="s">
        <v>994</v>
      </c>
      <c r="D32" s="672" t="s">
        <v>1049</v>
      </c>
      <c r="E32" s="645" t="str">
        <f>+VLOOKUP($E$2,[3]Sheet1!$B$1:$C$11,2,FALSE)</f>
        <v>SBNA</v>
      </c>
      <c r="F32" s="646" t="str">
        <f>+$E$32</f>
        <v>SBNA</v>
      </c>
      <c r="G32" s="646" t="str">
        <f t="shared" ref="G32:I32" si="2">+$E$32</f>
        <v>SBNA</v>
      </c>
      <c r="H32" s="646" t="str">
        <f t="shared" si="2"/>
        <v>SBNA</v>
      </c>
      <c r="I32" s="646" t="str">
        <f t="shared" si="2"/>
        <v>SBNA</v>
      </c>
      <c r="J32" s="646"/>
      <c r="K32" s="646" t="str">
        <f t="shared" ref="K32:S32" si="3">+$E$32</f>
        <v>SBNA</v>
      </c>
      <c r="L32" s="646" t="str">
        <f t="shared" si="3"/>
        <v>SBNA</v>
      </c>
      <c r="M32" s="646" t="str">
        <f t="shared" si="3"/>
        <v>SBNA</v>
      </c>
      <c r="N32" s="646" t="str">
        <f t="shared" si="3"/>
        <v>SBNA</v>
      </c>
      <c r="O32" s="646" t="str">
        <f t="shared" si="3"/>
        <v>SBNA</v>
      </c>
      <c r="P32" s="646" t="str">
        <f t="shared" si="3"/>
        <v>SBNA</v>
      </c>
      <c r="Q32" s="646" t="str">
        <f t="shared" si="3"/>
        <v>SBNA</v>
      </c>
      <c r="R32" s="646" t="str">
        <f t="shared" si="3"/>
        <v>SBNA</v>
      </c>
      <c r="S32" s="646" t="str">
        <f t="shared" si="3"/>
        <v>SBNA</v>
      </c>
      <c r="T32" s="646"/>
      <c r="U32" s="646" t="str">
        <f t="shared" ref="U32:AC32" si="4">+$E$32</f>
        <v>SBNA</v>
      </c>
      <c r="V32" s="646" t="str">
        <f t="shared" si="4"/>
        <v>SBNA</v>
      </c>
      <c r="W32" s="646" t="str">
        <f t="shared" si="4"/>
        <v>SBNA</v>
      </c>
      <c r="X32" s="646" t="str">
        <f t="shared" si="4"/>
        <v>SBNA</v>
      </c>
      <c r="Y32" s="646" t="str">
        <f t="shared" si="4"/>
        <v>SBNA</v>
      </c>
      <c r="Z32" s="646" t="str">
        <f t="shared" si="4"/>
        <v>SBNA</v>
      </c>
      <c r="AA32" s="646" t="str">
        <f t="shared" si="4"/>
        <v>SBNA</v>
      </c>
      <c r="AB32" s="646" t="str">
        <f t="shared" si="4"/>
        <v>SBNA</v>
      </c>
      <c r="AC32" s="646" t="str">
        <f t="shared" si="4"/>
        <v>SBNA</v>
      </c>
      <c r="AD32" s="646"/>
      <c r="AE32" s="646" t="str">
        <f t="shared" ref="AE32:AM32" si="5">+$E$32</f>
        <v>SBNA</v>
      </c>
      <c r="AF32" s="646" t="str">
        <f t="shared" si="5"/>
        <v>SBNA</v>
      </c>
      <c r="AG32" s="646" t="str">
        <f t="shared" si="5"/>
        <v>SBNA</v>
      </c>
      <c r="AH32" s="646" t="str">
        <f t="shared" si="5"/>
        <v>SBNA</v>
      </c>
      <c r="AI32" s="646" t="str">
        <f t="shared" si="5"/>
        <v>SBNA</v>
      </c>
      <c r="AJ32" s="646" t="str">
        <f t="shared" si="5"/>
        <v>SBNA</v>
      </c>
      <c r="AK32" s="646" t="str">
        <f t="shared" si="5"/>
        <v>SBNA</v>
      </c>
      <c r="AL32" s="646" t="str">
        <f t="shared" si="5"/>
        <v>SBNA</v>
      </c>
      <c r="AM32" s="646" t="str">
        <f t="shared" si="5"/>
        <v>SBNA</v>
      </c>
      <c r="AN32" s="646"/>
      <c r="AO32" s="646" t="str">
        <f t="shared" ref="AO32:AW32" si="6">+$E$32</f>
        <v>SBNA</v>
      </c>
      <c r="AP32" s="646" t="str">
        <f t="shared" si="6"/>
        <v>SBNA</v>
      </c>
      <c r="AQ32" s="646" t="str">
        <f t="shared" si="6"/>
        <v>SBNA</v>
      </c>
      <c r="AR32" s="646" t="str">
        <f t="shared" si="6"/>
        <v>SBNA</v>
      </c>
      <c r="AS32" s="646" t="str">
        <f t="shared" si="6"/>
        <v>SBNA</v>
      </c>
      <c r="AT32" s="646" t="str">
        <f t="shared" si="6"/>
        <v>SBNA</v>
      </c>
      <c r="AU32" s="646" t="str">
        <f t="shared" si="6"/>
        <v>SBNA</v>
      </c>
      <c r="AV32" s="646" t="str">
        <f t="shared" si="6"/>
        <v>SBNA</v>
      </c>
      <c r="AW32" s="646" t="str">
        <f t="shared" si="6"/>
        <v>SBNA</v>
      </c>
      <c r="AX32" s="646"/>
      <c r="AY32" s="646" t="str">
        <f t="shared" ref="AY32:BG32" si="7">+$E$32</f>
        <v>SBNA</v>
      </c>
      <c r="AZ32" s="646" t="str">
        <f t="shared" si="7"/>
        <v>SBNA</v>
      </c>
      <c r="BA32" s="646" t="str">
        <f t="shared" si="7"/>
        <v>SBNA</v>
      </c>
      <c r="BB32" s="646" t="str">
        <f t="shared" si="7"/>
        <v>SBNA</v>
      </c>
      <c r="BC32" s="646" t="str">
        <f t="shared" si="7"/>
        <v>SBNA</v>
      </c>
      <c r="BD32" s="646" t="str">
        <f t="shared" si="7"/>
        <v>SBNA</v>
      </c>
      <c r="BE32" s="646" t="str">
        <f t="shared" si="7"/>
        <v>SBNA</v>
      </c>
      <c r="BF32" s="646" t="str">
        <f t="shared" si="7"/>
        <v>SBNA</v>
      </c>
      <c r="BG32" s="646" t="str">
        <f t="shared" si="7"/>
        <v>SBNA</v>
      </c>
      <c r="BH32" s="645"/>
    </row>
    <row r="33" spans="2:61" hidden="1">
      <c r="B33" s="645" t="s">
        <v>994</v>
      </c>
      <c r="D33" s="644" t="s">
        <v>1049</v>
      </c>
      <c r="F33" s="646" t="s">
        <v>995</v>
      </c>
      <c r="G33" s="646" t="s">
        <v>995</v>
      </c>
      <c r="H33" s="646" t="s">
        <v>995</v>
      </c>
      <c r="I33" s="646" t="s">
        <v>996</v>
      </c>
      <c r="J33" s="646"/>
      <c r="K33" s="646" t="s">
        <v>996</v>
      </c>
      <c r="L33" s="646" t="s">
        <v>996</v>
      </c>
      <c r="M33" s="646" t="s">
        <v>996</v>
      </c>
      <c r="N33" s="646" t="s">
        <v>996</v>
      </c>
      <c r="O33" s="646" t="s">
        <v>996</v>
      </c>
      <c r="P33" s="646" t="s">
        <v>996</v>
      </c>
      <c r="Q33" s="646" t="s">
        <v>996</v>
      </c>
      <c r="R33" s="646" t="s">
        <v>996</v>
      </c>
      <c r="S33" s="646" t="s">
        <v>996</v>
      </c>
      <c r="T33" s="646"/>
      <c r="U33" s="646" t="s">
        <v>996</v>
      </c>
      <c r="V33" s="646" t="s">
        <v>996</v>
      </c>
      <c r="W33" s="646" t="s">
        <v>996</v>
      </c>
      <c r="X33" s="646" t="s">
        <v>996</v>
      </c>
      <c r="Y33" s="646" t="s">
        <v>996</v>
      </c>
      <c r="Z33" s="646" t="s">
        <v>996</v>
      </c>
      <c r="AA33" s="646" t="s">
        <v>996</v>
      </c>
      <c r="AB33" s="646" t="s">
        <v>996</v>
      </c>
      <c r="AC33" s="646" t="s">
        <v>996</v>
      </c>
      <c r="AD33" s="646"/>
      <c r="AE33" s="646" t="s">
        <v>996</v>
      </c>
      <c r="AF33" s="646" t="s">
        <v>996</v>
      </c>
      <c r="AG33" s="646" t="s">
        <v>996</v>
      </c>
      <c r="AH33" s="646" t="s">
        <v>996</v>
      </c>
      <c r="AI33" s="646" t="s">
        <v>996</v>
      </c>
      <c r="AJ33" s="646" t="s">
        <v>996</v>
      </c>
      <c r="AK33" s="646" t="s">
        <v>996</v>
      </c>
      <c r="AL33" s="646" t="s">
        <v>996</v>
      </c>
      <c r="AM33" s="646" t="s">
        <v>996</v>
      </c>
      <c r="AN33" s="646"/>
      <c r="AO33" s="646" t="s">
        <v>996</v>
      </c>
      <c r="AP33" s="646" t="s">
        <v>996</v>
      </c>
      <c r="AQ33" s="646" t="s">
        <v>996</v>
      </c>
      <c r="AR33" s="646" t="s">
        <v>996</v>
      </c>
      <c r="AS33" s="646" t="s">
        <v>996</v>
      </c>
      <c r="AT33" s="646" t="s">
        <v>996</v>
      </c>
      <c r="AU33" s="646" t="s">
        <v>996</v>
      </c>
      <c r="AV33" s="646" t="s">
        <v>996</v>
      </c>
      <c r="AW33" s="646" t="s">
        <v>996</v>
      </c>
      <c r="AX33" s="646"/>
      <c r="AY33" s="646" t="s">
        <v>996</v>
      </c>
      <c r="AZ33" s="646" t="s">
        <v>996</v>
      </c>
      <c r="BA33" s="646" t="s">
        <v>996</v>
      </c>
      <c r="BB33" s="646" t="s">
        <v>996</v>
      </c>
      <c r="BC33" s="646" t="s">
        <v>996</v>
      </c>
      <c r="BD33" s="646" t="s">
        <v>996</v>
      </c>
      <c r="BE33" s="646" t="s">
        <v>996</v>
      </c>
      <c r="BF33" s="646" t="s">
        <v>996</v>
      </c>
      <c r="BG33" s="646" t="s">
        <v>996</v>
      </c>
      <c r="BH33" s="645"/>
    </row>
    <row r="34" spans="2:61" hidden="1">
      <c r="B34" s="645" t="s">
        <v>994</v>
      </c>
      <c r="D34" s="644" t="s">
        <v>1049</v>
      </c>
      <c r="E34" s="645"/>
      <c r="F34" s="646" t="s">
        <v>998</v>
      </c>
      <c r="G34" s="646" t="s">
        <v>998</v>
      </c>
      <c r="H34" s="646" t="s">
        <v>998</v>
      </c>
      <c r="I34" s="646" t="s">
        <v>998</v>
      </c>
      <c r="J34" s="646"/>
      <c r="K34" s="646" t="s">
        <v>999</v>
      </c>
      <c r="L34" s="646" t="s">
        <v>999</v>
      </c>
      <c r="M34" s="646" t="s">
        <v>999</v>
      </c>
      <c r="N34" s="646" t="s">
        <v>999</v>
      </c>
      <c r="O34" s="646" t="s">
        <v>999</v>
      </c>
      <c r="P34" s="646" t="s">
        <v>999</v>
      </c>
      <c r="Q34" s="646" t="s">
        <v>999</v>
      </c>
      <c r="R34" s="646" t="s">
        <v>999</v>
      </c>
      <c r="S34" s="646" t="s">
        <v>999</v>
      </c>
      <c r="T34" s="646"/>
      <c r="U34" s="646" t="s">
        <v>1000</v>
      </c>
      <c r="V34" s="646" t="s">
        <v>1000</v>
      </c>
      <c r="W34" s="646" t="s">
        <v>1000</v>
      </c>
      <c r="X34" s="646" t="s">
        <v>1000</v>
      </c>
      <c r="Y34" s="646" t="s">
        <v>1000</v>
      </c>
      <c r="Z34" s="646" t="s">
        <v>1000</v>
      </c>
      <c r="AA34" s="646" t="s">
        <v>1000</v>
      </c>
      <c r="AB34" s="646" t="s">
        <v>1000</v>
      </c>
      <c r="AC34" s="646" t="s">
        <v>1000</v>
      </c>
      <c r="AD34" s="646"/>
      <c r="AE34" s="646" t="s">
        <v>1001</v>
      </c>
      <c r="AF34" s="646" t="s">
        <v>1001</v>
      </c>
      <c r="AG34" s="646" t="s">
        <v>1001</v>
      </c>
      <c r="AH34" s="646" t="s">
        <v>1001</v>
      </c>
      <c r="AI34" s="646" t="s">
        <v>1001</v>
      </c>
      <c r="AJ34" s="646" t="s">
        <v>1001</v>
      </c>
      <c r="AK34" s="646" t="s">
        <v>1001</v>
      </c>
      <c r="AL34" s="646" t="s">
        <v>1001</v>
      </c>
      <c r="AM34" s="646" t="s">
        <v>1001</v>
      </c>
      <c r="AN34" s="646"/>
      <c r="AO34" s="646" t="s">
        <v>1002</v>
      </c>
      <c r="AP34" s="646" t="s">
        <v>1002</v>
      </c>
      <c r="AQ34" s="646" t="s">
        <v>1002</v>
      </c>
      <c r="AR34" s="646" t="s">
        <v>1002</v>
      </c>
      <c r="AS34" s="646" t="s">
        <v>1002</v>
      </c>
      <c r="AT34" s="646" t="s">
        <v>1002</v>
      </c>
      <c r="AU34" s="646" t="s">
        <v>1002</v>
      </c>
      <c r="AV34" s="646" t="s">
        <v>1002</v>
      </c>
      <c r="AW34" s="646" t="s">
        <v>1002</v>
      </c>
      <c r="AX34" s="646"/>
      <c r="AY34" s="646" t="s">
        <v>1003</v>
      </c>
      <c r="AZ34" s="646" t="s">
        <v>1003</v>
      </c>
      <c r="BA34" s="646" t="s">
        <v>1003</v>
      </c>
      <c r="BB34" s="646" t="s">
        <v>1003</v>
      </c>
      <c r="BC34" s="646" t="s">
        <v>1003</v>
      </c>
      <c r="BD34" s="646" t="s">
        <v>1003</v>
      </c>
      <c r="BE34" s="646" t="s">
        <v>1003</v>
      </c>
      <c r="BF34" s="646" t="s">
        <v>1003</v>
      </c>
      <c r="BG34" s="646" t="s">
        <v>1003</v>
      </c>
      <c r="BH34" s="645"/>
    </row>
    <row r="35" spans="2:61" hidden="1">
      <c r="B35" s="645" t="s">
        <v>994</v>
      </c>
      <c r="D35" s="644" t="s">
        <v>1049</v>
      </c>
      <c r="E35" s="645"/>
      <c r="F35" s="646" t="s">
        <v>1005</v>
      </c>
      <c r="G35" s="646" t="s">
        <v>1006</v>
      </c>
      <c r="H35" s="646" t="s">
        <v>1007</v>
      </c>
      <c r="I35" s="646" t="s">
        <v>1008</v>
      </c>
      <c r="J35" s="646"/>
      <c r="K35" s="646" t="s">
        <v>1009</v>
      </c>
      <c r="L35" s="646" t="s">
        <v>1010</v>
      </c>
      <c r="M35" s="646" t="s">
        <v>1011</v>
      </c>
      <c r="N35" s="646" t="s">
        <v>1012</v>
      </c>
      <c r="O35" s="646" t="s">
        <v>1013</v>
      </c>
      <c r="P35" s="646" t="s">
        <v>1014</v>
      </c>
      <c r="Q35" s="646" t="s">
        <v>1015</v>
      </c>
      <c r="R35" s="646" t="s">
        <v>1016</v>
      </c>
      <c r="S35" s="646" t="s">
        <v>1017</v>
      </c>
      <c r="T35" s="646"/>
      <c r="U35" s="646" t="s">
        <v>1009</v>
      </c>
      <c r="V35" s="646" t="s">
        <v>1010</v>
      </c>
      <c r="W35" s="646" t="s">
        <v>1011</v>
      </c>
      <c r="X35" s="646" t="s">
        <v>1012</v>
      </c>
      <c r="Y35" s="646" t="s">
        <v>1013</v>
      </c>
      <c r="Z35" s="646" t="s">
        <v>1014</v>
      </c>
      <c r="AA35" s="646" t="s">
        <v>1015</v>
      </c>
      <c r="AB35" s="646" t="s">
        <v>1016</v>
      </c>
      <c r="AC35" s="646" t="s">
        <v>1017</v>
      </c>
      <c r="AD35" s="646"/>
      <c r="AE35" s="646" t="s">
        <v>1009</v>
      </c>
      <c r="AF35" s="646" t="s">
        <v>1010</v>
      </c>
      <c r="AG35" s="646" t="s">
        <v>1011</v>
      </c>
      <c r="AH35" s="646" t="s">
        <v>1012</v>
      </c>
      <c r="AI35" s="646" t="s">
        <v>1013</v>
      </c>
      <c r="AJ35" s="646" t="s">
        <v>1014</v>
      </c>
      <c r="AK35" s="646" t="s">
        <v>1015</v>
      </c>
      <c r="AL35" s="646" t="s">
        <v>1016</v>
      </c>
      <c r="AM35" s="646" t="s">
        <v>1017</v>
      </c>
      <c r="AN35" s="646"/>
      <c r="AO35" s="646" t="s">
        <v>1009</v>
      </c>
      <c r="AP35" s="646" t="s">
        <v>1010</v>
      </c>
      <c r="AQ35" s="646" t="s">
        <v>1011</v>
      </c>
      <c r="AR35" s="646" t="s">
        <v>1012</v>
      </c>
      <c r="AS35" s="646" t="s">
        <v>1013</v>
      </c>
      <c r="AT35" s="646" t="s">
        <v>1014</v>
      </c>
      <c r="AU35" s="646" t="s">
        <v>1015</v>
      </c>
      <c r="AV35" s="646" t="s">
        <v>1016</v>
      </c>
      <c r="AW35" s="646" t="s">
        <v>1017</v>
      </c>
      <c r="AX35" s="646"/>
      <c r="AY35" s="646" t="s">
        <v>1009</v>
      </c>
      <c r="AZ35" s="646" t="s">
        <v>1010</v>
      </c>
      <c r="BA35" s="646" t="s">
        <v>1011</v>
      </c>
      <c r="BB35" s="646" t="s">
        <v>1012</v>
      </c>
      <c r="BC35" s="646" t="s">
        <v>1013</v>
      </c>
      <c r="BD35" s="646" t="s">
        <v>1014</v>
      </c>
      <c r="BE35" s="646" t="s">
        <v>1015</v>
      </c>
      <c r="BF35" s="646" t="s">
        <v>1016</v>
      </c>
      <c r="BG35" s="646" t="s">
        <v>1017</v>
      </c>
      <c r="BH35" s="645"/>
    </row>
    <row r="36" spans="2:61" hidden="1">
      <c r="B36" s="645" t="s">
        <v>994</v>
      </c>
      <c r="D36" s="644" t="s">
        <v>1049</v>
      </c>
      <c r="E36" s="645"/>
      <c r="F36" s="646" t="s">
        <v>1018</v>
      </c>
      <c r="G36" s="646" t="s">
        <v>1018</v>
      </c>
      <c r="H36" s="646" t="s">
        <v>1018</v>
      </c>
      <c r="I36" s="646" t="s">
        <v>1019</v>
      </c>
      <c r="J36" s="646"/>
      <c r="K36" s="646" t="s">
        <v>1020</v>
      </c>
      <c r="L36" s="646" t="s">
        <v>1021</v>
      </c>
      <c r="M36" s="646" t="s">
        <v>1022</v>
      </c>
      <c r="N36" s="646" t="s">
        <v>1023</v>
      </c>
      <c r="O36" s="646" t="s">
        <v>1024</v>
      </c>
      <c r="P36" s="646" t="s">
        <v>1025</v>
      </c>
      <c r="Q36" s="646" t="s">
        <v>1026</v>
      </c>
      <c r="R36" s="646" t="s">
        <v>1027</v>
      </c>
      <c r="S36" s="646" t="s">
        <v>1028</v>
      </c>
      <c r="T36" s="646"/>
      <c r="U36" s="646" t="s">
        <v>1020</v>
      </c>
      <c r="V36" s="646" t="s">
        <v>1021</v>
      </c>
      <c r="W36" s="646" t="s">
        <v>1022</v>
      </c>
      <c r="X36" s="646" t="s">
        <v>1023</v>
      </c>
      <c r="Y36" s="646" t="s">
        <v>1024</v>
      </c>
      <c r="Z36" s="646" t="s">
        <v>1025</v>
      </c>
      <c r="AA36" s="646" t="s">
        <v>1026</v>
      </c>
      <c r="AB36" s="646" t="s">
        <v>1027</v>
      </c>
      <c r="AC36" s="646" t="s">
        <v>1028</v>
      </c>
      <c r="AD36" s="646"/>
      <c r="AE36" s="646" t="s">
        <v>1020</v>
      </c>
      <c r="AF36" s="646" t="s">
        <v>1021</v>
      </c>
      <c r="AG36" s="646" t="s">
        <v>1022</v>
      </c>
      <c r="AH36" s="646" t="s">
        <v>1023</v>
      </c>
      <c r="AI36" s="646" t="s">
        <v>1024</v>
      </c>
      <c r="AJ36" s="646" t="s">
        <v>1025</v>
      </c>
      <c r="AK36" s="646" t="s">
        <v>1026</v>
      </c>
      <c r="AL36" s="646" t="s">
        <v>1027</v>
      </c>
      <c r="AM36" s="646" t="s">
        <v>1028</v>
      </c>
      <c r="AN36" s="646"/>
      <c r="AO36" s="646" t="s">
        <v>1020</v>
      </c>
      <c r="AP36" s="646" t="s">
        <v>1021</v>
      </c>
      <c r="AQ36" s="646" t="s">
        <v>1022</v>
      </c>
      <c r="AR36" s="646" t="s">
        <v>1023</v>
      </c>
      <c r="AS36" s="646" t="s">
        <v>1024</v>
      </c>
      <c r="AT36" s="646" t="s">
        <v>1025</v>
      </c>
      <c r="AU36" s="646" t="s">
        <v>1026</v>
      </c>
      <c r="AV36" s="646" t="s">
        <v>1027</v>
      </c>
      <c r="AW36" s="646" t="s">
        <v>1028</v>
      </c>
      <c r="AX36" s="646"/>
      <c r="AY36" s="646" t="s">
        <v>1020</v>
      </c>
      <c r="AZ36" s="646" t="s">
        <v>1021</v>
      </c>
      <c r="BA36" s="646" t="s">
        <v>1022</v>
      </c>
      <c r="BB36" s="646" t="s">
        <v>1023</v>
      </c>
      <c r="BC36" s="646" t="s">
        <v>1024</v>
      </c>
      <c r="BD36" s="646" t="s">
        <v>1025</v>
      </c>
      <c r="BE36" s="646" t="s">
        <v>1026</v>
      </c>
      <c r="BF36" s="646" t="s">
        <v>1027</v>
      </c>
      <c r="BG36" s="646" t="s">
        <v>1028</v>
      </c>
      <c r="BH36" s="645"/>
    </row>
    <row r="37" spans="2:61" hidden="1">
      <c r="B37" s="645" t="s">
        <v>994</v>
      </c>
      <c r="D37" s="669" t="s">
        <v>1049</v>
      </c>
      <c r="E37" s="678"/>
      <c r="F37" s="676"/>
      <c r="G37" s="676"/>
      <c r="H37" s="676"/>
      <c r="I37" s="676"/>
      <c r="K37" s="676"/>
      <c r="L37" s="676"/>
      <c r="M37" s="676"/>
      <c r="N37" s="676"/>
      <c r="O37" s="676"/>
      <c r="P37" s="676"/>
      <c r="Q37" s="676"/>
      <c r="R37" s="676"/>
      <c r="S37" s="676"/>
      <c r="U37" s="676"/>
      <c r="V37" s="676"/>
      <c r="W37" s="676"/>
      <c r="X37" s="676"/>
      <c r="Y37" s="676"/>
      <c r="Z37" s="676"/>
      <c r="AA37" s="676"/>
      <c r="AB37" s="676"/>
      <c r="AC37" s="676"/>
      <c r="AE37" s="676"/>
      <c r="AF37" s="676"/>
      <c r="AG37" s="676"/>
      <c r="AH37" s="676"/>
      <c r="AI37" s="676"/>
      <c r="AJ37" s="676"/>
      <c r="AK37" s="676"/>
      <c r="AL37" s="676"/>
      <c r="AM37" s="676"/>
      <c r="AO37" s="676"/>
      <c r="AP37" s="676"/>
      <c r="AQ37" s="676"/>
      <c r="AR37" s="676"/>
      <c r="AS37" s="676"/>
      <c r="AT37" s="676"/>
      <c r="AU37" s="676"/>
      <c r="AV37" s="676"/>
      <c r="AW37" s="676"/>
      <c r="AY37" s="676"/>
      <c r="AZ37" s="676"/>
      <c r="BA37" s="676"/>
      <c r="BB37" s="676"/>
      <c r="BC37" s="676"/>
      <c r="BD37" s="676"/>
      <c r="BE37" s="676"/>
      <c r="BF37" s="676"/>
      <c r="BG37" s="676"/>
    </row>
    <row r="38" spans="2:61">
      <c r="B38" s="645"/>
      <c r="D38" s="669" t="s">
        <v>1049</v>
      </c>
      <c r="E38" s="673" t="s">
        <v>1102</v>
      </c>
      <c r="F38" s="676"/>
      <c r="G38" s="676"/>
      <c r="H38" s="676"/>
      <c r="I38" s="676"/>
      <c r="K38" s="676"/>
      <c r="L38" s="676"/>
      <c r="M38" s="676"/>
      <c r="N38" s="676"/>
      <c r="O38" s="676"/>
      <c r="P38" s="676"/>
      <c r="Q38" s="676"/>
      <c r="R38" s="676"/>
      <c r="S38" s="676"/>
      <c r="U38" s="676"/>
      <c r="V38" s="676"/>
      <c r="W38" s="676"/>
      <c r="X38" s="676"/>
      <c r="Y38" s="676"/>
      <c r="Z38" s="676"/>
      <c r="AA38" s="676"/>
      <c r="AB38" s="676"/>
      <c r="AC38" s="676"/>
      <c r="AE38" s="676"/>
      <c r="AF38" s="676"/>
      <c r="AG38" s="676"/>
      <c r="AH38" s="676"/>
      <c r="AI38" s="676"/>
      <c r="AJ38" s="676"/>
      <c r="AK38" s="676"/>
      <c r="AL38" s="676"/>
      <c r="AM38" s="676"/>
      <c r="AO38" s="676"/>
      <c r="AP38" s="676"/>
      <c r="AQ38" s="676"/>
      <c r="AR38" s="676"/>
      <c r="AS38" s="676"/>
      <c r="AT38" s="676"/>
      <c r="AU38" s="676"/>
      <c r="AV38" s="676"/>
      <c r="AW38" s="676"/>
      <c r="AY38" s="676"/>
      <c r="AZ38" s="676"/>
      <c r="BA38" s="676"/>
      <c r="BB38" s="676"/>
      <c r="BC38" s="676"/>
      <c r="BD38" s="676"/>
      <c r="BE38" s="676"/>
      <c r="BF38" s="676"/>
      <c r="BG38" s="676"/>
    </row>
    <row r="39" spans="2:61">
      <c r="B39" s="645" t="s">
        <v>1103</v>
      </c>
      <c r="C39" s="642" t="s">
        <v>1104</v>
      </c>
      <c r="D39" s="677" t="s">
        <v>1105</v>
      </c>
      <c r="E39" s="687" t="s">
        <v>1106</v>
      </c>
      <c r="F39" s="679">
        <v>13233.098</v>
      </c>
      <c r="G39" s="680">
        <v>13233.098</v>
      </c>
      <c r="H39" s="680">
        <v>13233.098</v>
      </c>
      <c r="I39" s="680">
        <v>13233.098</v>
      </c>
      <c r="J39" s="676"/>
      <c r="K39" s="680">
        <v>13233.098</v>
      </c>
      <c r="L39" s="680">
        <v>13233.098</v>
      </c>
      <c r="M39" s="680">
        <v>13233.098</v>
      </c>
      <c r="N39" s="680">
        <v>13233.098</v>
      </c>
      <c r="O39" s="680">
        <v>13233.098</v>
      </c>
      <c r="P39" s="680">
        <v>13233.098</v>
      </c>
      <c r="Q39" s="680">
        <v>13233.098</v>
      </c>
      <c r="R39" s="680">
        <v>13233.098</v>
      </c>
      <c r="S39" s="680">
        <v>13233.098</v>
      </c>
      <c r="T39" s="676"/>
      <c r="U39" s="680">
        <v>13233.098</v>
      </c>
      <c r="V39" s="680">
        <v>13233.098</v>
      </c>
      <c r="W39" s="680">
        <v>13233.098</v>
      </c>
      <c r="X39" s="680">
        <v>13233.098</v>
      </c>
      <c r="Y39" s="680">
        <v>13233.098</v>
      </c>
      <c r="Z39" s="680">
        <v>13233.098</v>
      </c>
      <c r="AA39" s="680">
        <v>13233.098</v>
      </c>
      <c r="AB39" s="680">
        <v>13233.098</v>
      </c>
      <c r="AC39" s="680">
        <v>13233.098</v>
      </c>
      <c r="AD39" s="676"/>
      <c r="AE39" s="680">
        <v>13233.098</v>
      </c>
      <c r="AF39" s="680">
        <v>13233.098</v>
      </c>
      <c r="AG39" s="680">
        <v>13233.098</v>
      </c>
      <c r="AH39" s="680">
        <v>13233.098</v>
      </c>
      <c r="AI39" s="680">
        <v>13233.098</v>
      </c>
      <c r="AJ39" s="680">
        <v>13233.098</v>
      </c>
      <c r="AK39" s="680">
        <v>13233.098</v>
      </c>
      <c r="AL39" s="680">
        <v>13233.098</v>
      </c>
      <c r="AM39" s="680">
        <v>13233.098</v>
      </c>
      <c r="AN39" s="676"/>
      <c r="AO39" s="680">
        <v>13233.098</v>
      </c>
      <c r="AP39" s="680">
        <v>13233.098</v>
      </c>
      <c r="AQ39" s="680">
        <v>13233.098</v>
      </c>
      <c r="AR39" s="680">
        <v>13233.098</v>
      </c>
      <c r="AS39" s="680">
        <v>13233.098</v>
      </c>
      <c r="AT39" s="680">
        <v>13233.098</v>
      </c>
      <c r="AU39" s="680">
        <v>13233.098</v>
      </c>
      <c r="AV39" s="680">
        <v>13233.098</v>
      </c>
      <c r="AW39" s="680">
        <v>13233.098</v>
      </c>
      <c r="AX39" s="676"/>
      <c r="AY39" s="680">
        <v>13233.098</v>
      </c>
      <c r="AZ39" s="680">
        <v>13233.098</v>
      </c>
      <c r="BA39" s="680">
        <v>13233.098</v>
      </c>
      <c r="BB39" s="680">
        <v>13233.098</v>
      </c>
      <c r="BC39" s="680">
        <v>13233.098</v>
      </c>
      <c r="BD39" s="680">
        <v>13233.098</v>
      </c>
      <c r="BE39" s="680">
        <v>13233.098</v>
      </c>
      <c r="BF39" s="680">
        <v>13233.098</v>
      </c>
      <c r="BG39" s="680">
        <v>13233.098</v>
      </c>
      <c r="BI39" s="647" t="s">
        <v>1107</v>
      </c>
    </row>
    <row r="40" spans="2:61">
      <c r="B40" s="645" t="s">
        <v>1108</v>
      </c>
      <c r="C40" s="642" t="s">
        <v>1109</v>
      </c>
      <c r="D40" s="677" t="s">
        <v>1110</v>
      </c>
      <c r="E40" s="687" t="s">
        <v>1111</v>
      </c>
      <c r="F40" s="679">
        <v>117.035</v>
      </c>
      <c r="G40" s="680">
        <v>215.44499999999999</v>
      </c>
      <c r="H40" s="680">
        <v>226.63499999999999</v>
      </c>
      <c r="I40" s="680">
        <v>233.09100000000001</v>
      </c>
      <c r="K40" s="680">
        <v>294.34300000000002</v>
      </c>
      <c r="L40" s="680">
        <v>321.12799999999999</v>
      </c>
      <c r="M40" s="680">
        <v>333.03300000000002</v>
      </c>
      <c r="N40" s="680">
        <v>336.93099999999998</v>
      </c>
      <c r="O40" s="680">
        <v>375.69499999999999</v>
      </c>
      <c r="P40" s="680">
        <v>406.56299999999999</v>
      </c>
      <c r="Q40" s="680">
        <v>437.815</v>
      </c>
      <c r="R40" s="680">
        <v>473.52199999999999</v>
      </c>
      <c r="S40" s="680">
        <v>522.73199999999997</v>
      </c>
      <c r="U40" s="680">
        <v>181.755</v>
      </c>
      <c r="V40" s="680">
        <v>130.761</v>
      </c>
      <c r="W40" s="680">
        <v>20.477</v>
      </c>
      <c r="X40" s="680">
        <v>-120.768</v>
      </c>
      <c r="Y40" s="680">
        <v>-270.29899999999998</v>
      </c>
      <c r="Z40" s="680">
        <v>-487.07400000000001</v>
      </c>
      <c r="AA40" s="680">
        <v>-696.05200000000002</v>
      </c>
      <c r="AB40" s="680">
        <v>-927.38400000000001</v>
      </c>
      <c r="AC40" s="680">
        <v>-1079.4480000000001</v>
      </c>
      <c r="AE40" s="680">
        <v>294.34300000000002</v>
      </c>
      <c r="AF40" s="680">
        <v>321.12799999999999</v>
      </c>
      <c r="AG40" s="680">
        <v>333.03300000000002</v>
      </c>
      <c r="AH40" s="680">
        <v>336.93099999999998</v>
      </c>
      <c r="AI40" s="680">
        <v>375.69499999999999</v>
      </c>
      <c r="AJ40" s="680">
        <v>406.56299999999999</v>
      </c>
      <c r="AK40" s="680">
        <v>437.815</v>
      </c>
      <c r="AL40" s="680">
        <v>473.52199999999999</v>
      </c>
      <c r="AM40" s="680">
        <v>522.73199999999997</v>
      </c>
      <c r="AO40" s="680">
        <v>192.61500000000001</v>
      </c>
      <c r="AP40" s="680">
        <v>148.089</v>
      </c>
      <c r="AQ40" s="680">
        <v>69.591999999999999</v>
      </c>
      <c r="AR40" s="680">
        <v>-16.891999999999999</v>
      </c>
      <c r="AS40" s="680">
        <v>-77.775999999999996</v>
      </c>
      <c r="AT40" s="680">
        <v>-156.179</v>
      </c>
      <c r="AU40" s="680">
        <v>-218.02</v>
      </c>
      <c r="AV40" s="680">
        <v>-280.26</v>
      </c>
      <c r="AW40" s="680">
        <v>-305.05</v>
      </c>
      <c r="AY40" s="680">
        <v>173.31399999999999</v>
      </c>
      <c r="AZ40" s="680">
        <v>75.623000000000005</v>
      </c>
      <c r="BA40" s="680">
        <v>-91.554000000000002</v>
      </c>
      <c r="BB40" s="680">
        <v>-282.83600000000001</v>
      </c>
      <c r="BC40" s="680">
        <v>-491.40499999999997</v>
      </c>
      <c r="BD40" s="680">
        <v>-714.91499999999996</v>
      </c>
      <c r="BE40" s="680">
        <v>-903.96699999999998</v>
      </c>
      <c r="BF40" s="680">
        <v>-1094.0250000000001</v>
      </c>
      <c r="BG40" s="680">
        <v>-1231.4190000000001</v>
      </c>
      <c r="BI40" s="647" t="s">
        <v>1107</v>
      </c>
    </row>
    <row r="41" spans="2:61">
      <c r="B41" s="645" t="s">
        <v>1112</v>
      </c>
      <c r="C41" s="642" t="s">
        <v>1113</v>
      </c>
      <c r="D41" s="677" t="s">
        <v>1114</v>
      </c>
      <c r="E41" s="687" t="s">
        <v>1115</v>
      </c>
      <c r="F41" s="679">
        <v>-34.738</v>
      </c>
      <c r="G41" s="680">
        <v>-118.884</v>
      </c>
      <c r="H41" s="680">
        <v>-43.741</v>
      </c>
      <c r="I41" s="680">
        <v>-140.21100000000001</v>
      </c>
      <c r="K41" s="680">
        <v>196.83799999999999</v>
      </c>
      <c r="L41" s="680">
        <v>159.756</v>
      </c>
      <c r="M41" s="680">
        <v>159.43899999999999</v>
      </c>
      <c r="N41" s="680">
        <v>149.30600000000001</v>
      </c>
      <c r="O41" s="680">
        <v>24.369</v>
      </c>
      <c r="P41" s="680">
        <v>-122.751</v>
      </c>
      <c r="Q41" s="680">
        <v>-175.84700000000001</v>
      </c>
      <c r="R41" s="680">
        <v>-84.756</v>
      </c>
      <c r="S41" s="680">
        <v>-21.76</v>
      </c>
      <c r="U41" s="680">
        <v>205.608</v>
      </c>
      <c r="V41" s="680">
        <v>168.52600000000001</v>
      </c>
      <c r="W41" s="680">
        <v>168.209</v>
      </c>
      <c r="X41" s="680">
        <v>158.07599999999999</v>
      </c>
      <c r="Y41" s="680">
        <v>33.139000000000003</v>
      </c>
      <c r="Z41" s="680">
        <v>-113.98099999999999</v>
      </c>
      <c r="AA41" s="680">
        <v>-167.077</v>
      </c>
      <c r="AB41" s="680">
        <v>-75.986000000000004</v>
      </c>
      <c r="AC41" s="680">
        <v>-12.99</v>
      </c>
      <c r="AE41" s="680">
        <v>196.83799999999999</v>
      </c>
      <c r="AF41" s="680">
        <v>159.756</v>
      </c>
      <c r="AG41" s="680">
        <v>159.43899999999999</v>
      </c>
      <c r="AH41" s="680">
        <v>149.30600000000001</v>
      </c>
      <c r="AI41" s="680">
        <v>24.369</v>
      </c>
      <c r="AJ41" s="680">
        <v>-122.751</v>
      </c>
      <c r="AK41" s="680">
        <v>-175.84700000000001</v>
      </c>
      <c r="AL41" s="680">
        <v>-84.756</v>
      </c>
      <c r="AM41" s="680">
        <v>-21.76</v>
      </c>
      <c r="AO41" s="680">
        <v>356.98</v>
      </c>
      <c r="AP41" s="680">
        <v>260.43900000000002</v>
      </c>
      <c r="AQ41" s="680">
        <v>272.71800000000002</v>
      </c>
      <c r="AR41" s="680">
        <v>194.12</v>
      </c>
      <c r="AS41" s="680">
        <v>179.85499999999999</v>
      </c>
      <c r="AT41" s="680">
        <v>112.962</v>
      </c>
      <c r="AU41" s="680">
        <v>8.2940000000000005</v>
      </c>
      <c r="AV41" s="680">
        <v>-17.196000000000002</v>
      </c>
      <c r="AW41" s="680">
        <v>-81.981999999999999</v>
      </c>
      <c r="AY41" s="680">
        <v>421.95299999999997</v>
      </c>
      <c r="AZ41" s="680">
        <v>537.61</v>
      </c>
      <c r="BA41" s="680">
        <v>635.226</v>
      </c>
      <c r="BB41" s="680">
        <v>627.73699999999997</v>
      </c>
      <c r="BC41" s="680">
        <v>595.51099999999997</v>
      </c>
      <c r="BD41" s="680">
        <v>608.053</v>
      </c>
      <c r="BE41" s="680">
        <v>561.84500000000003</v>
      </c>
      <c r="BF41" s="680">
        <v>527.94799999999998</v>
      </c>
      <c r="BG41" s="680">
        <v>483.49200000000002</v>
      </c>
      <c r="BI41" s="647" t="s">
        <v>1107</v>
      </c>
    </row>
    <row r="42" spans="2:61">
      <c r="B42" s="645" t="s">
        <v>1116</v>
      </c>
      <c r="C42" s="642" t="s">
        <v>1117</v>
      </c>
      <c r="D42" s="677" t="s">
        <v>1118</v>
      </c>
      <c r="E42" s="687" t="s">
        <v>1119</v>
      </c>
      <c r="F42" s="679">
        <v>0</v>
      </c>
      <c r="G42" s="680">
        <v>0</v>
      </c>
      <c r="H42" s="680">
        <v>0</v>
      </c>
      <c r="I42" s="680">
        <v>0</v>
      </c>
      <c r="K42" s="680">
        <v>0</v>
      </c>
      <c r="L42" s="680">
        <v>0</v>
      </c>
      <c r="M42" s="680">
        <v>0</v>
      </c>
      <c r="N42" s="680">
        <v>0</v>
      </c>
      <c r="O42" s="680">
        <v>0</v>
      </c>
      <c r="P42" s="680">
        <v>0</v>
      </c>
      <c r="Q42" s="680">
        <v>0</v>
      </c>
      <c r="R42" s="680">
        <v>0</v>
      </c>
      <c r="S42" s="680">
        <v>0</v>
      </c>
      <c r="U42" s="680">
        <v>0</v>
      </c>
      <c r="V42" s="680">
        <v>0</v>
      </c>
      <c r="W42" s="680">
        <v>0</v>
      </c>
      <c r="X42" s="680">
        <v>0</v>
      </c>
      <c r="Y42" s="680">
        <v>0</v>
      </c>
      <c r="Z42" s="680">
        <v>0</v>
      </c>
      <c r="AA42" s="680">
        <v>0</v>
      </c>
      <c r="AB42" s="680">
        <v>0</v>
      </c>
      <c r="AC42" s="680">
        <v>0</v>
      </c>
      <c r="AE42" s="680">
        <v>0</v>
      </c>
      <c r="AF42" s="680">
        <v>0</v>
      </c>
      <c r="AG42" s="680">
        <v>0</v>
      </c>
      <c r="AH42" s="680">
        <v>0</v>
      </c>
      <c r="AI42" s="680">
        <v>0</v>
      </c>
      <c r="AJ42" s="680">
        <v>0</v>
      </c>
      <c r="AK42" s="680">
        <v>0</v>
      </c>
      <c r="AL42" s="680">
        <v>0</v>
      </c>
      <c r="AM42" s="680">
        <v>0</v>
      </c>
      <c r="AO42" s="680">
        <v>0</v>
      </c>
      <c r="AP42" s="680">
        <v>0</v>
      </c>
      <c r="AQ42" s="680">
        <v>0</v>
      </c>
      <c r="AR42" s="680">
        <v>0</v>
      </c>
      <c r="AS42" s="680">
        <v>0</v>
      </c>
      <c r="AT42" s="680">
        <v>0</v>
      </c>
      <c r="AU42" s="680">
        <v>0</v>
      </c>
      <c r="AV42" s="680">
        <v>0</v>
      </c>
      <c r="AW42" s="680">
        <v>0</v>
      </c>
      <c r="AY42" s="680">
        <v>0</v>
      </c>
      <c r="AZ42" s="680">
        <v>0</v>
      </c>
      <c r="BA42" s="680">
        <v>0</v>
      </c>
      <c r="BB42" s="680">
        <v>0</v>
      </c>
      <c r="BC42" s="680">
        <v>0</v>
      </c>
      <c r="BD42" s="680">
        <v>0</v>
      </c>
      <c r="BE42" s="680">
        <v>0</v>
      </c>
      <c r="BF42" s="680">
        <v>0</v>
      </c>
      <c r="BG42" s="680">
        <v>0</v>
      </c>
      <c r="BI42" s="647" t="s">
        <v>1107</v>
      </c>
    </row>
    <row r="43" spans="2:61">
      <c r="B43" s="645" t="s">
        <v>1120</v>
      </c>
      <c r="C43" s="642" t="s">
        <v>1121</v>
      </c>
      <c r="D43" s="677" t="s">
        <v>1122</v>
      </c>
      <c r="E43" s="687" t="s">
        <v>1123</v>
      </c>
      <c r="F43" s="679">
        <v>13315.395</v>
      </c>
      <c r="G43" s="680">
        <v>13329.659</v>
      </c>
      <c r="H43" s="680">
        <v>13415.992</v>
      </c>
      <c r="I43" s="680">
        <v>13325.977999999999</v>
      </c>
      <c r="K43" s="680">
        <v>13724.279</v>
      </c>
      <c r="L43" s="680">
        <v>13713.982</v>
      </c>
      <c r="M43" s="680">
        <v>13725.57</v>
      </c>
      <c r="N43" s="680">
        <v>13719.334999999999</v>
      </c>
      <c r="O43" s="680">
        <v>13633.162</v>
      </c>
      <c r="P43" s="680">
        <v>13516.91</v>
      </c>
      <c r="Q43" s="680">
        <v>13495.066000000001</v>
      </c>
      <c r="R43" s="680">
        <v>13621.864</v>
      </c>
      <c r="S43" s="680">
        <v>13734.07</v>
      </c>
      <c r="U43" s="680">
        <v>13620.460999999999</v>
      </c>
      <c r="V43" s="680">
        <v>13532.385</v>
      </c>
      <c r="W43" s="680">
        <v>13421.784</v>
      </c>
      <c r="X43" s="680">
        <v>13270.406000000001</v>
      </c>
      <c r="Y43" s="680">
        <v>12995.938</v>
      </c>
      <c r="Z43" s="680">
        <v>12632.043</v>
      </c>
      <c r="AA43" s="680">
        <v>12369.968999999999</v>
      </c>
      <c r="AB43" s="680">
        <v>12229.727999999999</v>
      </c>
      <c r="AC43" s="680">
        <v>12140.66</v>
      </c>
      <c r="AE43" s="680">
        <v>13724.279</v>
      </c>
      <c r="AF43" s="680">
        <v>13713.982</v>
      </c>
      <c r="AG43" s="680">
        <v>13725.57</v>
      </c>
      <c r="AH43" s="680">
        <v>13719.334999999999</v>
      </c>
      <c r="AI43" s="680">
        <v>13633.162</v>
      </c>
      <c r="AJ43" s="680">
        <v>13516.91</v>
      </c>
      <c r="AK43" s="680">
        <v>13495.066000000001</v>
      </c>
      <c r="AL43" s="680">
        <v>13621.864</v>
      </c>
      <c r="AM43" s="680">
        <v>13734.07</v>
      </c>
      <c r="AO43" s="680">
        <v>13782.692999999999</v>
      </c>
      <c r="AP43" s="680">
        <v>13641.626</v>
      </c>
      <c r="AQ43" s="680">
        <v>13575.407999999999</v>
      </c>
      <c r="AR43" s="680">
        <v>13410.325999999999</v>
      </c>
      <c r="AS43" s="680">
        <v>13335.177</v>
      </c>
      <c r="AT43" s="680">
        <v>13189.880999999999</v>
      </c>
      <c r="AU43" s="680">
        <v>13023.371999999999</v>
      </c>
      <c r="AV43" s="680">
        <v>12935.642</v>
      </c>
      <c r="AW43" s="680">
        <v>12846.066000000001</v>
      </c>
      <c r="AY43" s="680">
        <v>13828.365</v>
      </c>
      <c r="AZ43" s="680">
        <v>13846.331</v>
      </c>
      <c r="BA43" s="680">
        <v>13776.77</v>
      </c>
      <c r="BB43" s="680">
        <v>13577.999</v>
      </c>
      <c r="BC43" s="680">
        <v>13337.204</v>
      </c>
      <c r="BD43" s="680">
        <v>13126.236000000001</v>
      </c>
      <c r="BE43" s="680">
        <v>12890.976000000001</v>
      </c>
      <c r="BF43" s="680">
        <v>12667.021000000001</v>
      </c>
      <c r="BG43" s="680">
        <v>12485.171</v>
      </c>
      <c r="BI43" s="647" t="s">
        <v>1107</v>
      </c>
    </row>
    <row r="44" spans="2:61">
      <c r="B44" s="645"/>
      <c r="D44" s="669" t="s">
        <v>1049</v>
      </c>
      <c r="E44" s="678"/>
      <c r="F44" s="688"/>
      <c r="G44" s="688"/>
      <c r="H44" s="688"/>
      <c r="I44" s="688"/>
      <c r="K44" s="688"/>
      <c r="L44" s="688"/>
      <c r="M44" s="688"/>
      <c r="N44" s="688"/>
      <c r="O44" s="688"/>
      <c r="P44" s="688"/>
      <c r="Q44" s="688"/>
      <c r="R44" s="688"/>
      <c r="S44" s="688"/>
      <c r="U44" s="688"/>
      <c r="V44" s="688"/>
      <c r="W44" s="688"/>
      <c r="X44" s="688"/>
      <c r="Y44" s="688"/>
      <c r="Z44" s="688"/>
      <c r="AA44" s="688"/>
      <c r="AB44" s="688"/>
      <c r="AC44" s="688"/>
      <c r="AE44" s="688"/>
      <c r="AF44" s="688"/>
      <c r="AG44" s="688"/>
      <c r="AH44" s="688"/>
      <c r="AI44" s="688"/>
      <c r="AJ44" s="688"/>
      <c r="AK44" s="688"/>
      <c r="AL44" s="688"/>
      <c r="AM44" s="688"/>
      <c r="AO44" s="688"/>
      <c r="AP44" s="688"/>
      <c r="AQ44" s="688"/>
      <c r="AR44" s="688"/>
      <c r="AS44" s="688"/>
      <c r="AT44" s="688"/>
      <c r="AU44" s="688"/>
      <c r="AV44" s="688"/>
      <c r="AW44" s="688"/>
      <c r="AY44" s="688"/>
      <c r="AZ44" s="688"/>
      <c r="BA44" s="688"/>
      <c r="BB44" s="688"/>
      <c r="BC44" s="688"/>
      <c r="BD44" s="688"/>
      <c r="BE44" s="688"/>
      <c r="BF44" s="688"/>
      <c r="BG44" s="688"/>
    </row>
    <row r="45" spans="2:61">
      <c r="B45" s="645"/>
      <c r="D45" s="669" t="s">
        <v>1049</v>
      </c>
      <c r="E45" s="673" t="s">
        <v>1124</v>
      </c>
      <c r="F45" s="676"/>
      <c r="G45" s="676"/>
      <c r="H45" s="676"/>
      <c r="I45" s="676"/>
      <c r="K45" s="676"/>
      <c r="L45" s="676"/>
      <c r="M45" s="676"/>
      <c r="N45" s="676"/>
      <c r="O45" s="676"/>
      <c r="P45" s="676"/>
      <c r="Q45" s="676"/>
      <c r="R45" s="676"/>
      <c r="S45" s="676"/>
      <c r="U45" s="676"/>
      <c r="V45" s="676"/>
      <c r="W45" s="676"/>
      <c r="X45" s="676"/>
      <c r="Y45" s="676"/>
      <c r="Z45" s="676"/>
      <c r="AA45" s="676"/>
      <c r="AB45" s="676"/>
      <c r="AC45" s="676"/>
      <c r="AE45" s="676"/>
      <c r="AF45" s="676"/>
      <c r="AG45" s="676"/>
      <c r="AH45" s="676"/>
      <c r="AI45" s="676"/>
      <c r="AJ45" s="676"/>
      <c r="AK45" s="676"/>
      <c r="AL45" s="676"/>
      <c r="AM45" s="676"/>
      <c r="AO45" s="676"/>
      <c r="AP45" s="676"/>
      <c r="AQ45" s="676"/>
      <c r="AR45" s="676"/>
      <c r="AS45" s="676"/>
      <c r="AT45" s="676"/>
      <c r="AU45" s="676"/>
      <c r="AV45" s="676"/>
      <c r="AW45" s="676"/>
      <c r="AY45" s="676"/>
      <c r="AZ45" s="676"/>
      <c r="BA45" s="676"/>
      <c r="BB45" s="676"/>
      <c r="BC45" s="676"/>
      <c r="BD45" s="676"/>
      <c r="BE45" s="676"/>
      <c r="BF45" s="676"/>
      <c r="BG45" s="676"/>
    </row>
    <row r="46" spans="2:61">
      <c r="B46" s="645"/>
      <c r="D46" s="677" t="s">
        <v>1049</v>
      </c>
      <c r="E46" s="678"/>
      <c r="F46" s="676"/>
      <c r="G46" s="676"/>
      <c r="H46" s="676"/>
      <c r="I46" s="676"/>
      <c r="J46" s="676"/>
      <c r="K46" s="676"/>
      <c r="L46" s="676"/>
      <c r="M46" s="676"/>
      <c r="N46" s="676"/>
      <c r="O46" s="676"/>
      <c r="P46" s="676"/>
      <c r="Q46" s="676"/>
      <c r="R46" s="676"/>
      <c r="S46" s="676"/>
      <c r="T46" s="676"/>
      <c r="U46" s="676"/>
      <c r="V46" s="676"/>
      <c r="W46" s="676"/>
      <c r="X46" s="676"/>
      <c r="Y46" s="676"/>
      <c r="Z46" s="676"/>
      <c r="AA46" s="676"/>
      <c r="AB46" s="676"/>
      <c r="AC46" s="676"/>
      <c r="AD46" s="676"/>
      <c r="AE46" s="676"/>
      <c r="AF46" s="676"/>
      <c r="AG46" s="676"/>
      <c r="AH46" s="676"/>
      <c r="AI46" s="676"/>
      <c r="AJ46" s="676"/>
      <c r="AK46" s="676"/>
      <c r="AL46" s="676"/>
      <c r="AM46" s="676"/>
      <c r="AN46" s="676"/>
      <c r="AO46" s="676"/>
      <c r="AP46" s="676"/>
      <c r="AQ46" s="676"/>
      <c r="AR46" s="676"/>
      <c r="AS46" s="676"/>
      <c r="AT46" s="676"/>
      <c r="AU46" s="676"/>
      <c r="AV46" s="676"/>
      <c r="AW46" s="676"/>
      <c r="AX46" s="676"/>
      <c r="AY46" s="676"/>
      <c r="AZ46" s="676"/>
      <c r="BA46" s="676"/>
      <c r="BB46" s="676"/>
      <c r="BC46" s="676"/>
      <c r="BD46" s="676"/>
      <c r="BE46" s="676"/>
      <c r="BF46" s="676"/>
      <c r="BG46" s="676"/>
    </row>
    <row r="47" spans="2:61">
      <c r="B47" s="645" t="s">
        <v>1125</v>
      </c>
      <c r="C47" s="642" t="s">
        <v>1126</v>
      </c>
      <c r="D47" s="677" t="s">
        <v>1127</v>
      </c>
      <c r="E47" s="689" t="s">
        <v>1128</v>
      </c>
      <c r="F47" s="679">
        <v>3060.7959999999998</v>
      </c>
      <c r="G47" s="680">
        <v>3059.913</v>
      </c>
      <c r="H47" s="680">
        <v>3059.913</v>
      </c>
      <c r="I47" s="680">
        <v>3058.7750000000001</v>
      </c>
      <c r="J47" s="676"/>
      <c r="K47" s="680">
        <v>3058.7750000000001</v>
      </c>
      <c r="L47" s="680">
        <v>3058.7750000000001</v>
      </c>
      <c r="M47" s="680">
        <v>3058.7750000000001</v>
      </c>
      <c r="N47" s="680">
        <v>3058.7750000000001</v>
      </c>
      <c r="O47" s="680">
        <v>3058.7750000000001</v>
      </c>
      <c r="P47" s="680">
        <v>3058.7750000000001</v>
      </c>
      <c r="Q47" s="680">
        <v>3058.7750000000001</v>
      </c>
      <c r="R47" s="680">
        <v>3058.7750000000001</v>
      </c>
      <c r="S47" s="680">
        <v>3058.7750000000001</v>
      </c>
      <c r="T47" s="676"/>
      <c r="U47" s="680">
        <v>3058.7750000000001</v>
      </c>
      <c r="V47" s="680">
        <v>3058.7750000000001</v>
      </c>
      <c r="W47" s="680">
        <v>3058.7750000000001</v>
      </c>
      <c r="X47" s="680">
        <v>3058.7750000000001</v>
      </c>
      <c r="Y47" s="680">
        <v>3058.7750000000001</v>
      </c>
      <c r="Z47" s="680">
        <v>3058.7750000000001</v>
      </c>
      <c r="AA47" s="680">
        <v>3058.7750000000001</v>
      </c>
      <c r="AB47" s="680">
        <v>3058.7750000000001</v>
      </c>
      <c r="AC47" s="680">
        <v>3058.7750000000001</v>
      </c>
      <c r="AD47" s="676"/>
      <c r="AE47" s="680">
        <v>3058.7750000000001</v>
      </c>
      <c r="AF47" s="680">
        <v>3058.7750000000001</v>
      </c>
      <c r="AG47" s="680">
        <v>3058.7750000000001</v>
      </c>
      <c r="AH47" s="680">
        <v>3058.7750000000001</v>
      </c>
      <c r="AI47" s="680">
        <v>3058.7750000000001</v>
      </c>
      <c r="AJ47" s="680">
        <v>3058.7750000000001</v>
      </c>
      <c r="AK47" s="680">
        <v>3058.7750000000001</v>
      </c>
      <c r="AL47" s="680">
        <v>3058.7750000000001</v>
      </c>
      <c r="AM47" s="680">
        <v>3058.7750000000001</v>
      </c>
      <c r="AN47" s="676"/>
      <c r="AO47" s="680">
        <v>3058.7750000000001</v>
      </c>
      <c r="AP47" s="680">
        <v>3058.7750000000001</v>
      </c>
      <c r="AQ47" s="680">
        <v>3058.7750000000001</v>
      </c>
      <c r="AR47" s="680">
        <v>3058.7750000000001</v>
      </c>
      <c r="AS47" s="680">
        <v>3058.7750000000001</v>
      </c>
      <c r="AT47" s="680">
        <v>3058.7750000000001</v>
      </c>
      <c r="AU47" s="680">
        <v>3058.7750000000001</v>
      </c>
      <c r="AV47" s="680">
        <v>3058.7750000000001</v>
      </c>
      <c r="AW47" s="680">
        <v>3058.7750000000001</v>
      </c>
      <c r="AX47" s="676"/>
      <c r="AY47" s="680">
        <v>3058.7750000000001</v>
      </c>
      <c r="AZ47" s="680">
        <v>3058.7750000000001</v>
      </c>
      <c r="BA47" s="680">
        <v>3058.7750000000001</v>
      </c>
      <c r="BB47" s="680">
        <v>3058.7750000000001</v>
      </c>
      <c r="BC47" s="680">
        <v>3058.7750000000001</v>
      </c>
      <c r="BD47" s="680">
        <v>3058.7750000000001</v>
      </c>
      <c r="BE47" s="680">
        <v>3058.7750000000001</v>
      </c>
      <c r="BF47" s="680">
        <v>3058.7750000000001</v>
      </c>
      <c r="BG47" s="680">
        <v>3058.7750000000001</v>
      </c>
      <c r="BI47" s="647" t="s">
        <v>1107</v>
      </c>
    </row>
    <row r="48" spans="2:61">
      <c r="B48" s="645" t="s">
        <v>1129</v>
      </c>
      <c r="C48" s="642" t="s">
        <v>1130</v>
      </c>
      <c r="D48" s="690" t="s">
        <v>1131</v>
      </c>
      <c r="E48" s="689" t="s">
        <v>1132</v>
      </c>
      <c r="F48" s="679">
        <v>122.878</v>
      </c>
      <c r="G48" s="680">
        <v>121.271</v>
      </c>
      <c r="H48" s="680">
        <v>124.595</v>
      </c>
      <c r="I48" s="680">
        <v>130.93199999999999</v>
      </c>
      <c r="J48" s="656"/>
      <c r="K48" s="680">
        <v>196.09399999999999</v>
      </c>
      <c r="L48" s="680">
        <v>196.20599999999999</v>
      </c>
      <c r="M48" s="680">
        <v>196.28299999999999</v>
      </c>
      <c r="N48" s="680">
        <v>196.36</v>
      </c>
      <c r="O48" s="680">
        <v>261.916</v>
      </c>
      <c r="P48" s="680">
        <v>261.99700000000001</v>
      </c>
      <c r="Q48" s="680">
        <v>262.03699999999998</v>
      </c>
      <c r="R48" s="680">
        <v>262.07600000000002</v>
      </c>
      <c r="S48" s="680">
        <v>327.64400000000001</v>
      </c>
      <c r="U48" s="680">
        <v>196.09399999999999</v>
      </c>
      <c r="V48" s="680">
        <v>196.20599999999999</v>
      </c>
      <c r="W48" s="680">
        <v>196.28299999999999</v>
      </c>
      <c r="X48" s="680">
        <v>196.36</v>
      </c>
      <c r="Y48" s="680">
        <v>261.916</v>
      </c>
      <c r="Z48" s="680">
        <v>261.99700000000001</v>
      </c>
      <c r="AA48" s="680">
        <v>262.03699999999998</v>
      </c>
      <c r="AB48" s="680">
        <v>262.07600000000002</v>
      </c>
      <c r="AC48" s="680">
        <v>327.64400000000001</v>
      </c>
      <c r="AE48" s="680">
        <v>196.09399999999999</v>
      </c>
      <c r="AF48" s="680">
        <v>196.20599999999999</v>
      </c>
      <c r="AG48" s="680">
        <v>196.28299999999999</v>
      </c>
      <c r="AH48" s="680">
        <v>196.36</v>
      </c>
      <c r="AI48" s="680">
        <v>261.916</v>
      </c>
      <c r="AJ48" s="680">
        <v>261.99700000000001</v>
      </c>
      <c r="AK48" s="680">
        <v>262.03699999999998</v>
      </c>
      <c r="AL48" s="680">
        <v>262.07600000000002</v>
      </c>
      <c r="AM48" s="680">
        <v>327.64400000000001</v>
      </c>
      <c r="AO48" s="680">
        <v>196.09399999999999</v>
      </c>
      <c r="AP48" s="680">
        <v>196.20599999999999</v>
      </c>
      <c r="AQ48" s="680">
        <v>196.28299999999999</v>
      </c>
      <c r="AR48" s="680">
        <v>196.36</v>
      </c>
      <c r="AS48" s="680">
        <v>261.916</v>
      </c>
      <c r="AT48" s="680">
        <v>261.99700000000001</v>
      </c>
      <c r="AU48" s="680">
        <v>262.03699999999998</v>
      </c>
      <c r="AV48" s="680">
        <v>262.07600000000002</v>
      </c>
      <c r="AW48" s="680">
        <v>327.64400000000001</v>
      </c>
      <c r="AY48" s="680">
        <v>196.09399999999999</v>
      </c>
      <c r="AZ48" s="680">
        <v>196.20599999999999</v>
      </c>
      <c r="BA48" s="680">
        <v>196.28299999999999</v>
      </c>
      <c r="BB48" s="680">
        <v>196.36</v>
      </c>
      <c r="BC48" s="680">
        <v>261.916</v>
      </c>
      <c r="BD48" s="680">
        <v>261.99700000000001</v>
      </c>
      <c r="BE48" s="680">
        <v>262.03699999999998</v>
      </c>
      <c r="BF48" s="680">
        <v>262.07600000000002</v>
      </c>
      <c r="BG48" s="680">
        <v>327.64400000000001</v>
      </c>
      <c r="BI48" s="647" t="s">
        <v>1107</v>
      </c>
    </row>
    <row r="49" spans="1:61">
      <c r="B49" s="645" t="s">
        <v>1133</v>
      </c>
      <c r="C49" s="642" t="s">
        <v>1134</v>
      </c>
      <c r="D49" s="677" t="s">
        <v>1135</v>
      </c>
      <c r="E49" s="689" t="s">
        <v>1136</v>
      </c>
      <c r="F49" s="679">
        <v>184.31700000000001</v>
      </c>
      <c r="G49" s="680">
        <v>186.27699999999999</v>
      </c>
      <c r="H49" s="680">
        <v>178.88399999999999</v>
      </c>
      <c r="I49" s="680">
        <v>167.36799999999999</v>
      </c>
      <c r="J49" s="676"/>
      <c r="K49" s="680">
        <v>250.00299999999999</v>
      </c>
      <c r="L49" s="680">
        <v>252.803</v>
      </c>
      <c r="M49" s="680">
        <v>259.95499999999998</v>
      </c>
      <c r="N49" s="680">
        <v>267.46899999999999</v>
      </c>
      <c r="O49" s="680">
        <v>358.767</v>
      </c>
      <c r="P49" s="680">
        <v>363.72</v>
      </c>
      <c r="Q49" s="680">
        <v>368.99799999999999</v>
      </c>
      <c r="R49" s="680">
        <v>373.34800000000001</v>
      </c>
      <c r="S49" s="680">
        <v>467.84899999999999</v>
      </c>
      <c r="T49" s="676"/>
      <c r="U49" s="680">
        <v>268.70800000000003</v>
      </c>
      <c r="V49" s="680">
        <v>293.53300000000002</v>
      </c>
      <c r="W49" s="680">
        <v>330.41899999999998</v>
      </c>
      <c r="X49" s="680">
        <v>377.822</v>
      </c>
      <c r="Y49" s="680">
        <v>571.24900000000002</v>
      </c>
      <c r="Z49" s="680">
        <v>657.52</v>
      </c>
      <c r="AA49" s="680">
        <v>750.23500000000001</v>
      </c>
      <c r="AB49" s="680">
        <v>852.71799999999996</v>
      </c>
      <c r="AC49" s="680">
        <v>1182.57</v>
      </c>
      <c r="AD49" s="676"/>
      <c r="AE49" s="680">
        <v>250.00299999999999</v>
      </c>
      <c r="AF49" s="680">
        <v>252.803</v>
      </c>
      <c r="AG49" s="680">
        <v>259.95499999999998</v>
      </c>
      <c r="AH49" s="680">
        <v>267.46899999999999</v>
      </c>
      <c r="AI49" s="680">
        <v>358.767</v>
      </c>
      <c r="AJ49" s="680">
        <v>363.72</v>
      </c>
      <c r="AK49" s="680">
        <v>368.99799999999999</v>
      </c>
      <c r="AL49" s="680">
        <v>373.34800000000001</v>
      </c>
      <c r="AM49" s="680">
        <v>467.84899999999999</v>
      </c>
      <c r="AN49" s="676"/>
      <c r="AO49" s="680">
        <v>264.928</v>
      </c>
      <c r="AP49" s="680">
        <v>287.57299999999998</v>
      </c>
      <c r="AQ49" s="680">
        <v>318.89400000000001</v>
      </c>
      <c r="AR49" s="680">
        <v>352.375</v>
      </c>
      <c r="AS49" s="680">
        <v>509.98899999999998</v>
      </c>
      <c r="AT49" s="680">
        <v>555.47799999999995</v>
      </c>
      <c r="AU49" s="680">
        <v>600.88099999999997</v>
      </c>
      <c r="AV49" s="680">
        <v>648.08399999999995</v>
      </c>
      <c r="AW49" s="680">
        <v>857.98</v>
      </c>
      <c r="AX49" s="676"/>
      <c r="AY49" s="680">
        <v>269.16699999999997</v>
      </c>
      <c r="AZ49" s="680">
        <v>307.45499999999998</v>
      </c>
      <c r="BA49" s="680">
        <v>363.25400000000002</v>
      </c>
      <c r="BB49" s="680">
        <v>425.90499999999997</v>
      </c>
      <c r="BC49" s="680">
        <v>660.31700000000001</v>
      </c>
      <c r="BD49" s="680">
        <v>766.11800000000005</v>
      </c>
      <c r="BE49" s="680">
        <v>867.34299999999996</v>
      </c>
      <c r="BF49" s="680">
        <v>972.35500000000002</v>
      </c>
      <c r="BG49" s="680">
        <v>1334.261</v>
      </c>
      <c r="BI49" s="647" t="s">
        <v>1107</v>
      </c>
    </row>
    <row r="50" spans="1:61">
      <c r="B50" s="645"/>
      <c r="D50" s="690" t="s">
        <v>1049</v>
      </c>
      <c r="E50" s="689" t="s">
        <v>1137</v>
      </c>
      <c r="F50" s="676"/>
      <c r="G50" s="676"/>
      <c r="H50" s="676"/>
      <c r="I50" s="676"/>
      <c r="J50" s="656"/>
      <c r="K50" s="676"/>
      <c r="L50" s="676"/>
      <c r="M50" s="676"/>
      <c r="N50" s="676"/>
      <c r="O50" s="676"/>
      <c r="P50" s="676"/>
      <c r="Q50" s="676"/>
      <c r="R50" s="676"/>
      <c r="S50" s="676"/>
      <c r="U50" s="676"/>
      <c r="V50" s="676"/>
      <c r="W50" s="676"/>
      <c r="X50" s="676"/>
      <c r="Y50" s="676"/>
      <c r="Z50" s="676"/>
      <c r="AA50" s="676"/>
      <c r="AB50" s="676"/>
      <c r="AC50" s="676"/>
      <c r="AE50" s="676"/>
      <c r="AF50" s="676"/>
      <c r="AG50" s="676"/>
      <c r="AH50" s="676"/>
      <c r="AI50" s="676"/>
      <c r="AJ50" s="676"/>
      <c r="AK50" s="676"/>
      <c r="AL50" s="676"/>
      <c r="AM50" s="676"/>
      <c r="AO50" s="676"/>
      <c r="AP50" s="676"/>
      <c r="AQ50" s="676"/>
      <c r="AR50" s="676"/>
      <c r="AS50" s="676"/>
      <c r="AT50" s="676"/>
      <c r="AU50" s="676"/>
      <c r="AV50" s="676"/>
      <c r="AW50" s="676"/>
      <c r="AY50" s="676"/>
      <c r="AZ50" s="676"/>
      <c r="BA50" s="676"/>
      <c r="BB50" s="676"/>
      <c r="BC50" s="676"/>
      <c r="BD50" s="676"/>
      <c r="BE50" s="676"/>
      <c r="BF50" s="676"/>
      <c r="BG50" s="676"/>
    </row>
    <row r="51" spans="1:61">
      <c r="B51" s="645" t="s">
        <v>1138</v>
      </c>
      <c r="C51" s="642" t="s">
        <v>1139</v>
      </c>
      <c r="D51" s="677" t="s">
        <v>1140</v>
      </c>
      <c r="E51" s="689" t="s">
        <v>1141</v>
      </c>
      <c r="F51" s="679">
        <v>13.475</v>
      </c>
      <c r="G51" s="680">
        <v>-74.759</v>
      </c>
      <c r="H51" s="680">
        <v>8.9640000000000004</v>
      </c>
      <c r="I51" s="680">
        <v>-96.027000000000001</v>
      </c>
      <c r="J51" s="656"/>
      <c r="K51" s="680">
        <v>241.02199999999999</v>
      </c>
      <c r="L51" s="680">
        <v>203.94</v>
      </c>
      <c r="M51" s="680">
        <v>203.62299999999999</v>
      </c>
      <c r="N51" s="680">
        <v>193.49</v>
      </c>
      <c r="O51" s="680">
        <v>68.552999999999997</v>
      </c>
      <c r="P51" s="680">
        <v>-78.566999999999993</v>
      </c>
      <c r="Q51" s="680">
        <v>-131.66300000000001</v>
      </c>
      <c r="R51" s="680">
        <v>-40.572000000000003</v>
      </c>
      <c r="S51" s="680">
        <v>22.423999999999999</v>
      </c>
      <c r="U51" s="680">
        <v>249.792</v>
      </c>
      <c r="V51" s="680">
        <v>212.71</v>
      </c>
      <c r="W51" s="680">
        <v>212.393</v>
      </c>
      <c r="X51" s="680">
        <v>202.26</v>
      </c>
      <c r="Y51" s="680">
        <v>77.322999999999993</v>
      </c>
      <c r="Z51" s="680">
        <v>-69.796999999999997</v>
      </c>
      <c r="AA51" s="680">
        <v>-122.893</v>
      </c>
      <c r="AB51" s="680">
        <v>-31.802</v>
      </c>
      <c r="AC51" s="680">
        <v>31.193999999999999</v>
      </c>
      <c r="AE51" s="680">
        <v>241.02199999999999</v>
      </c>
      <c r="AF51" s="680">
        <v>203.94</v>
      </c>
      <c r="AG51" s="680">
        <v>203.62299999999999</v>
      </c>
      <c r="AH51" s="680">
        <v>193.49</v>
      </c>
      <c r="AI51" s="680">
        <v>68.552999999999997</v>
      </c>
      <c r="AJ51" s="680">
        <v>-78.566999999999993</v>
      </c>
      <c r="AK51" s="680">
        <v>-131.66300000000001</v>
      </c>
      <c r="AL51" s="680">
        <v>-40.572000000000003</v>
      </c>
      <c r="AM51" s="680">
        <v>22.423999999999999</v>
      </c>
      <c r="AO51" s="680">
        <v>401.16399999999999</v>
      </c>
      <c r="AP51" s="680">
        <v>304.62299999999999</v>
      </c>
      <c r="AQ51" s="680">
        <v>316.90199999999999</v>
      </c>
      <c r="AR51" s="680">
        <v>238.304</v>
      </c>
      <c r="AS51" s="680">
        <v>224.03899999999999</v>
      </c>
      <c r="AT51" s="680">
        <v>157.14599999999999</v>
      </c>
      <c r="AU51" s="680">
        <v>52.478000000000002</v>
      </c>
      <c r="AV51" s="680">
        <v>26.988</v>
      </c>
      <c r="AW51" s="680">
        <v>-37.798000000000002</v>
      </c>
      <c r="AY51" s="680">
        <v>466.137</v>
      </c>
      <c r="AZ51" s="680">
        <v>581.79399999999998</v>
      </c>
      <c r="BA51" s="680">
        <v>679.41</v>
      </c>
      <c r="BB51" s="680">
        <v>671.92100000000005</v>
      </c>
      <c r="BC51" s="680">
        <v>639.69500000000005</v>
      </c>
      <c r="BD51" s="680">
        <v>652.23699999999997</v>
      </c>
      <c r="BE51" s="680">
        <v>606.029</v>
      </c>
      <c r="BF51" s="680">
        <v>572.13199999999995</v>
      </c>
      <c r="BG51" s="680">
        <v>527.67600000000004</v>
      </c>
      <c r="BI51" s="647" t="s">
        <v>1107</v>
      </c>
    </row>
    <row r="52" spans="1:61">
      <c r="B52" s="645" t="s">
        <v>1142</v>
      </c>
      <c r="C52" s="642" t="s">
        <v>1143</v>
      </c>
      <c r="D52" s="669" t="s">
        <v>1144</v>
      </c>
      <c r="E52" s="689" t="s">
        <v>1145</v>
      </c>
      <c r="F52" s="679">
        <v>0.21099999999999999</v>
      </c>
      <c r="G52" s="680">
        <v>0.34499999999999997</v>
      </c>
      <c r="H52" s="680">
        <v>0.29899999999999999</v>
      </c>
      <c r="I52" s="680">
        <v>0.40799999999999997</v>
      </c>
      <c r="J52" s="676"/>
      <c r="K52" s="680">
        <v>0</v>
      </c>
      <c r="L52" s="680">
        <v>0</v>
      </c>
      <c r="M52" s="680">
        <v>0</v>
      </c>
      <c r="N52" s="680">
        <v>0</v>
      </c>
      <c r="O52" s="680">
        <v>0</v>
      </c>
      <c r="P52" s="680">
        <v>0</v>
      </c>
      <c r="Q52" s="680">
        <v>0</v>
      </c>
      <c r="R52" s="680">
        <v>0</v>
      </c>
      <c r="S52" s="680">
        <v>0</v>
      </c>
      <c r="T52" s="676"/>
      <c r="U52" s="680">
        <v>0</v>
      </c>
      <c r="V52" s="680">
        <v>0</v>
      </c>
      <c r="W52" s="680">
        <v>0</v>
      </c>
      <c r="X52" s="680">
        <v>0</v>
      </c>
      <c r="Y52" s="680">
        <v>0</v>
      </c>
      <c r="Z52" s="680">
        <v>0</v>
      </c>
      <c r="AA52" s="680">
        <v>0</v>
      </c>
      <c r="AB52" s="680">
        <v>0</v>
      </c>
      <c r="AC52" s="680">
        <v>0</v>
      </c>
      <c r="AD52" s="676"/>
      <c r="AE52" s="680">
        <v>0</v>
      </c>
      <c r="AF52" s="680">
        <v>0</v>
      </c>
      <c r="AG52" s="680">
        <v>0</v>
      </c>
      <c r="AH52" s="680">
        <v>0</v>
      </c>
      <c r="AI52" s="680">
        <v>0</v>
      </c>
      <c r="AJ52" s="680">
        <v>0</v>
      </c>
      <c r="AK52" s="680">
        <v>0</v>
      </c>
      <c r="AL52" s="680">
        <v>0</v>
      </c>
      <c r="AM52" s="680">
        <v>0</v>
      </c>
      <c r="AN52" s="676"/>
      <c r="AO52" s="680">
        <v>0</v>
      </c>
      <c r="AP52" s="680">
        <v>0</v>
      </c>
      <c r="AQ52" s="680">
        <v>0</v>
      </c>
      <c r="AR52" s="680">
        <v>0</v>
      </c>
      <c r="AS52" s="680">
        <v>0</v>
      </c>
      <c r="AT52" s="680">
        <v>0</v>
      </c>
      <c r="AU52" s="680">
        <v>0</v>
      </c>
      <c r="AV52" s="680">
        <v>0</v>
      </c>
      <c r="AW52" s="680">
        <v>0</v>
      </c>
      <c r="AX52" s="676"/>
      <c r="AY52" s="680">
        <v>0</v>
      </c>
      <c r="AZ52" s="680">
        <v>0</v>
      </c>
      <c r="BA52" s="680">
        <v>0</v>
      </c>
      <c r="BB52" s="680">
        <v>0</v>
      </c>
      <c r="BC52" s="680">
        <v>0</v>
      </c>
      <c r="BD52" s="680">
        <v>0</v>
      </c>
      <c r="BE52" s="680">
        <v>0</v>
      </c>
      <c r="BF52" s="680">
        <v>0</v>
      </c>
      <c r="BG52" s="680">
        <v>0</v>
      </c>
      <c r="BI52" s="647" t="s">
        <v>1107</v>
      </c>
    </row>
    <row r="53" spans="1:61">
      <c r="B53" s="645" t="s">
        <v>1146</v>
      </c>
      <c r="C53" s="642" t="s">
        <v>1147</v>
      </c>
      <c r="D53" s="669" t="s">
        <v>1148</v>
      </c>
      <c r="E53" s="689" t="s">
        <v>1149</v>
      </c>
      <c r="F53" s="679">
        <v>-19.193000000000001</v>
      </c>
      <c r="G53" s="680">
        <v>-15.542</v>
      </c>
      <c r="H53" s="680">
        <v>-24.742000000000001</v>
      </c>
      <c r="I53" s="680">
        <v>-17.152000000000001</v>
      </c>
      <c r="K53" s="680">
        <v>-17.152000000000001</v>
      </c>
      <c r="L53" s="680">
        <v>-17.152000000000001</v>
      </c>
      <c r="M53" s="680">
        <v>-17.152000000000001</v>
      </c>
      <c r="N53" s="680">
        <v>-17.152000000000001</v>
      </c>
      <c r="O53" s="680">
        <v>-17.152000000000001</v>
      </c>
      <c r="P53" s="680">
        <v>-17.152000000000001</v>
      </c>
      <c r="Q53" s="680">
        <v>-17.152000000000001</v>
      </c>
      <c r="R53" s="680">
        <v>-17.152000000000001</v>
      </c>
      <c r="S53" s="680">
        <v>-17.152000000000001</v>
      </c>
      <c r="U53" s="680">
        <v>-17.152000000000001</v>
      </c>
      <c r="V53" s="680">
        <v>-17.152000000000001</v>
      </c>
      <c r="W53" s="680">
        <v>-17.152000000000001</v>
      </c>
      <c r="X53" s="680">
        <v>-17.152000000000001</v>
      </c>
      <c r="Y53" s="680">
        <v>-17.152000000000001</v>
      </c>
      <c r="Z53" s="680">
        <v>-17.152000000000001</v>
      </c>
      <c r="AA53" s="680">
        <v>-17.152000000000001</v>
      </c>
      <c r="AB53" s="680">
        <v>-17.152000000000001</v>
      </c>
      <c r="AC53" s="680">
        <v>-17.152000000000001</v>
      </c>
      <c r="AE53" s="680">
        <v>-17.152000000000001</v>
      </c>
      <c r="AF53" s="680">
        <v>-17.152000000000001</v>
      </c>
      <c r="AG53" s="680">
        <v>-17.152000000000001</v>
      </c>
      <c r="AH53" s="680">
        <v>-17.152000000000001</v>
      </c>
      <c r="AI53" s="680">
        <v>-17.152000000000001</v>
      </c>
      <c r="AJ53" s="680">
        <v>-17.152000000000001</v>
      </c>
      <c r="AK53" s="680">
        <v>-17.152000000000001</v>
      </c>
      <c r="AL53" s="680">
        <v>-17.152000000000001</v>
      </c>
      <c r="AM53" s="680">
        <v>-17.152000000000001</v>
      </c>
      <c r="AO53" s="680">
        <v>-17.152000000000001</v>
      </c>
      <c r="AP53" s="680">
        <v>-17.152000000000001</v>
      </c>
      <c r="AQ53" s="680">
        <v>-17.152000000000001</v>
      </c>
      <c r="AR53" s="680">
        <v>-17.152000000000001</v>
      </c>
      <c r="AS53" s="680">
        <v>-17.152000000000001</v>
      </c>
      <c r="AT53" s="680">
        <v>-17.152000000000001</v>
      </c>
      <c r="AU53" s="680">
        <v>-17.152000000000001</v>
      </c>
      <c r="AV53" s="680">
        <v>-17.152000000000001</v>
      </c>
      <c r="AW53" s="680">
        <v>-17.152000000000001</v>
      </c>
      <c r="AY53" s="680">
        <v>-17.152000000000001</v>
      </c>
      <c r="AZ53" s="680">
        <v>-17.152000000000001</v>
      </c>
      <c r="BA53" s="680">
        <v>-17.152000000000001</v>
      </c>
      <c r="BB53" s="680">
        <v>-17.152000000000001</v>
      </c>
      <c r="BC53" s="680">
        <v>-17.152000000000001</v>
      </c>
      <c r="BD53" s="680">
        <v>-17.152000000000001</v>
      </c>
      <c r="BE53" s="680">
        <v>-17.152000000000001</v>
      </c>
      <c r="BF53" s="680">
        <v>-17.152000000000001</v>
      </c>
      <c r="BG53" s="680">
        <v>-17.152000000000001</v>
      </c>
      <c r="BI53" s="647" t="s">
        <v>1107</v>
      </c>
    </row>
    <row r="54" spans="1:61">
      <c r="B54" s="645" t="s">
        <v>1150</v>
      </c>
      <c r="C54" s="642" t="s">
        <v>1151</v>
      </c>
      <c r="D54" s="677" t="s">
        <v>1152</v>
      </c>
      <c r="E54" s="689" t="s">
        <v>1153</v>
      </c>
      <c r="F54" s="679">
        <v>-29.02</v>
      </c>
      <c r="G54" s="680">
        <v>-28.582999999999998</v>
      </c>
      <c r="H54" s="680">
        <v>-27.963000000000001</v>
      </c>
      <c r="I54" s="680">
        <v>-27.033000000000001</v>
      </c>
      <c r="K54" s="680">
        <v>-27.033000000000001</v>
      </c>
      <c r="L54" s="680">
        <v>-27.033000000000001</v>
      </c>
      <c r="M54" s="680">
        <v>-27.033000000000001</v>
      </c>
      <c r="N54" s="680">
        <v>-27.033000000000001</v>
      </c>
      <c r="O54" s="680">
        <v>-27.033000000000001</v>
      </c>
      <c r="P54" s="680">
        <v>-27.033000000000001</v>
      </c>
      <c r="Q54" s="680">
        <v>-27.033000000000001</v>
      </c>
      <c r="R54" s="680">
        <v>-27.033000000000001</v>
      </c>
      <c r="S54" s="680">
        <v>-27.033000000000001</v>
      </c>
      <c r="U54" s="680">
        <v>-27.033000000000001</v>
      </c>
      <c r="V54" s="680">
        <v>-27.033000000000001</v>
      </c>
      <c r="W54" s="680">
        <v>-27.033000000000001</v>
      </c>
      <c r="X54" s="680">
        <v>-27.033000000000001</v>
      </c>
      <c r="Y54" s="680">
        <v>-27.033000000000001</v>
      </c>
      <c r="Z54" s="680">
        <v>-27.033000000000001</v>
      </c>
      <c r="AA54" s="680">
        <v>-27.033000000000001</v>
      </c>
      <c r="AB54" s="680">
        <v>-27.033000000000001</v>
      </c>
      <c r="AC54" s="680">
        <v>-27.033000000000001</v>
      </c>
      <c r="AE54" s="680">
        <v>-27.033000000000001</v>
      </c>
      <c r="AF54" s="680">
        <v>-27.033000000000001</v>
      </c>
      <c r="AG54" s="680">
        <v>-27.033000000000001</v>
      </c>
      <c r="AH54" s="680">
        <v>-27.033000000000001</v>
      </c>
      <c r="AI54" s="680">
        <v>-27.033000000000001</v>
      </c>
      <c r="AJ54" s="680">
        <v>-27.033000000000001</v>
      </c>
      <c r="AK54" s="680">
        <v>-27.033000000000001</v>
      </c>
      <c r="AL54" s="680">
        <v>-27.033000000000001</v>
      </c>
      <c r="AM54" s="680">
        <v>-27.033000000000001</v>
      </c>
      <c r="AO54" s="680">
        <v>-27.033000000000001</v>
      </c>
      <c r="AP54" s="680">
        <v>-27.033000000000001</v>
      </c>
      <c r="AQ54" s="680">
        <v>-27.033000000000001</v>
      </c>
      <c r="AR54" s="680">
        <v>-27.033000000000001</v>
      </c>
      <c r="AS54" s="680">
        <v>-27.033000000000001</v>
      </c>
      <c r="AT54" s="680">
        <v>-27.033000000000001</v>
      </c>
      <c r="AU54" s="680">
        <v>-27.033000000000001</v>
      </c>
      <c r="AV54" s="680">
        <v>-27.033000000000001</v>
      </c>
      <c r="AW54" s="680">
        <v>-27.033000000000001</v>
      </c>
      <c r="AY54" s="680">
        <v>-27.033000000000001</v>
      </c>
      <c r="AZ54" s="680">
        <v>-27.033000000000001</v>
      </c>
      <c r="BA54" s="680">
        <v>-27.033000000000001</v>
      </c>
      <c r="BB54" s="680">
        <v>-27.033000000000001</v>
      </c>
      <c r="BC54" s="680">
        <v>-27.033000000000001</v>
      </c>
      <c r="BD54" s="680">
        <v>-27.033000000000001</v>
      </c>
      <c r="BE54" s="680">
        <v>-27.033000000000001</v>
      </c>
      <c r="BF54" s="680">
        <v>-27.033000000000001</v>
      </c>
      <c r="BG54" s="680">
        <v>-27.033000000000001</v>
      </c>
      <c r="BI54" s="647" t="s">
        <v>1107</v>
      </c>
    </row>
    <row r="55" spans="1:61">
      <c r="B55" s="645" t="s">
        <v>1154</v>
      </c>
      <c r="C55" s="642" t="s">
        <v>1155</v>
      </c>
      <c r="D55" s="677" t="s">
        <v>1156</v>
      </c>
      <c r="E55" s="689" t="s">
        <v>1157</v>
      </c>
      <c r="F55" s="679">
        <v>0</v>
      </c>
      <c r="G55" s="680">
        <v>0</v>
      </c>
      <c r="H55" s="680">
        <v>0</v>
      </c>
      <c r="I55" s="680">
        <v>0</v>
      </c>
      <c r="K55" s="680">
        <v>0</v>
      </c>
      <c r="L55" s="680">
        <v>0</v>
      </c>
      <c r="M55" s="680">
        <v>0</v>
      </c>
      <c r="N55" s="680">
        <v>0</v>
      </c>
      <c r="O55" s="680">
        <v>0</v>
      </c>
      <c r="P55" s="680">
        <v>0</v>
      </c>
      <c r="Q55" s="680">
        <v>0</v>
      </c>
      <c r="R55" s="680">
        <v>0</v>
      </c>
      <c r="S55" s="680">
        <v>0</v>
      </c>
      <c r="U55" s="680">
        <v>0</v>
      </c>
      <c r="V55" s="680">
        <v>0</v>
      </c>
      <c r="W55" s="680">
        <v>0</v>
      </c>
      <c r="X55" s="680">
        <v>0</v>
      </c>
      <c r="Y55" s="680">
        <v>0</v>
      </c>
      <c r="Z55" s="680">
        <v>0</v>
      </c>
      <c r="AA55" s="680">
        <v>0</v>
      </c>
      <c r="AB55" s="680">
        <v>0</v>
      </c>
      <c r="AC55" s="680">
        <v>0</v>
      </c>
      <c r="AE55" s="680">
        <v>0</v>
      </c>
      <c r="AF55" s="680">
        <v>0</v>
      </c>
      <c r="AG55" s="680">
        <v>0</v>
      </c>
      <c r="AH55" s="680">
        <v>0</v>
      </c>
      <c r="AI55" s="680">
        <v>0</v>
      </c>
      <c r="AJ55" s="680">
        <v>0</v>
      </c>
      <c r="AK55" s="680">
        <v>0</v>
      </c>
      <c r="AL55" s="680">
        <v>0</v>
      </c>
      <c r="AM55" s="680">
        <v>0</v>
      </c>
      <c r="AO55" s="680">
        <v>0</v>
      </c>
      <c r="AP55" s="680">
        <v>0</v>
      </c>
      <c r="AQ55" s="680">
        <v>0</v>
      </c>
      <c r="AR55" s="680">
        <v>0</v>
      </c>
      <c r="AS55" s="680">
        <v>0</v>
      </c>
      <c r="AT55" s="680">
        <v>0</v>
      </c>
      <c r="AU55" s="680">
        <v>0</v>
      </c>
      <c r="AV55" s="680">
        <v>0</v>
      </c>
      <c r="AW55" s="680">
        <v>0</v>
      </c>
      <c r="AY55" s="680">
        <v>0</v>
      </c>
      <c r="AZ55" s="680">
        <v>0</v>
      </c>
      <c r="BA55" s="680">
        <v>0</v>
      </c>
      <c r="BB55" s="680">
        <v>0</v>
      </c>
      <c r="BC55" s="680">
        <v>0</v>
      </c>
      <c r="BD55" s="680">
        <v>0</v>
      </c>
      <c r="BE55" s="680">
        <v>0</v>
      </c>
      <c r="BF55" s="680">
        <v>0</v>
      </c>
      <c r="BG55" s="680">
        <v>0</v>
      </c>
      <c r="BI55" s="647" t="s">
        <v>1107</v>
      </c>
    </row>
    <row r="56" spans="1:61">
      <c r="A56" s="648"/>
      <c r="B56" s="645"/>
      <c r="D56" s="677" t="s">
        <v>1049</v>
      </c>
      <c r="E56" s="689" t="s">
        <v>1158</v>
      </c>
      <c r="F56" s="676"/>
      <c r="G56" s="676"/>
      <c r="H56" s="676"/>
      <c r="I56" s="676"/>
      <c r="K56" s="676"/>
      <c r="L56" s="676"/>
      <c r="M56" s="676"/>
      <c r="N56" s="676"/>
      <c r="O56" s="676"/>
      <c r="P56" s="676"/>
      <c r="Q56" s="676"/>
      <c r="R56" s="676"/>
      <c r="S56" s="676"/>
      <c r="U56" s="676"/>
      <c r="V56" s="676"/>
      <c r="W56" s="676"/>
      <c r="X56" s="676"/>
      <c r="Y56" s="676"/>
      <c r="Z56" s="676"/>
      <c r="AA56" s="676"/>
      <c r="AB56" s="676"/>
      <c r="AC56" s="676"/>
      <c r="AE56" s="676"/>
      <c r="AF56" s="676"/>
      <c r="AG56" s="676"/>
      <c r="AH56" s="676"/>
      <c r="AI56" s="676"/>
      <c r="AJ56" s="676"/>
      <c r="AK56" s="676"/>
      <c r="AL56" s="676"/>
      <c r="AM56" s="676"/>
      <c r="AO56" s="676"/>
      <c r="AP56" s="676"/>
      <c r="AQ56" s="676"/>
      <c r="AR56" s="676"/>
      <c r="AS56" s="676"/>
      <c r="AT56" s="676"/>
      <c r="AU56" s="676"/>
      <c r="AV56" s="676"/>
      <c r="AW56" s="676"/>
      <c r="AY56" s="676"/>
      <c r="AZ56" s="676"/>
      <c r="BA56" s="676"/>
      <c r="BB56" s="676"/>
      <c r="BC56" s="676"/>
      <c r="BD56" s="676"/>
      <c r="BE56" s="676"/>
      <c r="BF56" s="676"/>
      <c r="BG56" s="676"/>
    </row>
    <row r="57" spans="1:61">
      <c r="A57" s="648"/>
      <c r="B57" s="645" t="s">
        <v>1159</v>
      </c>
      <c r="C57" s="642" t="s">
        <v>1160</v>
      </c>
      <c r="D57" s="691" t="s">
        <v>1161</v>
      </c>
      <c r="E57" s="689" t="s">
        <v>1162</v>
      </c>
      <c r="F57" s="679">
        <v>0</v>
      </c>
      <c r="G57" s="680">
        <v>0</v>
      </c>
      <c r="H57" s="680">
        <v>0</v>
      </c>
      <c r="I57" s="680">
        <v>0</v>
      </c>
      <c r="K57" s="680">
        <v>0</v>
      </c>
      <c r="L57" s="680">
        <v>0</v>
      </c>
      <c r="M57" s="680">
        <v>0</v>
      </c>
      <c r="N57" s="680">
        <v>0</v>
      </c>
      <c r="O57" s="680">
        <v>0</v>
      </c>
      <c r="P57" s="680">
        <v>0</v>
      </c>
      <c r="Q57" s="680">
        <v>0</v>
      </c>
      <c r="R57" s="680">
        <v>0</v>
      </c>
      <c r="S57" s="680">
        <v>0</v>
      </c>
      <c r="U57" s="680">
        <v>0</v>
      </c>
      <c r="V57" s="680">
        <v>0</v>
      </c>
      <c r="W57" s="680">
        <v>0</v>
      </c>
      <c r="X57" s="680">
        <v>0</v>
      </c>
      <c r="Y57" s="680">
        <v>0</v>
      </c>
      <c r="Z57" s="680">
        <v>0</v>
      </c>
      <c r="AA57" s="680">
        <v>0</v>
      </c>
      <c r="AB57" s="680">
        <v>0</v>
      </c>
      <c r="AC57" s="680">
        <v>0</v>
      </c>
      <c r="AE57" s="680">
        <v>0</v>
      </c>
      <c r="AF57" s="680">
        <v>0</v>
      </c>
      <c r="AG57" s="680">
        <v>0</v>
      </c>
      <c r="AH57" s="680">
        <v>0</v>
      </c>
      <c r="AI57" s="680">
        <v>0</v>
      </c>
      <c r="AJ57" s="680">
        <v>0</v>
      </c>
      <c r="AK57" s="680">
        <v>0</v>
      </c>
      <c r="AL57" s="680">
        <v>0</v>
      </c>
      <c r="AM57" s="680">
        <v>0</v>
      </c>
      <c r="AO57" s="680">
        <v>0</v>
      </c>
      <c r="AP57" s="680">
        <v>0</v>
      </c>
      <c r="AQ57" s="680">
        <v>0</v>
      </c>
      <c r="AR57" s="680">
        <v>0</v>
      </c>
      <c r="AS57" s="680">
        <v>0</v>
      </c>
      <c r="AT57" s="680">
        <v>0</v>
      </c>
      <c r="AU57" s="680">
        <v>0</v>
      </c>
      <c r="AV57" s="680">
        <v>0</v>
      </c>
      <c r="AW57" s="680">
        <v>0</v>
      </c>
      <c r="AY57" s="680">
        <v>0</v>
      </c>
      <c r="AZ57" s="680">
        <v>0</v>
      </c>
      <c r="BA57" s="680">
        <v>0</v>
      </c>
      <c r="BB57" s="680">
        <v>0</v>
      </c>
      <c r="BC57" s="680">
        <v>0</v>
      </c>
      <c r="BD57" s="680">
        <v>0</v>
      </c>
      <c r="BE57" s="680">
        <v>0</v>
      </c>
      <c r="BF57" s="680">
        <v>0</v>
      </c>
      <c r="BG57" s="680">
        <v>0</v>
      </c>
      <c r="BI57" s="647" t="s">
        <v>1107</v>
      </c>
    </row>
    <row r="58" spans="1:61">
      <c r="B58" s="645" t="s">
        <v>1163</v>
      </c>
      <c r="C58" s="642" t="s">
        <v>1164</v>
      </c>
      <c r="D58" s="692" t="s">
        <v>1165</v>
      </c>
      <c r="E58" s="689" t="s">
        <v>1166</v>
      </c>
      <c r="F58" s="679">
        <v>0</v>
      </c>
      <c r="G58" s="680">
        <v>0</v>
      </c>
      <c r="H58" s="680">
        <v>0</v>
      </c>
      <c r="I58" s="680">
        <v>0</v>
      </c>
      <c r="K58" s="680">
        <v>0</v>
      </c>
      <c r="L58" s="680">
        <v>0</v>
      </c>
      <c r="M58" s="680">
        <v>0</v>
      </c>
      <c r="N58" s="680">
        <v>0</v>
      </c>
      <c r="O58" s="680">
        <v>0</v>
      </c>
      <c r="P58" s="680">
        <v>0</v>
      </c>
      <c r="Q58" s="680">
        <v>0</v>
      </c>
      <c r="R58" s="680">
        <v>0</v>
      </c>
      <c r="S58" s="680">
        <v>0</v>
      </c>
      <c r="U58" s="680">
        <v>0</v>
      </c>
      <c r="V58" s="680">
        <v>0</v>
      </c>
      <c r="W58" s="680">
        <v>0</v>
      </c>
      <c r="X58" s="680">
        <v>0</v>
      </c>
      <c r="Y58" s="680">
        <v>0</v>
      </c>
      <c r="Z58" s="680">
        <v>0</v>
      </c>
      <c r="AA58" s="680">
        <v>0</v>
      </c>
      <c r="AB58" s="680">
        <v>0</v>
      </c>
      <c r="AC58" s="680">
        <v>0</v>
      </c>
      <c r="AE58" s="680">
        <v>0</v>
      </c>
      <c r="AF58" s="680">
        <v>0</v>
      </c>
      <c r="AG58" s="680">
        <v>0</v>
      </c>
      <c r="AH58" s="680">
        <v>0</v>
      </c>
      <c r="AI58" s="680">
        <v>0</v>
      </c>
      <c r="AJ58" s="680">
        <v>0</v>
      </c>
      <c r="AK58" s="680">
        <v>0</v>
      </c>
      <c r="AL58" s="680">
        <v>0</v>
      </c>
      <c r="AM58" s="680">
        <v>0</v>
      </c>
      <c r="AO58" s="680">
        <v>0</v>
      </c>
      <c r="AP58" s="680">
        <v>0</v>
      </c>
      <c r="AQ58" s="680">
        <v>0</v>
      </c>
      <c r="AR58" s="680">
        <v>0</v>
      </c>
      <c r="AS58" s="680">
        <v>0</v>
      </c>
      <c r="AT58" s="680">
        <v>0</v>
      </c>
      <c r="AU58" s="680">
        <v>0</v>
      </c>
      <c r="AV58" s="680">
        <v>0</v>
      </c>
      <c r="AW58" s="680">
        <v>0</v>
      </c>
      <c r="AY58" s="680">
        <v>0</v>
      </c>
      <c r="AZ58" s="680">
        <v>0</v>
      </c>
      <c r="BA58" s="680">
        <v>0</v>
      </c>
      <c r="BB58" s="680">
        <v>0</v>
      </c>
      <c r="BC58" s="680">
        <v>0</v>
      </c>
      <c r="BD58" s="680">
        <v>0</v>
      </c>
      <c r="BE58" s="680">
        <v>0</v>
      </c>
      <c r="BF58" s="680">
        <v>0</v>
      </c>
      <c r="BG58" s="680">
        <v>0</v>
      </c>
      <c r="BI58" s="647" t="s">
        <v>1107</v>
      </c>
    </row>
    <row r="59" spans="1:61">
      <c r="B59" s="645" t="s">
        <v>1167</v>
      </c>
      <c r="C59" s="642" t="s">
        <v>1168</v>
      </c>
      <c r="D59" s="692" t="s">
        <v>1169</v>
      </c>
      <c r="E59" s="689" t="s">
        <v>1170</v>
      </c>
      <c r="F59" s="679">
        <v>0</v>
      </c>
      <c r="G59" s="680">
        <v>0</v>
      </c>
      <c r="H59" s="680">
        <v>0</v>
      </c>
      <c r="I59" s="680">
        <v>0</v>
      </c>
      <c r="K59" s="680">
        <v>0</v>
      </c>
      <c r="L59" s="680">
        <v>0</v>
      </c>
      <c r="M59" s="680">
        <v>0</v>
      </c>
      <c r="N59" s="680">
        <v>0</v>
      </c>
      <c r="O59" s="680">
        <v>0</v>
      </c>
      <c r="P59" s="680">
        <v>0</v>
      </c>
      <c r="Q59" s="680">
        <v>0</v>
      </c>
      <c r="R59" s="680">
        <v>0</v>
      </c>
      <c r="S59" s="680">
        <v>0</v>
      </c>
      <c r="U59" s="680">
        <v>0</v>
      </c>
      <c r="V59" s="680">
        <v>0</v>
      </c>
      <c r="W59" s="680">
        <v>0</v>
      </c>
      <c r="X59" s="680">
        <v>0</v>
      </c>
      <c r="Y59" s="680">
        <v>0</v>
      </c>
      <c r="Z59" s="680">
        <v>0</v>
      </c>
      <c r="AA59" s="680">
        <v>0</v>
      </c>
      <c r="AB59" s="680">
        <v>0</v>
      </c>
      <c r="AC59" s="680">
        <v>0</v>
      </c>
      <c r="AE59" s="680">
        <v>0</v>
      </c>
      <c r="AF59" s="680">
        <v>0</v>
      </c>
      <c r="AG59" s="680">
        <v>0</v>
      </c>
      <c r="AH59" s="680">
        <v>0</v>
      </c>
      <c r="AI59" s="680">
        <v>0</v>
      </c>
      <c r="AJ59" s="680">
        <v>0</v>
      </c>
      <c r="AK59" s="680">
        <v>0</v>
      </c>
      <c r="AL59" s="680">
        <v>0</v>
      </c>
      <c r="AM59" s="680">
        <v>0</v>
      </c>
      <c r="AO59" s="680">
        <v>0</v>
      </c>
      <c r="AP59" s="680">
        <v>0</v>
      </c>
      <c r="AQ59" s="680">
        <v>0</v>
      </c>
      <c r="AR59" s="680">
        <v>0</v>
      </c>
      <c r="AS59" s="680">
        <v>0</v>
      </c>
      <c r="AT59" s="680">
        <v>0</v>
      </c>
      <c r="AU59" s="680">
        <v>0</v>
      </c>
      <c r="AV59" s="680">
        <v>0</v>
      </c>
      <c r="AW59" s="680">
        <v>0</v>
      </c>
      <c r="AY59" s="680">
        <v>0</v>
      </c>
      <c r="AZ59" s="680">
        <v>0</v>
      </c>
      <c r="BA59" s="680">
        <v>0</v>
      </c>
      <c r="BB59" s="680">
        <v>0</v>
      </c>
      <c r="BC59" s="680">
        <v>0</v>
      </c>
      <c r="BD59" s="680">
        <v>0</v>
      </c>
      <c r="BE59" s="680">
        <v>0</v>
      </c>
      <c r="BF59" s="680">
        <v>0</v>
      </c>
      <c r="BG59" s="680">
        <v>0</v>
      </c>
      <c r="BI59" s="647" t="s">
        <v>1107</v>
      </c>
    </row>
    <row r="60" spans="1:61">
      <c r="A60" s="648"/>
      <c r="B60" s="645" t="s">
        <v>1171</v>
      </c>
      <c r="C60" s="642" t="s">
        <v>1172</v>
      </c>
      <c r="D60" s="692" t="s">
        <v>1173</v>
      </c>
      <c r="E60" s="689" t="s">
        <v>1174</v>
      </c>
      <c r="F60" s="679">
        <v>0</v>
      </c>
      <c r="G60" s="680">
        <v>0</v>
      </c>
      <c r="H60" s="680">
        <v>0</v>
      </c>
      <c r="I60" s="680">
        <v>0</v>
      </c>
      <c r="K60" s="680">
        <v>0</v>
      </c>
      <c r="L60" s="680">
        <v>0</v>
      </c>
      <c r="M60" s="680">
        <v>0</v>
      </c>
      <c r="N60" s="680">
        <v>0</v>
      </c>
      <c r="O60" s="680">
        <v>0</v>
      </c>
      <c r="P60" s="680">
        <v>0</v>
      </c>
      <c r="Q60" s="680">
        <v>0</v>
      </c>
      <c r="R60" s="680">
        <v>0</v>
      </c>
      <c r="S60" s="680">
        <v>0</v>
      </c>
      <c r="U60" s="680">
        <v>0</v>
      </c>
      <c r="V60" s="680">
        <v>0</v>
      </c>
      <c r="W60" s="680">
        <v>0</v>
      </c>
      <c r="X60" s="680">
        <v>0</v>
      </c>
      <c r="Y60" s="680">
        <v>0</v>
      </c>
      <c r="Z60" s="680">
        <v>0</v>
      </c>
      <c r="AA60" s="680">
        <v>0</v>
      </c>
      <c r="AB60" s="680">
        <v>0</v>
      </c>
      <c r="AC60" s="680">
        <v>0</v>
      </c>
      <c r="AE60" s="680">
        <v>0</v>
      </c>
      <c r="AF60" s="680">
        <v>0</v>
      </c>
      <c r="AG60" s="680">
        <v>0</v>
      </c>
      <c r="AH60" s="680">
        <v>0</v>
      </c>
      <c r="AI60" s="680">
        <v>0</v>
      </c>
      <c r="AJ60" s="680">
        <v>0</v>
      </c>
      <c r="AK60" s="680">
        <v>0</v>
      </c>
      <c r="AL60" s="680">
        <v>0</v>
      </c>
      <c r="AM60" s="680">
        <v>0</v>
      </c>
      <c r="AO60" s="680">
        <v>0</v>
      </c>
      <c r="AP60" s="680">
        <v>0</v>
      </c>
      <c r="AQ60" s="680">
        <v>0</v>
      </c>
      <c r="AR60" s="680">
        <v>0</v>
      </c>
      <c r="AS60" s="680">
        <v>0</v>
      </c>
      <c r="AT60" s="680">
        <v>0</v>
      </c>
      <c r="AU60" s="680">
        <v>0</v>
      </c>
      <c r="AV60" s="680">
        <v>0</v>
      </c>
      <c r="AW60" s="680">
        <v>0</v>
      </c>
      <c r="AY60" s="680">
        <v>0</v>
      </c>
      <c r="AZ60" s="680">
        <v>0</v>
      </c>
      <c r="BA60" s="680">
        <v>0</v>
      </c>
      <c r="BB60" s="680">
        <v>0</v>
      </c>
      <c r="BC60" s="680">
        <v>0</v>
      </c>
      <c r="BD60" s="680">
        <v>0</v>
      </c>
      <c r="BE60" s="680">
        <v>0</v>
      </c>
      <c r="BF60" s="680">
        <v>0</v>
      </c>
      <c r="BG60" s="680">
        <v>0</v>
      </c>
      <c r="BI60" s="647" t="s">
        <v>1107</v>
      </c>
    </row>
    <row r="61" spans="1:61">
      <c r="A61" s="648"/>
      <c r="B61" s="645" t="s">
        <v>1175</v>
      </c>
      <c r="C61" s="642" t="s">
        <v>1176</v>
      </c>
      <c r="D61" s="692" t="s">
        <v>1177</v>
      </c>
      <c r="E61" s="689" t="s">
        <v>1178</v>
      </c>
      <c r="F61" s="679">
        <v>9981.9310000000005</v>
      </c>
      <c r="G61" s="680">
        <v>10080.736999999999</v>
      </c>
      <c r="H61" s="680">
        <v>10096.041999999999</v>
      </c>
      <c r="I61" s="680">
        <v>10108.707</v>
      </c>
      <c r="K61" s="680">
        <v>10022.57</v>
      </c>
      <c r="L61" s="680">
        <v>10046.442999999999</v>
      </c>
      <c r="M61" s="680">
        <v>10051.119000000001</v>
      </c>
      <c r="N61" s="680">
        <v>10047.425999999999</v>
      </c>
      <c r="O61" s="680">
        <v>9929.3359999999993</v>
      </c>
      <c r="P61" s="680">
        <v>9955.17</v>
      </c>
      <c r="Q61" s="680">
        <v>9981.1039999999994</v>
      </c>
      <c r="R61" s="680">
        <v>10012.422</v>
      </c>
      <c r="S61" s="680">
        <v>9901.5630000000001</v>
      </c>
      <c r="U61" s="680">
        <v>9891.277</v>
      </c>
      <c r="V61" s="680">
        <v>9815.3459999999995</v>
      </c>
      <c r="W61" s="680">
        <v>9668.0990000000002</v>
      </c>
      <c r="X61" s="680">
        <v>9479.3739999999998</v>
      </c>
      <c r="Y61" s="680">
        <v>9070.86</v>
      </c>
      <c r="Z61" s="680">
        <v>8767.7330000000002</v>
      </c>
      <c r="AA61" s="680">
        <v>8466</v>
      </c>
      <c r="AB61" s="680">
        <v>8132.1459999999997</v>
      </c>
      <c r="AC61" s="680">
        <v>7584.6620000000003</v>
      </c>
      <c r="AE61" s="680">
        <v>10022.57</v>
      </c>
      <c r="AF61" s="680">
        <v>10046.442999999999</v>
      </c>
      <c r="AG61" s="680">
        <v>10051.119000000001</v>
      </c>
      <c r="AH61" s="680">
        <v>10047.425999999999</v>
      </c>
      <c r="AI61" s="680">
        <v>9929.3359999999993</v>
      </c>
      <c r="AJ61" s="680">
        <v>9955.17</v>
      </c>
      <c r="AK61" s="680">
        <v>9981.1039999999994</v>
      </c>
      <c r="AL61" s="680">
        <v>10012.422</v>
      </c>
      <c r="AM61" s="680">
        <v>9901.5630000000001</v>
      </c>
      <c r="AO61" s="680">
        <v>9905.9169999999995</v>
      </c>
      <c r="AP61" s="680">
        <v>9838.634</v>
      </c>
      <c r="AQ61" s="680">
        <v>9728.7389999999996</v>
      </c>
      <c r="AR61" s="680">
        <v>9608.6970000000001</v>
      </c>
      <c r="AS61" s="680">
        <v>9324.643</v>
      </c>
      <c r="AT61" s="680">
        <v>9200.67</v>
      </c>
      <c r="AU61" s="680">
        <v>9093.3860000000004</v>
      </c>
      <c r="AV61" s="680">
        <v>8983.9040000000005</v>
      </c>
      <c r="AW61" s="680">
        <v>8683.65</v>
      </c>
      <c r="AY61" s="680">
        <v>9882.3770000000004</v>
      </c>
      <c r="AZ61" s="680">
        <v>9746.2860000000001</v>
      </c>
      <c r="BA61" s="680">
        <v>9523.2330000000002</v>
      </c>
      <c r="BB61" s="680">
        <v>9269.223</v>
      </c>
      <c r="BC61" s="680">
        <v>8760.6859999999997</v>
      </c>
      <c r="BD61" s="680">
        <v>8431.2939999999999</v>
      </c>
      <c r="BE61" s="680">
        <v>8140.9769999999999</v>
      </c>
      <c r="BF61" s="680">
        <v>7845.8680000000004</v>
      </c>
      <c r="BG61" s="680">
        <v>7281</v>
      </c>
      <c r="BI61" s="647" t="s">
        <v>1107</v>
      </c>
    </row>
    <row r="62" spans="1:61">
      <c r="A62" s="648"/>
      <c r="B62" s="645" t="s">
        <v>1179</v>
      </c>
      <c r="C62" s="642" t="s">
        <v>1180</v>
      </c>
      <c r="D62" s="692" t="s">
        <v>1181</v>
      </c>
      <c r="E62" s="689" t="s">
        <v>1182</v>
      </c>
      <c r="F62" s="679">
        <v>0</v>
      </c>
      <c r="G62" s="680">
        <v>0</v>
      </c>
      <c r="H62" s="680">
        <v>0</v>
      </c>
      <c r="I62" s="680">
        <v>0</v>
      </c>
      <c r="K62" s="680">
        <v>0</v>
      </c>
      <c r="L62" s="680">
        <v>0</v>
      </c>
      <c r="M62" s="680">
        <v>0</v>
      </c>
      <c r="N62" s="680">
        <v>0</v>
      </c>
      <c r="O62" s="680">
        <v>0</v>
      </c>
      <c r="P62" s="680">
        <v>0</v>
      </c>
      <c r="Q62" s="680">
        <v>0</v>
      </c>
      <c r="R62" s="680">
        <v>0</v>
      </c>
      <c r="S62" s="680">
        <v>0</v>
      </c>
      <c r="U62" s="680">
        <v>0</v>
      </c>
      <c r="V62" s="680">
        <v>0</v>
      </c>
      <c r="W62" s="680">
        <v>0</v>
      </c>
      <c r="X62" s="680">
        <v>0</v>
      </c>
      <c r="Y62" s="680">
        <v>0</v>
      </c>
      <c r="Z62" s="680">
        <v>0</v>
      </c>
      <c r="AA62" s="680">
        <v>0</v>
      </c>
      <c r="AB62" s="680">
        <v>0</v>
      </c>
      <c r="AC62" s="680">
        <v>0</v>
      </c>
      <c r="AE62" s="680">
        <v>0</v>
      </c>
      <c r="AF62" s="680">
        <v>0</v>
      </c>
      <c r="AG62" s="680">
        <v>0</v>
      </c>
      <c r="AH62" s="680">
        <v>0</v>
      </c>
      <c r="AI62" s="680">
        <v>0</v>
      </c>
      <c r="AJ62" s="680">
        <v>0</v>
      </c>
      <c r="AK62" s="680">
        <v>0</v>
      </c>
      <c r="AL62" s="680">
        <v>0</v>
      </c>
      <c r="AM62" s="680">
        <v>0</v>
      </c>
      <c r="AO62" s="680">
        <v>0</v>
      </c>
      <c r="AP62" s="680">
        <v>0</v>
      </c>
      <c r="AQ62" s="680">
        <v>0</v>
      </c>
      <c r="AR62" s="680">
        <v>0</v>
      </c>
      <c r="AS62" s="680">
        <v>0</v>
      </c>
      <c r="AT62" s="680">
        <v>0</v>
      </c>
      <c r="AU62" s="680">
        <v>0</v>
      </c>
      <c r="AV62" s="680">
        <v>0</v>
      </c>
      <c r="AW62" s="680">
        <v>0</v>
      </c>
      <c r="AY62" s="680">
        <v>0</v>
      </c>
      <c r="AZ62" s="680">
        <v>0</v>
      </c>
      <c r="BA62" s="680">
        <v>0</v>
      </c>
      <c r="BB62" s="680">
        <v>0</v>
      </c>
      <c r="BC62" s="680">
        <v>0</v>
      </c>
      <c r="BD62" s="680">
        <v>0</v>
      </c>
      <c r="BE62" s="680">
        <v>0</v>
      </c>
      <c r="BF62" s="680">
        <v>0</v>
      </c>
      <c r="BG62" s="680">
        <v>0</v>
      </c>
      <c r="BI62" s="647" t="s">
        <v>1107</v>
      </c>
    </row>
    <row r="63" spans="1:61">
      <c r="A63" s="648"/>
      <c r="B63" s="645" t="s">
        <v>1183</v>
      </c>
      <c r="C63" s="642" t="s">
        <v>1184</v>
      </c>
      <c r="D63" s="692" t="s">
        <v>1185</v>
      </c>
      <c r="E63" s="689" t="s">
        <v>1186</v>
      </c>
      <c r="F63" s="679">
        <v>0</v>
      </c>
      <c r="G63" s="680">
        <v>0</v>
      </c>
      <c r="H63" s="680">
        <v>0</v>
      </c>
      <c r="I63" s="680">
        <v>0</v>
      </c>
      <c r="K63" s="680">
        <v>0</v>
      </c>
      <c r="L63" s="680">
        <v>0</v>
      </c>
      <c r="M63" s="680">
        <v>0</v>
      </c>
      <c r="N63" s="680">
        <v>0</v>
      </c>
      <c r="O63" s="680">
        <v>0</v>
      </c>
      <c r="P63" s="680">
        <v>0</v>
      </c>
      <c r="Q63" s="680">
        <v>0</v>
      </c>
      <c r="R63" s="680">
        <v>0</v>
      </c>
      <c r="S63" s="680">
        <v>0</v>
      </c>
      <c r="U63" s="680">
        <v>0</v>
      </c>
      <c r="V63" s="680">
        <v>0</v>
      </c>
      <c r="W63" s="680">
        <v>0</v>
      </c>
      <c r="X63" s="680">
        <v>0</v>
      </c>
      <c r="Y63" s="680">
        <v>0</v>
      </c>
      <c r="Z63" s="680">
        <v>0</v>
      </c>
      <c r="AA63" s="680">
        <v>0</v>
      </c>
      <c r="AB63" s="680">
        <v>0</v>
      </c>
      <c r="AC63" s="680">
        <v>0</v>
      </c>
      <c r="AE63" s="680">
        <v>0</v>
      </c>
      <c r="AF63" s="680">
        <v>0</v>
      </c>
      <c r="AG63" s="680">
        <v>0</v>
      </c>
      <c r="AH63" s="680">
        <v>0</v>
      </c>
      <c r="AI63" s="680">
        <v>0</v>
      </c>
      <c r="AJ63" s="680">
        <v>0</v>
      </c>
      <c r="AK63" s="680">
        <v>0</v>
      </c>
      <c r="AL63" s="680">
        <v>0</v>
      </c>
      <c r="AM63" s="680">
        <v>0</v>
      </c>
      <c r="AO63" s="680">
        <v>0</v>
      </c>
      <c r="AP63" s="680">
        <v>0</v>
      </c>
      <c r="AQ63" s="680">
        <v>0</v>
      </c>
      <c r="AR63" s="680">
        <v>0</v>
      </c>
      <c r="AS63" s="680">
        <v>0</v>
      </c>
      <c r="AT63" s="680">
        <v>0</v>
      </c>
      <c r="AU63" s="680">
        <v>0</v>
      </c>
      <c r="AV63" s="680">
        <v>0</v>
      </c>
      <c r="AW63" s="680">
        <v>0</v>
      </c>
      <c r="AY63" s="680">
        <v>0</v>
      </c>
      <c r="AZ63" s="680">
        <v>0</v>
      </c>
      <c r="BA63" s="680">
        <v>0</v>
      </c>
      <c r="BB63" s="680">
        <v>0</v>
      </c>
      <c r="BC63" s="680">
        <v>0</v>
      </c>
      <c r="BD63" s="680">
        <v>0</v>
      </c>
      <c r="BE63" s="680">
        <v>0</v>
      </c>
      <c r="BF63" s="680">
        <v>0</v>
      </c>
      <c r="BG63" s="680">
        <v>0</v>
      </c>
      <c r="BI63" s="647" t="s">
        <v>1107</v>
      </c>
    </row>
    <row r="64" spans="1:61">
      <c r="A64" s="648"/>
      <c r="B64" s="645" t="s">
        <v>1187</v>
      </c>
      <c r="C64" s="642" t="s">
        <v>1188</v>
      </c>
      <c r="D64" s="692" t="s">
        <v>1189</v>
      </c>
      <c r="E64" s="689" t="s">
        <v>1190</v>
      </c>
      <c r="F64" s="679">
        <v>0</v>
      </c>
      <c r="G64" s="680">
        <v>0</v>
      </c>
      <c r="H64" s="680">
        <v>0</v>
      </c>
      <c r="I64" s="680">
        <v>0</v>
      </c>
      <c r="K64" s="680">
        <v>0</v>
      </c>
      <c r="L64" s="680">
        <v>0</v>
      </c>
      <c r="M64" s="680">
        <v>0</v>
      </c>
      <c r="N64" s="680">
        <v>0</v>
      </c>
      <c r="O64" s="680">
        <v>0</v>
      </c>
      <c r="P64" s="680">
        <v>0</v>
      </c>
      <c r="Q64" s="680">
        <v>0</v>
      </c>
      <c r="R64" s="680">
        <v>0</v>
      </c>
      <c r="S64" s="680">
        <v>0</v>
      </c>
      <c r="U64" s="680">
        <v>0</v>
      </c>
      <c r="V64" s="680">
        <v>0</v>
      </c>
      <c r="W64" s="680">
        <v>0</v>
      </c>
      <c r="X64" s="680">
        <v>0</v>
      </c>
      <c r="Y64" s="680">
        <v>0</v>
      </c>
      <c r="Z64" s="680">
        <v>0</v>
      </c>
      <c r="AA64" s="680">
        <v>0</v>
      </c>
      <c r="AB64" s="680">
        <v>78.682000000000002</v>
      </c>
      <c r="AC64" s="680">
        <v>145.40799999999999</v>
      </c>
      <c r="AE64" s="680">
        <v>0</v>
      </c>
      <c r="AF64" s="680">
        <v>0</v>
      </c>
      <c r="AG64" s="680">
        <v>0</v>
      </c>
      <c r="AH64" s="680">
        <v>0</v>
      </c>
      <c r="AI64" s="680">
        <v>0</v>
      </c>
      <c r="AJ64" s="680">
        <v>0</v>
      </c>
      <c r="AK64" s="680">
        <v>0</v>
      </c>
      <c r="AL64" s="680">
        <v>0</v>
      </c>
      <c r="AM64" s="680">
        <v>0</v>
      </c>
      <c r="AO64" s="680">
        <v>0</v>
      </c>
      <c r="AP64" s="680">
        <v>0</v>
      </c>
      <c r="AQ64" s="680">
        <v>0</v>
      </c>
      <c r="AR64" s="680">
        <v>0</v>
      </c>
      <c r="AS64" s="680">
        <v>0</v>
      </c>
      <c r="AT64" s="680">
        <v>0</v>
      </c>
      <c r="AU64" s="680">
        <v>0</v>
      </c>
      <c r="AV64" s="680">
        <v>0</v>
      </c>
      <c r="AW64" s="680">
        <v>0</v>
      </c>
      <c r="AY64" s="680">
        <v>0</v>
      </c>
      <c r="AZ64" s="680">
        <v>0</v>
      </c>
      <c r="BA64" s="680">
        <v>0</v>
      </c>
      <c r="BB64" s="680">
        <v>0</v>
      </c>
      <c r="BC64" s="680">
        <v>0</v>
      </c>
      <c r="BD64" s="680">
        <v>0</v>
      </c>
      <c r="BE64" s="680">
        <v>16.770000000000099</v>
      </c>
      <c r="BF64" s="680">
        <v>64.305000000000106</v>
      </c>
      <c r="BG64" s="680">
        <v>121.245</v>
      </c>
      <c r="BI64" s="647" t="s">
        <v>1107</v>
      </c>
    </row>
    <row r="65" spans="1:61">
      <c r="A65" s="648"/>
      <c r="B65" s="645"/>
      <c r="C65" s="642" t="s">
        <v>1191</v>
      </c>
      <c r="D65" s="692" t="s">
        <v>1192</v>
      </c>
      <c r="E65" s="689" t="s">
        <v>1193</v>
      </c>
      <c r="F65" s="679"/>
      <c r="G65" s="680"/>
      <c r="H65" s="680"/>
      <c r="I65" s="680"/>
      <c r="K65" s="680"/>
      <c r="L65" s="680"/>
      <c r="M65" s="680"/>
      <c r="N65" s="680"/>
      <c r="O65" s="680"/>
      <c r="P65" s="680"/>
      <c r="Q65" s="680"/>
      <c r="R65" s="680"/>
      <c r="S65" s="680"/>
      <c r="U65" s="680"/>
      <c r="V65" s="680"/>
      <c r="W65" s="680"/>
      <c r="X65" s="680"/>
      <c r="Y65" s="680"/>
      <c r="Z65" s="680"/>
      <c r="AA65" s="680"/>
      <c r="AB65" s="680"/>
      <c r="AC65" s="680"/>
      <c r="AE65" s="680"/>
      <c r="AF65" s="680"/>
      <c r="AG65" s="680"/>
      <c r="AH65" s="680"/>
      <c r="AI65" s="680"/>
      <c r="AJ65" s="680"/>
      <c r="AK65" s="680"/>
      <c r="AL65" s="680"/>
      <c r="AM65" s="680"/>
      <c r="AO65" s="680"/>
      <c r="AP65" s="680"/>
      <c r="AQ65" s="680"/>
      <c r="AR65" s="680"/>
      <c r="AS65" s="680"/>
      <c r="AT65" s="680"/>
      <c r="AU65" s="680"/>
      <c r="AV65" s="680"/>
      <c r="AW65" s="680"/>
      <c r="AY65" s="680"/>
      <c r="AZ65" s="680"/>
      <c r="BA65" s="680"/>
      <c r="BB65" s="680"/>
      <c r="BC65" s="680"/>
      <c r="BD65" s="680"/>
      <c r="BE65" s="680"/>
      <c r="BF65" s="680"/>
      <c r="BG65" s="680"/>
    </row>
    <row r="66" spans="1:61">
      <c r="A66" s="648"/>
      <c r="B66" s="645" t="s">
        <v>1194</v>
      </c>
      <c r="C66" s="642" t="s">
        <v>1195</v>
      </c>
      <c r="D66" s="692" t="s">
        <v>1196</v>
      </c>
      <c r="E66" s="689" t="s">
        <v>1197</v>
      </c>
      <c r="F66" s="679">
        <v>276.47500000000002</v>
      </c>
      <c r="G66" s="680">
        <v>279.41500000000002</v>
      </c>
      <c r="H66" s="680">
        <v>268.32600000000002</v>
      </c>
      <c r="I66" s="680">
        <v>251.05199999999999</v>
      </c>
      <c r="K66" s="680">
        <v>166.66900000000001</v>
      </c>
      <c r="L66" s="680">
        <v>168.536</v>
      </c>
      <c r="M66" s="680">
        <v>173.304</v>
      </c>
      <c r="N66" s="680">
        <v>178.31200000000001</v>
      </c>
      <c r="O66" s="680">
        <v>89.691999999999993</v>
      </c>
      <c r="P66" s="680">
        <v>90.93</v>
      </c>
      <c r="Q66" s="680">
        <v>92.248999999999995</v>
      </c>
      <c r="R66" s="680">
        <v>93.337000000000003</v>
      </c>
      <c r="S66" s="680">
        <v>0</v>
      </c>
      <c r="U66" s="680">
        <v>179.13900000000001</v>
      </c>
      <c r="V66" s="680">
        <v>195.68799999999999</v>
      </c>
      <c r="W66" s="680">
        <v>220.279</v>
      </c>
      <c r="X66" s="680">
        <v>251.881</v>
      </c>
      <c r="Y66" s="680">
        <v>142.81200000000001</v>
      </c>
      <c r="Z66" s="680">
        <v>164.38</v>
      </c>
      <c r="AA66" s="680">
        <v>187.559</v>
      </c>
      <c r="AB66" s="680">
        <v>213.18</v>
      </c>
      <c r="AC66" s="680">
        <v>0</v>
      </c>
      <c r="AE66" s="680">
        <v>166.66900000000001</v>
      </c>
      <c r="AF66" s="680">
        <v>168.536</v>
      </c>
      <c r="AG66" s="680">
        <v>173.304</v>
      </c>
      <c r="AH66" s="680">
        <v>178.31200000000001</v>
      </c>
      <c r="AI66" s="680">
        <v>89.691999999999993</v>
      </c>
      <c r="AJ66" s="680">
        <v>90.93</v>
      </c>
      <c r="AK66" s="680">
        <v>92.248999999999995</v>
      </c>
      <c r="AL66" s="680">
        <v>93.337000000000003</v>
      </c>
      <c r="AM66" s="680">
        <v>0</v>
      </c>
      <c r="AO66" s="680">
        <v>176.61799999999999</v>
      </c>
      <c r="AP66" s="680">
        <v>191.715</v>
      </c>
      <c r="AQ66" s="680">
        <v>212.596</v>
      </c>
      <c r="AR66" s="680">
        <v>234.917</v>
      </c>
      <c r="AS66" s="680">
        <v>127.497</v>
      </c>
      <c r="AT66" s="680">
        <v>138.869</v>
      </c>
      <c r="AU66" s="680">
        <v>150.22</v>
      </c>
      <c r="AV66" s="680">
        <v>162.02099999999999</v>
      </c>
      <c r="AW66" s="680">
        <v>0</v>
      </c>
      <c r="AY66" s="680">
        <v>179.44399999999999</v>
      </c>
      <c r="AZ66" s="680">
        <v>204.97</v>
      </c>
      <c r="BA66" s="680">
        <v>242.16900000000001</v>
      </c>
      <c r="BB66" s="680">
        <v>283.93700000000001</v>
      </c>
      <c r="BC66" s="680">
        <v>165.07900000000001</v>
      </c>
      <c r="BD66" s="680">
        <v>191.53</v>
      </c>
      <c r="BE66" s="680">
        <v>216.83600000000001</v>
      </c>
      <c r="BF66" s="680">
        <v>243.089</v>
      </c>
      <c r="BG66" s="680">
        <v>0</v>
      </c>
      <c r="BI66" s="647" t="s">
        <v>1107</v>
      </c>
    </row>
    <row r="67" spans="1:61">
      <c r="A67" s="648"/>
      <c r="B67" s="645" t="s">
        <v>1198</v>
      </c>
      <c r="C67" s="642" t="s">
        <v>1199</v>
      </c>
      <c r="D67" s="692" t="s">
        <v>1200</v>
      </c>
      <c r="E67" s="689" t="s">
        <v>1201</v>
      </c>
      <c r="F67" s="679">
        <v>276.47500000000002</v>
      </c>
      <c r="G67" s="680">
        <v>279.41500000000002</v>
      </c>
      <c r="H67" s="680">
        <v>268.32600000000002</v>
      </c>
      <c r="I67" s="680">
        <v>251.05199999999999</v>
      </c>
      <c r="K67" s="680">
        <v>166.66900000000001</v>
      </c>
      <c r="L67" s="680">
        <v>168.536</v>
      </c>
      <c r="M67" s="680">
        <v>173.304</v>
      </c>
      <c r="N67" s="680">
        <v>178.31200000000001</v>
      </c>
      <c r="O67" s="680">
        <v>89.691999999999993</v>
      </c>
      <c r="P67" s="680">
        <v>90.93</v>
      </c>
      <c r="Q67" s="680">
        <v>92.248999999999995</v>
      </c>
      <c r="R67" s="680">
        <v>93.337000000000003</v>
      </c>
      <c r="S67" s="680">
        <v>0</v>
      </c>
      <c r="U67" s="680">
        <v>179.13900000000001</v>
      </c>
      <c r="V67" s="680">
        <v>195.68799999999999</v>
      </c>
      <c r="W67" s="680">
        <v>220.279</v>
      </c>
      <c r="X67" s="680">
        <v>251.881</v>
      </c>
      <c r="Y67" s="680">
        <v>142.81200000000001</v>
      </c>
      <c r="Z67" s="680">
        <v>164.38</v>
      </c>
      <c r="AA67" s="680">
        <v>187.559</v>
      </c>
      <c r="AB67" s="680">
        <v>291.86200000000002</v>
      </c>
      <c r="AC67" s="680">
        <v>145.40799999999999</v>
      </c>
      <c r="AE67" s="680">
        <v>166.66900000000001</v>
      </c>
      <c r="AF67" s="680">
        <v>168.536</v>
      </c>
      <c r="AG67" s="680">
        <v>173.304</v>
      </c>
      <c r="AH67" s="680">
        <v>178.31200000000001</v>
      </c>
      <c r="AI67" s="680">
        <v>89.691999999999993</v>
      </c>
      <c r="AJ67" s="680">
        <v>90.93</v>
      </c>
      <c r="AK67" s="680">
        <v>92.248999999999995</v>
      </c>
      <c r="AL67" s="680">
        <v>93.337000000000003</v>
      </c>
      <c r="AM67" s="680">
        <v>0</v>
      </c>
      <c r="AO67" s="680">
        <v>176.61799999999999</v>
      </c>
      <c r="AP67" s="680">
        <v>191.715</v>
      </c>
      <c r="AQ67" s="680">
        <v>212.596</v>
      </c>
      <c r="AR67" s="680">
        <v>234.917</v>
      </c>
      <c r="AS67" s="680">
        <v>127.497</v>
      </c>
      <c r="AT67" s="680">
        <v>138.869</v>
      </c>
      <c r="AU67" s="680">
        <v>150.22</v>
      </c>
      <c r="AV67" s="680">
        <v>162.02099999999999</v>
      </c>
      <c r="AW67" s="680">
        <v>0</v>
      </c>
      <c r="AY67" s="680">
        <v>179.44399999999999</v>
      </c>
      <c r="AZ67" s="680">
        <v>204.97</v>
      </c>
      <c r="BA67" s="680">
        <v>242.16900000000001</v>
      </c>
      <c r="BB67" s="680">
        <v>283.93700000000001</v>
      </c>
      <c r="BC67" s="680">
        <v>165.07900000000001</v>
      </c>
      <c r="BD67" s="680">
        <v>191.53</v>
      </c>
      <c r="BE67" s="680">
        <v>233.60599999999999</v>
      </c>
      <c r="BF67" s="680">
        <v>307.39400000000001</v>
      </c>
      <c r="BG67" s="680">
        <v>121.245</v>
      </c>
      <c r="BI67" s="647" t="s">
        <v>1107</v>
      </c>
    </row>
    <row r="68" spans="1:61">
      <c r="A68" s="648"/>
      <c r="B68" s="645" t="s">
        <v>1202</v>
      </c>
      <c r="C68" s="642" t="s">
        <v>1203</v>
      </c>
      <c r="D68" s="692" t="s">
        <v>1204</v>
      </c>
      <c r="E68" s="689" t="s">
        <v>1205</v>
      </c>
      <c r="F68" s="679">
        <v>9705.4560000000001</v>
      </c>
      <c r="G68" s="680">
        <v>9801.3220000000001</v>
      </c>
      <c r="H68" s="680">
        <v>9827.7160000000003</v>
      </c>
      <c r="I68" s="680">
        <v>9857.6550000000007</v>
      </c>
      <c r="K68" s="680">
        <v>9855.9009999999998</v>
      </c>
      <c r="L68" s="680">
        <v>9877.9069999999992</v>
      </c>
      <c r="M68" s="680">
        <v>9877.8150000000005</v>
      </c>
      <c r="N68" s="680">
        <v>9869.1139999999996</v>
      </c>
      <c r="O68" s="680">
        <v>9839.6440000000002</v>
      </c>
      <c r="P68" s="680">
        <v>9864.24</v>
      </c>
      <c r="Q68" s="680">
        <v>9888.8549999999996</v>
      </c>
      <c r="R68" s="680">
        <v>9919.0849999999991</v>
      </c>
      <c r="S68" s="680">
        <v>9901.5630000000001</v>
      </c>
      <c r="U68" s="680">
        <v>9712.1380000000008</v>
      </c>
      <c r="V68" s="680">
        <v>9619.6579999999994</v>
      </c>
      <c r="W68" s="680">
        <v>9447.82</v>
      </c>
      <c r="X68" s="680">
        <v>9227.4930000000004</v>
      </c>
      <c r="Y68" s="680">
        <v>8928.0480000000007</v>
      </c>
      <c r="Z68" s="680">
        <v>8603.3529999999992</v>
      </c>
      <c r="AA68" s="680">
        <v>8278.4410000000007</v>
      </c>
      <c r="AB68" s="680">
        <v>7840.2839999999997</v>
      </c>
      <c r="AC68" s="680">
        <v>7439.2539999999999</v>
      </c>
      <c r="AE68" s="680">
        <v>9855.9009999999998</v>
      </c>
      <c r="AF68" s="680">
        <v>9877.9069999999992</v>
      </c>
      <c r="AG68" s="680">
        <v>9877.8150000000005</v>
      </c>
      <c r="AH68" s="680">
        <v>9869.1139999999996</v>
      </c>
      <c r="AI68" s="680">
        <v>9839.6440000000002</v>
      </c>
      <c r="AJ68" s="680">
        <v>9864.24</v>
      </c>
      <c r="AK68" s="680">
        <v>9888.8549999999996</v>
      </c>
      <c r="AL68" s="680">
        <v>9919.0849999999991</v>
      </c>
      <c r="AM68" s="680">
        <v>9901.5630000000001</v>
      </c>
      <c r="AO68" s="680">
        <v>9729.2990000000009</v>
      </c>
      <c r="AP68" s="680">
        <v>9646.9189999999999</v>
      </c>
      <c r="AQ68" s="680">
        <v>9516.143</v>
      </c>
      <c r="AR68" s="680">
        <v>9373.7800000000007</v>
      </c>
      <c r="AS68" s="680">
        <v>9197.1460000000006</v>
      </c>
      <c r="AT68" s="680">
        <v>9061.8009999999995</v>
      </c>
      <c r="AU68" s="680">
        <v>8943.1659999999993</v>
      </c>
      <c r="AV68" s="680">
        <v>8821.8829999999998</v>
      </c>
      <c r="AW68" s="680">
        <v>8683.65</v>
      </c>
      <c r="AY68" s="680">
        <v>9702.9330000000009</v>
      </c>
      <c r="AZ68" s="680">
        <v>9541.3160000000007</v>
      </c>
      <c r="BA68" s="680">
        <v>9281.0640000000003</v>
      </c>
      <c r="BB68" s="680">
        <v>8985.2860000000001</v>
      </c>
      <c r="BC68" s="680">
        <v>8595.607</v>
      </c>
      <c r="BD68" s="680">
        <v>8239.7639999999992</v>
      </c>
      <c r="BE68" s="680">
        <v>7907.3709999999901</v>
      </c>
      <c r="BF68" s="680">
        <v>7538.4739999999902</v>
      </c>
      <c r="BG68" s="680">
        <v>7159.7550000000001</v>
      </c>
      <c r="BI68" s="647" t="s">
        <v>1107</v>
      </c>
    </row>
    <row r="69" spans="1:61">
      <c r="A69" s="648"/>
      <c r="B69" s="645"/>
      <c r="D69" s="692" t="s">
        <v>1049</v>
      </c>
    </row>
    <row r="70" spans="1:61">
      <c r="A70" s="648"/>
      <c r="B70" s="645"/>
      <c r="D70" s="692" t="s">
        <v>1049</v>
      </c>
      <c r="E70" s="673" t="s">
        <v>1206</v>
      </c>
    </row>
    <row r="71" spans="1:61">
      <c r="A71" s="648"/>
      <c r="B71" s="645" t="s">
        <v>1207</v>
      </c>
      <c r="C71" s="642" t="s">
        <v>1208</v>
      </c>
      <c r="D71" s="692" t="s">
        <v>1209</v>
      </c>
      <c r="E71" s="649" t="s">
        <v>1210</v>
      </c>
      <c r="F71" s="679">
        <v>0</v>
      </c>
      <c r="G71" s="680">
        <v>0</v>
      </c>
      <c r="H71" s="680">
        <v>0</v>
      </c>
      <c r="I71" s="680">
        <v>0</v>
      </c>
      <c r="K71" s="680">
        <v>0</v>
      </c>
      <c r="L71" s="680">
        <v>0</v>
      </c>
      <c r="M71" s="680">
        <v>0</v>
      </c>
      <c r="N71" s="680">
        <v>0</v>
      </c>
      <c r="O71" s="680">
        <v>0</v>
      </c>
      <c r="P71" s="680">
        <v>0</v>
      </c>
      <c r="Q71" s="680">
        <v>0</v>
      </c>
      <c r="R71" s="680">
        <v>0</v>
      </c>
      <c r="S71" s="680">
        <v>0</v>
      </c>
      <c r="U71" s="680">
        <v>0</v>
      </c>
      <c r="V71" s="680">
        <v>0</v>
      </c>
      <c r="W71" s="680">
        <v>0</v>
      </c>
      <c r="X71" s="680">
        <v>0</v>
      </c>
      <c r="Y71" s="680">
        <v>0</v>
      </c>
      <c r="Z71" s="680">
        <v>0</v>
      </c>
      <c r="AA71" s="680">
        <v>0</v>
      </c>
      <c r="AB71" s="680">
        <v>0</v>
      </c>
      <c r="AC71" s="680">
        <v>0</v>
      </c>
      <c r="AE71" s="680">
        <v>0</v>
      </c>
      <c r="AF71" s="680">
        <v>0</v>
      </c>
      <c r="AG71" s="680">
        <v>0</v>
      </c>
      <c r="AH71" s="680">
        <v>0</v>
      </c>
      <c r="AI71" s="680">
        <v>0</v>
      </c>
      <c r="AJ71" s="680">
        <v>0</v>
      </c>
      <c r="AK71" s="680">
        <v>0</v>
      </c>
      <c r="AL71" s="680">
        <v>0</v>
      </c>
      <c r="AM71" s="680">
        <v>0</v>
      </c>
      <c r="AO71" s="680">
        <v>0</v>
      </c>
      <c r="AP71" s="680">
        <v>0</v>
      </c>
      <c r="AQ71" s="680">
        <v>0</v>
      </c>
      <c r="AR71" s="680">
        <v>0</v>
      </c>
      <c r="AS71" s="680">
        <v>0</v>
      </c>
      <c r="AT71" s="680">
        <v>0</v>
      </c>
      <c r="AU71" s="680">
        <v>0</v>
      </c>
      <c r="AV71" s="680">
        <v>0</v>
      </c>
      <c r="AW71" s="680">
        <v>0</v>
      </c>
      <c r="AY71" s="680">
        <v>0</v>
      </c>
      <c r="AZ71" s="680">
        <v>0</v>
      </c>
      <c r="BA71" s="680">
        <v>0</v>
      </c>
      <c r="BB71" s="680">
        <v>0</v>
      </c>
      <c r="BC71" s="680">
        <v>0</v>
      </c>
      <c r="BD71" s="680">
        <v>0</v>
      </c>
      <c r="BE71" s="680">
        <v>0</v>
      </c>
      <c r="BF71" s="680">
        <v>0</v>
      </c>
      <c r="BG71" s="680">
        <v>0</v>
      </c>
      <c r="BI71" s="647" t="s">
        <v>1107</v>
      </c>
    </row>
    <row r="72" spans="1:61">
      <c r="A72" s="648"/>
      <c r="B72" s="645" t="s">
        <v>1211</v>
      </c>
      <c r="C72" s="642" t="s">
        <v>1212</v>
      </c>
      <c r="D72" s="692" t="s">
        <v>1213</v>
      </c>
      <c r="E72" s="649" t="s">
        <v>1214</v>
      </c>
      <c r="F72" s="679">
        <v>0</v>
      </c>
      <c r="G72" s="680">
        <v>0</v>
      </c>
      <c r="H72" s="680">
        <v>0</v>
      </c>
      <c r="I72" s="680">
        <v>0</v>
      </c>
      <c r="K72" s="680">
        <v>0</v>
      </c>
      <c r="L72" s="680">
        <v>0</v>
      </c>
      <c r="M72" s="680">
        <v>0</v>
      </c>
      <c r="N72" s="680">
        <v>0</v>
      </c>
      <c r="O72" s="680">
        <v>0</v>
      </c>
      <c r="P72" s="680">
        <v>0</v>
      </c>
      <c r="Q72" s="680">
        <v>0</v>
      </c>
      <c r="R72" s="680">
        <v>0</v>
      </c>
      <c r="S72" s="680">
        <v>0</v>
      </c>
      <c r="U72" s="680">
        <v>0</v>
      </c>
      <c r="V72" s="680">
        <v>0</v>
      </c>
      <c r="W72" s="680">
        <v>0</v>
      </c>
      <c r="X72" s="680">
        <v>0</v>
      </c>
      <c r="Y72" s="680">
        <v>0</v>
      </c>
      <c r="Z72" s="680">
        <v>0</v>
      </c>
      <c r="AA72" s="680">
        <v>0</v>
      </c>
      <c r="AB72" s="680">
        <v>0</v>
      </c>
      <c r="AC72" s="680">
        <v>0</v>
      </c>
      <c r="AE72" s="680">
        <v>0</v>
      </c>
      <c r="AF72" s="680">
        <v>0</v>
      </c>
      <c r="AG72" s="680">
        <v>0</v>
      </c>
      <c r="AH72" s="680">
        <v>0</v>
      </c>
      <c r="AI72" s="680">
        <v>0</v>
      </c>
      <c r="AJ72" s="680">
        <v>0</v>
      </c>
      <c r="AK72" s="680">
        <v>0</v>
      </c>
      <c r="AL72" s="680">
        <v>0</v>
      </c>
      <c r="AM72" s="680">
        <v>0</v>
      </c>
      <c r="AO72" s="680">
        <v>0</v>
      </c>
      <c r="AP72" s="680">
        <v>0</v>
      </c>
      <c r="AQ72" s="680">
        <v>0</v>
      </c>
      <c r="AR72" s="680">
        <v>0</v>
      </c>
      <c r="AS72" s="680">
        <v>0</v>
      </c>
      <c r="AT72" s="680">
        <v>0</v>
      </c>
      <c r="AU72" s="680">
        <v>0</v>
      </c>
      <c r="AV72" s="680">
        <v>0</v>
      </c>
      <c r="AW72" s="680">
        <v>0</v>
      </c>
      <c r="AY72" s="680">
        <v>0</v>
      </c>
      <c r="AZ72" s="680">
        <v>0</v>
      </c>
      <c r="BA72" s="680">
        <v>0</v>
      </c>
      <c r="BB72" s="680">
        <v>0</v>
      </c>
      <c r="BC72" s="680">
        <v>0</v>
      </c>
      <c r="BD72" s="680">
        <v>0</v>
      </c>
      <c r="BE72" s="680">
        <v>0</v>
      </c>
      <c r="BF72" s="680">
        <v>0</v>
      </c>
      <c r="BG72" s="680">
        <v>0</v>
      </c>
      <c r="BI72" s="647" t="s">
        <v>1107</v>
      </c>
    </row>
    <row r="73" spans="1:61">
      <c r="A73" s="648"/>
      <c r="B73" s="645" t="s">
        <v>1215</v>
      </c>
      <c r="C73" s="642" t="s">
        <v>1216</v>
      </c>
      <c r="D73" s="692" t="s">
        <v>1217</v>
      </c>
      <c r="E73" s="649" t="s">
        <v>1218</v>
      </c>
      <c r="F73" s="679">
        <v>0</v>
      </c>
      <c r="G73" s="680">
        <v>0</v>
      </c>
      <c r="H73" s="680">
        <v>0</v>
      </c>
      <c r="I73" s="680">
        <v>0</v>
      </c>
      <c r="K73" s="680">
        <v>0</v>
      </c>
      <c r="L73" s="680">
        <v>0</v>
      </c>
      <c r="M73" s="680">
        <v>0</v>
      </c>
      <c r="N73" s="680">
        <v>0</v>
      </c>
      <c r="O73" s="680">
        <v>0</v>
      </c>
      <c r="P73" s="680">
        <v>0</v>
      </c>
      <c r="Q73" s="680">
        <v>0</v>
      </c>
      <c r="R73" s="680">
        <v>0</v>
      </c>
      <c r="S73" s="680">
        <v>0</v>
      </c>
      <c r="U73" s="680">
        <v>0</v>
      </c>
      <c r="V73" s="680">
        <v>0</v>
      </c>
      <c r="W73" s="680">
        <v>0</v>
      </c>
      <c r="X73" s="680">
        <v>0</v>
      </c>
      <c r="Y73" s="680">
        <v>0</v>
      </c>
      <c r="Z73" s="680">
        <v>0</v>
      </c>
      <c r="AA73" s="680">
        <v>0</v>
      </c>
      <c r="AB73" s="680">
        <v>0</v>
      </c>
      <c r="AC73" s="680">
        <v>0</v>
      </c>
      <c r="AE73" s="680">
        <v>0</v>
      </c>
      <c r="AF73" s="680">
        <v>0</v>
      </c>
      <c r="AG73" s="680">
        <v>0</v>
      </c>
      <c r="AH73" s="680">
        <v>0</v>
      </c>
      <c r="AI73" s="680">
        <v>0</v>
      </c>
      <c r="AJ73" s="680">
        <v>0</v>
      </c>
      <c r="AK73" s="680">
        <v>0</v>
      </c>
      <c r="AL73" s="680">
        <v>0</v>
      </c>
      <c r="AM73" s="680">
        <v>0</v>
      </c>
      <c r="AO73" s="680">
        <v>0</v>
      </c>
      <c r="AP73" s="680">
        <v>0</v>
      </c>
      <c r="AQ73" s="680">
        <v>0</v>
      </c>
      <c r="AR73" s="680">
        <v>0</v>
      </c>
      <c r="AS73" s="680">
        <v>0</v>
      </c>
      <c r="AT73" s="680">
        <v>0</v>
      </c>
      <c r="AU73" s="680">
        <v>0</v>
      </c>
      <c r="AV73" s="680">
        <v>0</v>
      </c>
      <c r="AW73" s="680">
        <v>0</v>
      </c>
      <c r="AY73" s="680">
        <v>0</v>
      </c>
      <c r="AZ73" s="680">
        <v>0</v>
      </c>
      <c r="BA73" s="680">
        <v>0</v>
      </c>
      <c r="BB73" s="680">
        <v>0</v>
      </c>
      <c r="BC73" s="680">
        <v>0</v>
      </c>
      <c r="BD73" s="680">
        <v>0</v>
      </c>
      <c r="BE73" s="680">
        <v>0</v>
      </c>
      <c r="BF73" s="680">
        <v>0</v>
      </c>
      <c r="BG73" s="680">
        <v>0</v>
      </c>
      <c r="BI73" s="647" t="s">
        <v>1107</v>
      </c>
    </row>
    <row r="74" spans="1:61">
      <c r="A74" s="648"/>
      <c r="B74" s="645" t="s">
        <v>1219</v>
      </c>
      <c r="C74" s="642" t="s">
        <v>1220</v>
      </c>
      <c r="D74" s="692" t="s">
        <v>1221</v>
      </c>
      <c r="E74" s="649" t="s">
        <v>1222</v>
      </c>
      <c r="F74" s="679">
        <v>0</v>
      </c>
      <c r="G74" s="680">
        <v>0</v>
      </c>
      <c r="H74" s="680">
        <v>0</v>
      </c>
      <c r="I74" s="680">
        <v>0</v>
      </c>
      <c r="K74" s="680">
        <v>0</v>
      </c>
      <c r="L74" s="680">
        <v>0</v>
      </c>
      <c r="M74" s="680">
        <v>0</v>
      </c>
      <c r="N74" s="680">
        <v>0</v>
      </c>
      <c r="O74" s="680">
        <v>0</v>
      </c>
      <c r="P74" s="680">
        <v>0</v>
      </c>
      <c r="Q74" s="680">
        <v>0</v>
      </c>
      <c r="R74" s="680">
        <v>0</v>
      </c>
      <c r="S74" s="680">
        <v>0</v>
      </c>
      <c r="U74" s="680">
        <v>0</v>
      </c>
      <c r="V74" s="680">
        <v>0</v>
      </c>
      <c r="W74" s="680">
        <v>0</v>
      </c>
      <c r="X74" s="680">
        <v>0</v>
      </c>
      <c r="Y74" s="680">
        <v>0</v>
      </c>
      <c r="Z74" s="680">
        <v>0</v>
      </c>
      <c r="AA74" s="680">
        <v>0</v>
      </c>
      <c r="AB74" s="680">
        <v>0</v>
      </c>
      <c r="AC74" s="680">
        <v>0</v>
      </c>
      <c r="AE74" s="680">
        <v>0</v>
      </c>
      <c r="AF74" s="680">
        <v>0</v>
      </c>
      <c r="AG74" s="680">
        <v>0</v>
      </c>
      <c r="AH74" s="680">
        <v>0</v>
      </c>
      <c r="AI74" s="680">
        <v>0</v>
      </c>
      <c r="AJ74" s="680">
        <v>0</v>
      </c>
      <c r="AK74" s="680">
        <v>0</v>
      </c>
      <c r="AL74" s="680">
        <v>0</v>
      </c>
      <c r="AM74" s="680">
        <v>0</v>
      </c>
      <c r="AO74" s="680">
        <v>0</v>
      </c>
      <c r="AP74" s="680">
        <v>0</v>
      </c>
      <c r="AQ74" s="680">
        <v>0</v>
      </c>
      <c r="AR74" s="680">
        <v>0</v>
      </c>
      <c r="AS74" s="680">
        <v>0</v>
      </c>
      <c r="AT74" s="680">
        <v>0</v>
      </c>
      <c r="AU74" s="680">
        <v>0</v>
      </c>
      <c r="AV74" s="680">
        <v>0</v>
      </c>
      <c r="AW74" s="680">
        <v>0</v>
      </c>
      <c r="AY74" s="680">
        <v>0</v>
      </c>
      <c r="AZ74" s="680">
        <v>0</v>
      </c>
      <c r="BA74" s="680">
        <v>0</v>
      </c>
      <c r="BB74" s="680">
        <v>0</v>
      </c>
      <c r="BC74" s="680">
        <v>0</v>
      </c>
      <c r="BD74" s="680">
        <v>0</v>
      </c>
      <c r="BE74" s="680">
        <v>0</v>
      </c>
      <c r="BF74" s="680">
        <v>0</v>
      </c>
      <c r="BG74" s="680">
        <v>0</v>
      </c>
      <c r="BI74" s="647" t="s">
        <v>1107</v>
      </c>
    </row>
    <row r="75" spans="1:61">
      <c r="A75" s="648"/>
      <c r="B75" s="645" t="s">
        <v>1223</v>
      </c>
      <c r="C75" s="642" t="s">
        <v>1224</v>
      </c>
      <c r="D75" s="692" t="s">
        <v>1225</v>
      </c>
      <c r="E75" s="649" t="s">
        <v>1226</v>
      </c>
      <c r="F75" s="679">
        <v>0</v>
      </c>
      <c r="G75" s="680">
        <v>0</v>
      </c>
      <c r="H75" s="680">
        <v>0</v>
      </c>
      <c r="I75" s="680">
        <v>0</v>
      </c>
      <c r="K75" s="680">
        <v>0</v>
      </c>
      <c r="L75" s="680">
        <v>0</v>
      </c>
      <c r="M75" s="680">
        <v>0</v>
      </c>
      <c r="N75" s="680">
        <v>0</v>
      </c>
      <c r="O75" s="680">
        <v>0</v>
      </c>
      <c r="P75" s="680">
        <v>0</v>
      </c>
      <c r="Q75" s="680">
        <v>0</v>
      </c>
      <c r="R75" s="680">
        <v>0</v>
      </c>
      <c r="S75" s="680">
        <v>0</v>
      </c>
      <c r="U75" s="680">
        <v>0</v>
      </c>
      <c r="V75" s="680">
        <v>0</v>
      </c>
      <c r="W75" s="680">
        <v>0</v>
      </c>
      <c r="X75" s="680">
        <v>0</v>
      </c>
      <c r="Y75" s="680">
        <v>0</v>
      </c>
      <c r="Z75" s="680">
        <v>0</v>
      </c>
      <c r="AA75" s="680">
        <v>0</v>
      </c>
      <c r="AB75" s="680">
        <v>0</v>
      </c>
      <c r="AC75" s="680">
        <v>0</v>
      </c>
      <c r="AE75" s="680">
        <v>0</v>
      </c>
      <c r="AF75" s="680">
        <v>0</v>
      </c>
      <c r="AG75" s="680">
        <v>0</v>
      </c>
      <c r="AH75" s="680">
        <v>0</v>
      </c>
      <c r="AI75" s="680">
        <v>0</v>
      </c>
      <c r="AJ75" s="680">
        <v>0</v>
      </c>
      <c r="AK75" s="680">
        <v>0</v>
      </c>
      <c r="AL75" s="680">
        <v>0</v>
      </c>
      <c r="AM75" s="680">
        <v>0</v>
      </c>
      <c r="AO75" s="680">
        <v>0</v>
      </c>
      <c r="AP75" s="680">
        <v>0</v>
      </c>
      <c r="AQ75" s="680">
        <v>0</v>
      </c>
      <c r="AR75" s="680">
        <v>0</v>
      </c>
      <c r="AS75" s="680">
        <v>0</v>
      </c>
      <c r="AT75" s="680">
        <v>0</v>
      </c>
      <c r="AU75" s="680">
        <v>0</v>
      </c>
      <c r="AV75" s="680">
        <v>0</v>
      </c>
      <c r="AW75" s="680">
        <v>0</v>
      </c>
      <c r="AY75" s="680">
        <v>0</v>
      </c>
      <c r="AZ75" s="680">
        <v>0</v>
      </c>
      <c r="BA75" s="680">
        <v>0</v>
      </c>
      <c r="BB75" s="680">
        <v>0</v>
      </c>
      <c r="BC75" s="680">
        <v>0</v>
      </c>
      <c r="BD75" s="680">
        <v>0</v>
      </c>
      <c r="BE75" s="680">
        <v>0</v>
      </c>
      <c r="BF75" s="680">
        <v>0</v>
      </c>
      <c r="BG75" s="680">
        <v>0</v>
      </c>
      <c r="BI75" s="647" t="s">
        <v>1107</v>
      </c>
    </row>
    <row r="76" spans="1:61">
      <c r="A76" s="648"/>
      <c r="B76" s="645" t="s">
        <v>1227</v>
      </c>
      <c r="C76" s="642" t="s">
        <v>1228</v>
      </c>
      <c r="D76" s="692" t="s">
        <v>1229</v>
      </c>
      <c r="E76" s="649" t="s">
        <v>1206</v>
      </c>
      <c r="F76" s="679">
        <v>0</v>
      </c>
      <c r="G76" s="680">
        <v>0</v>
      </c>
      <c r="H76" s="680">
        <v>0</v>
      </c>
      <c r="I76" s="680">
        <v>0</v>
      </c>
      <c r="K76" s="680">
        <v>0</v>
      </c>
      <c r="L76" s="680">
        <v>0</v>
      </c>
      <c r="M76" s="680">
        <v>0</v>
      </c>
      <c r="N76" s="680">
        <v>0</v>
      </c>
      <c r="O76" s="680">
        <v>0</v>
      </c>
      <c r="P76" s="680">
        <v>0</v>
      </c>
      <c r="Q76" s="680">
        <v>0</v>
      </c>
      <c r="R76" s="680">
        <v>0</v>
      </c>
      <c r="S76" s="680">
        <v>0</v>
      </c>
      <c r="U76" s="680">
        <v>0</v>
      </c>
      <c r="V76" s="680">
        <v>0</v>
      </c>
      <c r="W76" s="680">
        <v>0</v>
      </c>
      <c r="X76" s="680">
        <v>0</v>
      </c>
      <c r="Y76" s="680">
        <v>0</v>
      </c>
      <c r="Z76" s="680">
        <v>0</v>
      </c>
      <c r="AA76" s="680">
        <v>0</v>
      </c>
      <c r="AB76" s="680">
        <v>0</v>
      </c>
      <c r="AC76" s="680">
        <v>0</v>
      </c>
      <c r="AE76" s="680">
        <v>0</v>
      </c>
      <c r="AF76" s="680">
        <v>0</v>
      </c>
      <c r="AG76" s="680">
        <v>0</v>
      </c>
      <c r="AH76" s="680">
        <v>0</v>
      </c>
      <c r="AI76" s="680">
        <v>0</v>
      </c>
      <c r="AJ76" s="680">
        <v>0</v>
      </c>
      <c r="AK76" s="680">
        <v>0</v>
      </c>
      <c r="AL76" s="680">
        <v>0</v>
      </c>
      <c r="AM76" s="680">
        <v>0</v>
      </c>
      <c r="AO76" s="680">
        <v>0</v>
      </c>
      <c r="AP76" s="680">
        <v>0</v>
      </c>
      <c r="AQ76" s="680">
        <v>0</v>
      </c>
      <c r="AR76" s="680">
        <v>0</v>
      </c>
      <c r="AS76" s="680">
        <v>0</v>
      </c>
      <c r="AT76" s="680">
        <v>0</v>
      </c>
      <c r="AU76" s="680">
        <v>0</v>
      </c>
      <c r="AV76" s="680">
        <v>0</v>
      </c>
      <c r="AW76" s="680">
        <v>0</v>
      </c>
      <c r="AY76" s="680">
        <v>0</v>
      </c>
      <c r="AZ76" s="680">
        <v>0</v>
      </c>
      <c r="BA76" s="680">
        <v>0</v>
      </c>
      <c r="BB76" s="680">
        <v>0</v>
      </c>
      <c r="BC76" s="680">
        <v>0</v>
      </c>
      <c r="BD76" s="680">
        <v>0</v>
      </c>
      <c r="BE76" s="680">
        <v>0</v>
      </c>
      <c r="BF76" s="680">
        <v>0</v>
      </c>
      <c r="BG76" s="680">
        <v>0</v>
      </c>
      <c r="BI76" s="647" t="s">
        <v>1107</v>
      </c>
    </row>
    <row r="77" spans="1:61">
      <c r="A77" s="648"/>
      <c r="B77" s="645"/>
      <c r="D77" s="692" t="s">
        <v>1049</v>
      </c>
    </row>
    <row r="78" spans="1:61">
      <c r="A78" s="648"/>
      <c r="B78" s="645"/>
      <c r="D78" s="692" t="s">
        <v>1049</v>
      </c>
      <c r="E78" s="673" t="s">
        <v>1230</v>
      </c>
    </row>
    <row r="79" spans="1:61">
      <c r="A79" s="648"/>
      <c r="B79" s="645" t="s">
        <v>1231</v>
      </c>
      <c r="C79" s="642" t="s">
        <v>1232</v>
      </c>
      <c r="D79" s="692" t="s">
        <v>1233</v>
      </c>
      <c r="E79" s="649" t="s">
        <v>1234</v>
      </c>
      <c r="F79" s="679">
        <v>9705.4560000000001</v>
      </c>
      <c r="G79" s="680">
        <v>9801.3220000000001</v>
      </c>
      <c r="H79" s="680">
        <v>9827.7160000000003</v>
      </c>
      <c r="I79" s="680">
        <v>9857.6550000000007</v>
      </c>
      <c r="K79" s="680">
        <v>9855.9009999999998</v>
      </c>
      <c r="L79" s="680">
        <v>9877.9069999999992</v>
      </c>
      <c r="M79" s="680">
        <v>9877.8150000000005</v>
      </c>
      <c r="N79" s="680">
        <v>9869.1139999999996</v>
      </c>
      <c r="O79" s="680">
        <v>9839.6440000000002</v>
      </c>
      <c r="P79" s="680">
        <v>9864.24</v>
      </c>
      <c r="Q79" s="680">
        <v>9888.8549999999996</v>
      </c>
      <c r="R79" s="680">
        <v>9919.0849999999991</v>
      </c>
      <c r="S79" s="680">
        <v>9901.5630000000001</v>
      </c>
      <c r="U79" s="680">
        <v>9712.1380000000008</v>
      </c>
      <c r="V79" s="680">
        <v>9619.6579999999994</v>
      </c>
      <c r="W79" s="680">
        <v>9447.82</v>
      </c>
      <c r="X79" s="680">
        <v>9227.4930000000004</v>
      </c>
      <c r="Y79" s="680">
        <v>8928.0480000000007</v>
      </c>
      <c r="Z79" s="680">
        <v>8603.3529999999992</v>
      </c>
      <c r="AA79" s="680">
        <v>8278.4410000000007</v>
      </c>
      <c r="AB79" s="680">
        <v>7840.2839999999997</v>
      </c>
      <c r="AC79" s="680">
        <v>7439.2539999999999</v>
      </c>
      <c r="AE79" s="680">
        <v>9855.9009999999998</v>
      </c>
      <c r="AF79" s="680">
        <v>9877.9069999999992</v>
      </c>
      <c r="AG79" s="680">
        <v>9877.8150000000005</v>
      </c>
      <c r="AH79" s="680">
        <v>9869.1139999999996</v>
      </c>
      <c r="AI79" s="680">
        <v>9839.6440000000002</v>
      </c>
      <c r="AJ79" s="680">
        <v>9864.24</v>
      </c>
      <c r="AK79" s="680">
        <v>9888.8549999999996</v>
      </c>
      <c r="AL79" s="680">
        <v>9919.0849999999991</v>
      </c>
      <c r="AM79" s="680">
        <v>9901.5630000000001</v>
      </c>
      <c r="AO79" s="680">
        <v>9729.2990000000009</v>
      </c>
      <c r="AP79" s="680">
        <v>9646.9189999999999</v>
      </c>
      <c r="AQ79" s="680">
        <v>9516.143</v>
      </c>
      <c r="AR79" s="680">
        <v>9373.7800000000007</v>
      </c>
      <c r="AS79" s="680">
        <v>9197.1460000000006</v>
      </c>
      <c r="AT79" s="680">
        <v>9061.8009999999995</v>
      </c>
      <c r="AU79" s="680">
        <v>8943.1659999999993</v>
      </c>
      <c r="AV79" s="680">
        <v>8821.8829999999998</v>
      </c>
      <c r="AW79" s="680">
        <v>8683.65</v>
      </c>
      <c r="AY79" s="680">
        <v>9702.9330000000009</v>
      </c>
      <c r="AZ79" s="680">
        <v>9541.3160000000007</v>
      </c>
      <c r="BA79" s="680">
        <v>9281.0640000000003</v>
      </c>
      <c r="BB79" s="680">
        <v>8985.2860000000001</v>
      </c>
      <c r="BC79" s="680">
        <v>8595.607</v>
      </c>
      <c r="BD79" s="680">
        <v>8239.7639999999992</v>
      </c>
      <c r="BE79" s="680">
        <v>7907.3709999999901</v>
      </c>
      <c r="BF79" s="680">
        <v>7538.4739999999902</v>
      </c>
      <c r="BG79" s="680">
        <v>7159.7550000000001</v>
      </c>
      <c r="BI79" s="647" t="s">
        <v>1107</v>
      </c>
    </row>
    <row r="80" spans="1:61">
      <c r="A80" s="648"/>
      <c r="B80" s="645"/>
      <c r="D80" s="692" t="s">
        <v>1049</v>
      </c>
    </row>
    <row r="81" spans="1:61">
      <c r="A81" s="648"/>
      <c r="B81" s="645"/>
      <c r="D81" s="692" t="s">
        <v>1049</v>
      </c>
      <c r="E81" s="673" t="s">
        <v>1235</v>
      </c>
    </row>
    <row r="82" spans="1:61">
      <c r="A82" s="648"/>
      <c r="B82" s="645" t="s">
        <v>1236</v>
      </c>
      <c r="C82" s="642" t="s">
        <v>1237</v>
      </c>
      <c r="D82" s="692" t="s">
        <v>1238</v>
      </c>
      <c r="E82" s="649" t="s">
        <v>1239</v>
      </c>
      <c r="F82" s="679">
        <v>298.83199999999999</v>
      </c>
      <c r="G82" s="680">
        <v>199.27600000000001</v>
      </c>
      <c r="H82" s="680">
        <v>199.203</v>
      </c>
      <c r="I82" s="680">
        <v>199.27</v>
      </c>
      <c r="K82" s="680">
        <v>199.203</v>
      </c>
      <c r="L82" s="680">
        <v>99.602000000000004</v>
      </c>
      <c r="M82" s="680">
        <v>99.602000000000004</v>
      </c>
      <c r="N82" s="680">
        <v>99.602000000000004</v>
      </c>
      <c r="O82" s="680">
        <v>99.602000000000004</v>
      </c>
      <c r="P82" s="680">
        <v>0</v>
      </c>
      <c r="Q82" s="680">
        <v>0</v>
      </c>
      <c r="R82" s="680">
        <v>0</v>
      </c>
      <c r="S82" s="680">
        <v>0</v>
      </c>
      <c r="U82" s="680">
        <v>199.203</v>
      </c>
      <c r="V82" s="680">
        <v>99.602000000000004</v>
      </c>
      <c r="W82" s="680">
        <v>99.602000000000004</v>
      </c>
      <c r="X82" s="680">
        <v>99.602000000000004</v>
      </c>
      <c r="Y82" s="680">
        <v>99.602000000000004</v>
      </c>
      <c r="Z82" s="680">
        <v>0</v>
      </c>
      <c r="AA82" s="680">
        <v>0</v>
      </c>
      <c r="AB82" s="680">
        <v>0</v>
      </c>
      <c r="AC82" s="680">
        <v>0</v>
      </c>
      <c r="AE82" s="680">
        <v>199.203</v>
      </c>
      <c r="AF82" s="680">
        <v>99.602000000000004</v>
      </c>
      <c r="AG82" s="680">
        <v>99.602000000000004</v>
      </c>
      <c r="AH82" s="680">
        <v>99.602000000000004</v>
      </c>
      <c r="AI82" s="680">
        <v>99.602000000000004</v>
      </c>
      <c r="AJ82" s="680">
        <v>0</v>
      </c>
      <c r="AK82" s="680">
        <v>0</v>
      </c>
      <c r="AL82" s="680">
        <v>0</v>
      </c>
      <c r="AM82" s="680">
        <v>0</v>
      </c>
      <c r="AO82" s="680">
        <v>199.203</v>
      </c>
      <c r="AP82" s="680">
        <v>99.602000000000004</v>
      </c>
      <c r="AQ82" s="680">
        <v>99.602000000000004</v>
      </c>
      <c r="AR82" s="680">
        <v>99.602000000000004</v>
      </c>
      <c r="AS82" s="680">
        <v>99.602000000000004</v>
      </c>
      <c r="AT82" s="680">
        <v>0</v>
      </c>
      <c r="AU82" s="680">
        <v>0</v>
      </c>
      <c r="AV82" s="680">
        <v>0</v>
      </c>
      <c r="AW82" s="680">
        <v>0</v>
      </c>
      <c r="AY82" s="680">
        <v>199.203</v>
      </c>
      <c r="AZ82" s="680">
        <v>99.602000000000004</v>
      </c>
      <c r="BA82" s="680">
        <v>99.602000000000004</v>
      </c>
      <c r="BB82" s="680">
        <v>99.602000000000004</v>
      </c>
      <c r="BC82" s="680">
        <v>99.602000000000004</v>
      </c>
      <c r="BD82" s="680">
        <v>0</v>
      </c>
      <c r="BE82" s="680">
        <v>0</v>
      </c>
      <c r="BF82" s="680">
        <v>0</v>
      </c>
      <c r="BG82" s="680">
        <v>0</v>
      </c>
      <c r="BI82" s="647" t="s">
        <v>1107</v>
      </c>
    </row>
    <row r="83" spans="1:61">
      <c r="A83" s="648"/>
      <c r="B83" s="645" t="s">
        <v>1240</v>
      </c>
      <c r="C83" s="642" t="s">
        <v>1241</v>
      </c>
      <c r="D83" s="692" t="s">
        <v>1242</v>
      </c>
      <c r="E83" s="649" t="s">
        <v>1243</v>
      </c>
      <c r="F83" s="679">
        <v>0</v>
      </c>
      <c r="G83" s="680">
        <v>0</v>
      </c>
      <c r="H83" s="680">
        <v>0</v>
      </c>
      <c r="I83" s="680">
        <v>0</v>
      </c>
      <c r="K83" s="680">
        <v>0</v>
      </c>
      <c r="L83" s="680">
        <v>0</v>
      </c>
      <c r="M83" s="680">
        <v>0</v>
      </c>
      <c r="N83" s="680">
        <v>0</v>
      </c>
      <c r="O83" s="680">
        <v>0</v>
      </c>
      <c r="P83" s="680">
        <v>0</v>
      </c>
      <c r="Q83" s="680">
        <v>0</v>
      </c>
      <c r="R83" s="680">
        <v>0</v>
      </c>
      <c r="S83" s="680">
        <v>0</v>
      </c>
      <c r="U83" s="680">
        <v>0</v>
      </c>
      <c r="V83" s="680">
        <v>0</v>
      </c>
      <c r="W83" s="680">
        <v>0</v>
      </c>
      <c r="X83" s="680">
        <v>0</v>
      </c>
      <c r="Y83" s="680">
        <v>0</v>
      </c>
      <c r="Z83" s="680">
        <v>0</v>
      </c>
      <c r="AA83" s="680">
        <v>0</v>
      </c>
      <c r="AB83" s="680">
        <v>0</v>
      </c>
      <c r="AC83" s="680">
        <v>0</v>
      </c>
      <c r="AE83" s="680">
        <v>0</v>
      </c>
      <c r="AF83" s="680">
        <v>0</v>
      </c>
      <c r="AG83" s="680">
        <v>0</v>
      </c>
      <c r="AH83" s="680">
        <v>0</v>
      </c>
      <c r="AI83" s="680">
        <v>0</v>
      </c>
      <c r="AJ83" s="680">
        <v>0</v>
      </c>
      <c r="AK83" s="680">
        <v>0</v>
      </c>
      <c r="AL83" s="680">
        <v>0</v>
      </c>
      <c r="AM83" s="680">
        <v>0</v>
      </c>
      <c r="AO83" s="680">
        <v>0</v>
      </c>
      <c r="AP83" s="680">
        <v>0</v>
      </c>
      <c r="AQ83" s="680">
        <v>0</v>
      </c>
      <c r="AR83" s="680">
        <v>0</v>
      </c>
      <c r="AS83" s="680">
        <v>0</v>
      </c>
      <c r="AT83" s="680">
        <v>0</v>
      </c>
      <c r="AU83" s="680">
        <v>0</v>
      </c>
      <c r="AV83" s="680">
        <v>0</v>
      </c>
      <c r="AW83" s="680">
        <v>0</v>
      </c>
      <c r="AY83" s="680">
        <v>0</v>
      </c>
      <c r="AZ83" s="680">
        <v>0</v>
      </c>
      <c r="BA83" s="680">
        <v>0</v>
      </c>
      <c r="BB83" s="680">
        <v>0</v>
      </c>
      <c r="BC83" s="680">
        <v>0</v>
      </c>
      <c r="BD83" s="680">
        <v>0</v>
      </c>
      <c r="BE83" s="680">
        <v>0</v>
      </c>
      <c r="BF83" s="680">
        <v>0</v>
      </c>
      <c r="BG83" s="680">
        <v>0</v>
      </c>
      <c r="BI83" s="647" t="s">
        <v>1107</v>
      </c>
    </row>
    <row r="84" spans="1:61">
      <c r="A84" s="648"/>
      <c r="B84" s="645" t="s">
        <v>1244</v>
      </c>
      <c r="C84" s="642" t="s">
        <v>1245</v>
      </c>
      <c r="D84" s="692" t="s">
        <v>1246</v>
      </c>
      <c r="E84" s="649" t="s">
        <v>1247</v>
      </c>
      <c r="F84" s="679">
        <v>0</v>
      </c>
      <c r="G84" s="680">
        <v>0</v>
      </c>
      <c r="H84" s="680">
        <v>0</v>
      </c>
      <c r="I84" s="680">
        <v>0</v>
      </c>
      <c r="K84" s="680">
        <v>0</v>
      </c>
      <c r="L84" s="680">
        <v>0</v>
      </c>
      <c r="M84" s="680">
        <v>0</v>
      </c>
      <c r="N84" s="680">
        <v>0</v>
      </c>
      <c r="O84" s="680">
        <v>0</v>
      </c>
      <c r="P84" s="680">
        <v>0</v>
      </c>
      <c r="Q84" s="680">
        <v>0</v>
      </c>
      <c r="R84" s="680">
        <v>0</v>
      </c>
      <c r="S84" s="680">
        <v>0</v>
      </c>
      <c r="U84" s="680">
        <v>0</v>
      </c>
      <c r="V84" s="680">
        <v>0</v>
      </c>
      <c r="W84" s="680">
        <v>0</v>
      </c>
      <c r="X84" s="680">
        <v>0</v>
      </c>
      <c r="Y84" s="680">
        <v>0</v>
      </c>
      <c r="Z84" s="680">
        <v>0</v>
      </c>
      <c r="AA84" s="680">
        <v>0</v>
      </c>
      <c r="AB84" s="680">
        <v>0</v>
      </c>
      <c r="AC84" s="680">
        <v>0</v>
      </c>
      <c r="AE84" s="680">
        <v>0</v>
      </c>
      <c r="AF84" s="680">
        <v>0</v>
      </c>
      <c r="AG84" s="680">
        <v>0</v>
      </c>
      <c r="AH84" s="680">
        <v>0</v>
      </c>
      <c r="AI84" s="680">
        <v>0</v>
      </c>
      <c r="AJ84" s="680">
        <v>0</v>
      </c>
      <c r="AK84" s="680">
        <v>0</v>
      </c>
      <c r="AL84" s="680">
        <v>0</v>
      </c>
      <c r="AM84" s="680">
        <v>0</v>
      </c>
      <c r="AO84" s="680">
        <v>0</v>
      </c>
      <c r="AP84" s="680">
        <v>0</v>
      </c>
      <c r="AQ84" s="680">
        <v>0</v>
      </c>
      <c r="AR84" s="680">
        <v>0</v>
      </c>
      <c r="AS84" s="680">
        <v>0</v>
      </c>
      <c r="AT84" s="680">
        <v>0</v>
      </c>
      <c r="AU84" s="680">
        <v>0</v>
      </c>
      <c r="AV84" s="680">
        <v>0</v>
      </c>
      <c r="AW84" s="680">
        <v>0</v>
      </c>
      <c r="AY84" s="680">
        <v>0</v>
      </c>
      <c r="AZ84" s="680">
        <v>0</v>
      </c>
      <c r="BA84" s="680">
        <v>0</v>
      </c>
      <c r="BB84" s="680">
        <v>0</v>
      </c>
      <c r="BC84" s="680">
        <v>0</v>
      </c>
      <c r="BD84" s="680">
        <v>0</v>
      </c>
      <c r="BE84" s="680">
        <v>0</v>
      </c>
      <c r="BF84" s="680">
        <v>0</v>
      </c>
      <c r="BG84" s="680">
        <v>0</v>
      </c>
      <c r="BI84" s="647" t="s">
        <v>1107</v>
      </c>
    </row>
    <row r="85" spans="1:61">
      <c r="A85" s="648"/>
      <c r="B85" s="645" t="s">
        <v>1248</v>
      </c>
      <c r="C85" s="642" t="s">
        <v>1249</v>
      </c>
      <c r="D85" s="692" t="s">
        <v>1250</v>
      </c>
      <c r="E85" s="649" t="s">
        <v>1251</v>
      </c>
      <c r="F85" s="679">
        <v>756.34500000000003</v>
      </c>
      <c r="G85" s="680">
        <v>752.90099999999995</v>
      </c>
      <c r="H85" s="680">
        <v>707.20299999999997</v>
      </c>
      <c r="I85" s="680">
        <v>718.92600000000004</v>
      </c>
      <c r="K85" s="680">
        <v>675.30700000000002</v>
      </c>
      <c r="L85" s="680">
        <v>674.43899999999996</v>
      </c>
      <c r="M85" s="680">
        <v>677.26499999999999</v>
      </c>
      <c r="N85" s="680">
        <v>692.93399999999997</v>
      </c>
      <c r="O85" s="680">
        <v>692.38599999999997</v>
      </c>
      <c r="P85" s="680">
        <v>694.93799999999999</v>
      </c>
      <c r="Q85" s="680">
        <v>695.70299999999997</v>
      </c>
      <c r="R85" s="680">
        <v>692.101</v>
      </c>
      <c r="S85" s="680">
        <v>688.14800000000002</v>
      </c>
      <c r="U85" s="680">
        <v>779.149</v>
      </c>
      <c r="V85" s="680">
        <v>801.40899999999999</v>
      </c>
      <c r="W85" s="680">
        <v>865.82899999999995</v>
      </c>
      <c r="X85" s="680">
        <v>859.36599999999999</v>
      </c>
      <c r="Y85" s="680">
        <v>844.21100000000001</v>
      </c>
      <c r="Z85" s="680">
        <v>836.46699999999998</v>
      </c>
      <c r="AA85" s="680">
        <v>830.86400000000003</v>
      </c>
      <c r="AB85" s="680">
        <v>818.06100000000004</v>
      </c>
      <c r="AC85" s="680">
        <v>808.11300000000006</v>
      </c>
      <c r="AE85" s="680">
        <v>675.30700000000002</v>
      </c>
      <c r="AF85" s="680">
        <v>674.43899999999996</v>
      </c>
      <c r="AG85" s="680">
        <v>677.26499999999999</v>
      </c>
      <c r="AH85" s="680">
        <v>692.93399999999997</v>
      </c>
      <c r="AI85" s="680">
        <v>692.38599999999997</v>
      </c>
      <c r="AJ85" s="680">
        <v>694.93799999999999</v>
      </c>
      <c r="AK85" s="680">
        <v>695.70299999999997</v>
      </c>
      <c r="AL85" s="680">
        <v>692.101</v>
      </c>
      <c r="AM85" s="680">
        <v>688.14800000000002</v>
      </c>
      <c r="AO85" s="680">
        <v>779.86400000000003</v>
      </c>
      <c r="AP85" s="680">
        <v>801.87199999999996</v>
      </c>
      <c r="AQ85" s="680">
        <v>840.66899999999998</v>
      </c>
      <c r="AR85" s="680">
        <v>857.851</v>
      </c>
      <c r="AS85" s="680">
        <v>845.31899999999996</v>
      </c>
      <c r="AT85" s="680">
        <v>838.25</v>
      </c>
      <c r="AU85" s="680">
        <v>832.66600000000005</v>
      </c>
      <c r="AV85" s="680">
        <v>826.15300000000002</v>
      </c>
      <c r="AW85" s="680">
        <v>825.18700000000001</v>
      </c>
      <c r="AY85" s="680">
        <v>792.05200000000002</v>
      </c>
      <c r="AZ85" s="680">
        <v>827.274</v>
      </c>
      <c r="BA85" s="680">
        <v>847.73900000000003</v>
      </c>
      <c r="BB85" s="680">
        <v>839.71699999999998</v>
      </c>
      <c r="BC85" s="680">
        <v>820.68499999999995</v>
      </c>
      <c r="BD85" s="680">
        <v>805.62199999999996</v>
      </c>
      <c r="BE85" s="680">
        <v>793.98099999999999</v>
      </c>
      <c r="BF85" s="680">
        <v>779.97500000000002</v>
      </c>
      <c r="BG85" s="680">
        <v>769.94600000000003</v>
      </c>
      <c r="BI85" s="647" t="s">
        <v>1107</v>
      </c>
    </row>
    <row r="86" spans="1:61">
      <c r="A86" s="648"/>
      <c r="B86" s="645"/>
      <c r="C86" s="642" t="s">
        <v>1252</v>
      </c>
      <c r="D86" s="692" t="s">
        <v>1253</v>
      </c>
      <c r="E86" s="649" t="s">
        <v>1254</v>
      </c>
      <c r="F86" s="679"/>
      <c r="G86" s="680"/>
      <c r="H86" s="680"/>
      <c r="I86" s="680"/>
      <c r="K86" s="680"/>
      <c r="L86" s="680"/>
      <c r="M86" s="680"/>
      <c r="N86" s="680"/>
      <c r="O86" s="680"/>
      <c r="P86" s="680"/>
      <c r="Q86" s="680"/>
      <c r="R86" s="680"/>
      <c r="S86" s="680"/>
      <c r="U86" s="680"/>
      <c r="V86" s="680"/>
      <c r="W86" s="680"/>
      <c r="X86" s="680"/>
      <c r="Y86" s="680"/>
      <c r="Z86" s="680"/>
      <c r="AA86" s="680"/>
      <c r="AB86" s="680"/>
      <c r="AC86" s="680"/>
      <c r="AE86" s="680"/>
      <c r="AF86" s="680"/>
      <c r="AG86" s="680"/>
      <c r="AH86" s="680"/>
      <c r="AI86" s="680"/>
      <c r="AJ86" s="680"/>
      <c r="AK86" s="680"/>
      <c r="AL86" s="680"/>
      <c r="AM86" s="680"/>
      <c r="AO86" s="680"/>
      <c r="AP86" s="680"/>
      <c r="AQ86" s="680"/>
      <c r="AR86" s="680"/>
      <c r="AS86" s="680"/>
      <c r="AT86" s="680"/>
      <c r="AU86" s="680"/>
      <c r="AV86" s="680"/>
      <c r="AW86" s="680"/>
      <c r="AY86" s="680"/>
      <c r="AZ86" s="680"/>
      <c r="BA86" s="680"/>
      <c r="BB86" s="680"/>
      <c r="BC86" s="680"/>
      <c r="BD86" s="680"/>
      <c r="BE86" s="680"/>
      <c r="BF86" s="680"/>
      <c r="BG86" s="680"/>
    </row>
    <row r="87" spans="1:61">
      <c r="A87" s="648"/>
      <c r="B87" s="645" t="s">
        <v>1255</v>
      </c>
      <c r="C87" s="642" t="s">
        <v>1256</v>
      </c>
      <c r="D87" s="692" t="s">
        <v>1257</v>
      </c>
      <c r="E87" s="649" t="s">
        <v>1258</v>
      </c>
      <c r="F87" s="679">
        <v>0</v>
      </c>
      <c r="G87" s="680">
        <v>0</v>
      </c>
      <c r="H87" s="680">
        <v>0</v>
      </c>
      <c r="I87" s="680">
        <v>0</v>
      </c>
      <c r="K87" s="680">
        <v>0</v>
      </c>
      <c r="L87" s="680">
        <v>0</v>
      </c>
      <c r="M87" s="680">
        <v>0</v>
      </c>
      <c r="N87" s="680">
        <v>0</v>
      </c>
      <c r="O87" s="680">
        <v>0</v>
      </c>
      <c r="P87" s="680">
        <v>0</v>
      </c>
      <c r="Q87" s="680">
        <v>0</v>
      </c>
      <c r="R87" s="680">
        <v>0</v>
      </c>
      <c r="S87" s="680">
        <v>0</v>
      </c>
      <c r="U87" s="680">
        <v>0</v>
      </c>
      <c r="V87" s="680">
        <v>0</v>
      </c>
      <c r="W87" s="680">
        <v>0</v>
      </c>
      <c r="X87" s="680">
        <v>0</v>
      </c>
      <c r="Y87" s="680">
        <v>0</v>
      </c>
      <c r="Z87" s="680">
        <v>0</v>
      </c>
      <c r="AA87" s="680">
        <v>0</v>
      </c>
      <c r="AB87" s="680">
        <v>0</v>
      </c>
      <c r="AC87" s="680">
        <v>0</v>
      </c>
      <c r="AE87" s="680">
        <v>0</v>
      </c>
      <c r="AF87" s="680">
        <v>0</v>
      </c>
      <c r="AG87" s="680">
        <v>0</v>
      </c>
      <c r="AH87" s="680">
        <v>0</v>
      </c>
      <c r="AI87" s="680">
        <v>0</v>
      </c>
      <c r="AJ87" s="680">
        <v>0</v>
      </c>
      <c r="AK87" s="680">
        <v>0</v>
      </c>
      <c r="AL87" s="680">
        <v>0</v>
      </c>
      <c r="AM87" s="680">
        <v>0</v>
      </c>
      <c r="AO87" s="680">
        <v>0</v>
      </c>
      <c r="AP87" s="680">
        <v>0</v>
      </c>
      <c r="AQ87" s="680">
        <v>0</v>
      </c>
      <c r="AR87" s="680">
        <v>0</v>
      </c>
      <c r="AS87" s="680">
        <v>0</v>
      </c>
      <c r="AT87" s="680">
        <v>0</v>
      </c>
      <c r="AU87" s="680">
        <v>0</v>
      </c>
      <c r="AV87" s="680">
        <v>0</v>
      </c>
      <c r="AW87" s="680">
        <v>0</v>
      </c>
      <c r="AY87" s="680">
        <v>0</v>
      </c>
      <c r="AZ87" s="680">
        <v>0</v>
      </c>
      <c r="BA87" s="680">
        <v>0</v>
      </c>
      <c r="BB87" s="680">
        <v>0</v>
      </c>
      <c r="BC87" s="680">
        <v>0</v>
      </c>
      <c r="BD87" s="680">
        <v>0</v>
      </c>
      <c r="BE87" s="680">
        <v>0</v>
      </c>
      <c r="BF87" s="680">
        <v>0</v>
      </c>
      <c r="BG87" s="680">
        <v>0</v>
      </c>
      <c r="BI87" s="647" t="s">
        <v>1107</v>
      </c>
    </row>
    <row r="88" spans="1:61">
      <c r="A88" s="648"/>
      <c r="B88" s="645" t="s">
        <v>1259</v>
      </c>
      <c r="C88" s="642" t="s">
        <v>1260</v>
      </c>
      <c r="D88" s="692" t="s">
        <v>1261</v>
      </c>
      <c r="E88" s="649" t="s">
        <v>1262</v>
      </c>
      <c r="F88" s="679">
        <v>1055.1769999999999</v>
      </c>
      <c r="G88" s="680">
        <v>952.17700000000002</v>
      </c>
      <c r="H88" s="680">
        <v>906.40599999999995</v>
      </c>
      <c r="I88" s="680">
        <v>918.19600000000003</v>
      </c>
      <c r="K88" s="680">
        <v>874.51</v>
      </c>
      <c r="L88" s="680">
        <v>774.04100000000005</v>
      </c>
      <c r="M88" s="680">
        <v>776.86699999999996</v>
      </c>
      <c r="N88" s="680">
        <v>792.53599999999994</v>
      </c>
      <c r="O88" s="680">
        <v>791.98800000000006</v>
      </c>
      <c r="P88" s="680">
        <v>694.93799999999999</v>
      </c>
      <c r="Q88" s="680">
        <v>695.70299999999997</v>
      </c>
      <c r="R88" s="680">
        <v>692.101</v>
      </c>
      <c r="S88" s="680">
        <v>688.14800000000002</v>
      </c>
      <c r="U88" s="680">
        <v>978.35199999999998</v>
      </c>
      <c r="V88" s="680">
        <v>901.01099999999997</v>
      </c>
      <c r="W88" s="680">
        <v>965.43100000000004</v>
      </c>
      <c r="X88" s="680">
        <v>958.96799999999996</v>
      </c>
      <c r="Y88" s="680">
        <v>943.81299999999999</v>
      </c>
      <c r="Z88" s="680">
        <v>836.46699999999998</v>
      </c>
      <c r="AA88" s="680">
        <v>830.86400000000003</v>
      </c>
      <c r="AB88" s="680">
        <v>818.06100000000004</v>
      </c>
      <c r="AC88" s="680">
        <v>808.11300000000006</v>
      </c>
      <c r="AE88" s="680">
        <v>874.51</v>
      </c>
      <c r="AF88" s="680">
        <v>774.04100000000005</v>
      </c>
      <c r="AG88" s="680">
        <v>776.86699999999996</v>
      </c>
      <c r="AH88" s="680">
        <v>792.53599999999994</v>
      </c>
      <c r="AI88" s="680">
        <v>791.98800000000006</v>
      </c>
      <c r="AJ88" s="680">
        <v>694.93799999999999</v>
      </c>
      <c r="AK88" s="680">
        <v>695.70299999999997</v>
      </c>
      <c r="AL88" s="680">
        <v>692.101</v>
      </c>
      <c r="AM88" s="680">
        <v>688.14800000000002</v>
      </c>
      <c r="AO88" s="680">
        <v>979.06700000000001</v>
      </c>
      <c r="AP88" s="680">
        <v>901.47400000000005</v>
      </c>
      <c r="AQ88" s="680">
        <v>940.27099999999996</v>
      </c>
      <c r="AR88" s="680">
        <v>957.45299999999997</v>
      </c>
      <c r="AS88" s="680">
        <v>944.92100000000005</v>
      </c>
      <c r="AT88" s="680">
        <v>838.25</v>
      </c>
      <c r="AU88" s="680">
        <v>832.66600000000005</v>
      </c>
      <c r="AV88" s="680">
        <v>826.15300000000002</v>
      </c>
      <c r="AW88" s="680">
        <v>825.18700000000001</v>
      </c>
      <c r="AY88" s="680">
        <v>991.255</v>
      </c>
      <c r="AZ88" s="680">
        <v>926.87599999999998</v>
      </c>
      <c r="BA88" s="680">
        <v>947.34100000000001</v>
      </c>
      <c r="BB88" s="680">
        <v>939.31899999999996</v>
      </c>
      <c r="BC88" s="680">
        <v>920.28700000000003</v>
      </c>
      <c r="BD88" s="680">
        <v>805.62199999999996</v>
      </c>
      <c r="BE88" s="680">
        <v>793.98099999999999</v>
      </c>
      <c r="BF88" s="680">
        <v>779.97500000000002</v>
      </c>
      <c r="BG88" s="680">
        <v>769.94600000000003</v>
      </c>
      <c r="BI88" s="647" t="s">
        <v>1107</v>
      </c>
    </row>
    <row r="89" spans="1:61">
      <c r="B89" s="645"/>
      <c r="C89" s="642" t="s">
        <v>1263</v>
      </c>
      <c r="D89" s="692" t="s">
        <v>1264</v>
      </c>
      <c r="E89" s="649" t="s">
        <v>1265</v>
      </c>
      <c r="F89" s="679"/>
      <c r="G89" s="680"/>
      <c r="H89" s="680"/>
      <c r="I89" s="680"/>
      <c r="K89" s="680"/>
      <c r="L89" s="680"/>
      <c r="M89" s="680"/>
      <c r="N89" s="680"/>
      <c r="O89" s="680"/>
      <c r="P89" s="680"/>
      <c r="Q89" s="680"/>
      <c r="R89" s="680"/>
      <c r="S89" s="680"/>
      <c r="U89" s="680"/>
      <c r="V89" s="680"/>
      <c r="W89" s="680"/>
      <c r="X89" s="680"/>
      <c r="Y89" s="680"/>
      <c r="Z89" s="680"/>
      <c r="AA89" s="680"/>
      <c r="AB89" s="680"/>
      <c r="AC89" s="680"/>
      <c r="AE89" s="680"/>
      <c r="AF89" s="680"/>
      <c r="AG89" s="680"/>
      <c r="AH89" s="680"/>
      <c r="AI89" s="680"/>
      <c r="AJ89" s="680"/>
      <c r="AK89" s="680"/>
      <c r="AL89" s="680"/>
      <c r="AM89" s="680"/>
      <c r="AO89" s="680"/>
      <c r="AP89" s="680"/>
      <c r="AQ89" s="680"/>
      <c r="AR89" s="680"/>
      <c r="AS89" s="680"/>
      <c r="AT89" s="680"/>
      <c r="AU89" s="680"/>
      <c r="AV89" s="680"/>
      <c r="AW89" s="680"/>
      <c r="AY89" s="680"/>
      <c r="AZ89" s="680"/>
      <c r="BA89" s="680"/>
      <c r="BB89" s="680"/>
      <c r="BC89" s="680"/>
      <c r="BD89" s="680"/>
      <c r="BE89" s="680"/>
      <c r="BF89" s="680"/>
      <c r="BG89" s="680"/>
    </row>
    <row r="90" spans="1:61">
      <c r="B90" s="645" t="s">
        <v>1266</v>
      </c>
      <c r="C90" s="642" t="s">
        <v>1267</v>
      </c>
      <c r="D90" s="692" t="s">
        <v>1268</v>
      </c>
      <c r="E90" s="649" t="s">
        <v>1269</v>
      </c>
      <c r="F90" s="679">
        <v>0</v>
      </c>
      <c r="G90" s="680">
        <v>0</v>
      </c>
      <c r="H90" s="680">
        <v>0</v>
      </c>
      <c r="I90" s="680">
        <v>0</v>
      </c>
      <c r="K90" s="680">
        <v>0</v>
      </c>
      <c r="L90" s="680">
        <v>0</v>
      </c>
      <c r="M90" s="680">
        <v>0</v>
      </c>
      <c r="N90" s="680">
        <v>0</v>
      </c>
      <c r="O90" s="680">
        <v>0</v>
      </c>
      <c r="P90" s="680">
        <v>0</v>
      </c>
      <c r="Q90" s="680">
        <v>0</v>
      </c>
      <c r="R90" s="680">
        <v>0</v>
      </c>
      <c r="S90" s="680">
        <v>0</v>
      </c>
      <c r="U90" s="680">
        <v>0</v>
      </c>
      <c r="V90" s="680">
        <v>0</v>
      </c>
      <c r="W90" s="680">
        <v>0</v>
      </c>
      <c r="X90" s="680">
        <v>0</v>
      </c>
      <c r="Y90" s="680">
        <v>0</v>
      </c>
      <c r="Z90" s="680">
        <v>0</v>
      </c>
      <c r="AA90" s="680">
        <v>0</v>
      </c>
      <c r="AB90" s="680">
        <v>0</v>
      </c>
      <c r="AC90" s="680">
        <v>0</v>
      </c>
      <c r="AE90" s="680">
        <v>0</v>
      </c>
      <c r="AF90" s="680">
        <v>0</v>
      </c>
      <c r="AG90" s="680">
        <v>0</v>
      </c>
      <c r="AH90" s="680">
        <v>0</v>
      </c>
      <c r="AI90" s="680">
        <v>0</v>
      </c>
      <c r="AJ90" s="680">
        <v>0</v>
      </c>
      <c r="AK90" s="680">
        <v>0</v>
      </c>
      <c r="AL90" s="680">
        <v>0</v>
      </c>
      <c r="AM90" s="680">
        <v>0</v>
      </c>
      <c r="AO90" s="680">
        <v>0</v>
      </c>
      <c r="AP90" s="680">
        <v>0</v>
      </c>
      <c r="AQ90" s="680">
        <v>0</v>
      </c>
      <c r="AR90" s="680">
        <v>0</v>
      </c>
      <c r="AS90" s="680">
        <v>0</v>
      </c>
      <c r="AT90" s="680">
        <v>0</v>
      </c>
      <c r="AU90" s="680">
        <v>0</v>
      </c>
      <c r="AV90" s="680">
        <v>0</v>
      </c>
      <c r="AW90" s="680">
        <v>0</v>
      </c>
      <c r="AY90" s="680">
        <v>0</v>
      </c>
      <c r="AZ90" s="680">
        <v>0</v>
      </c>
      <c r="BA90" s="680">
        <v>0</v>
      </c>
      <c r="BB90" s="680">
        <v>0</v>
      </c>
      <c r="BC90" s="680">
        <v>0</v>
      </c>
      <c r="BD90" s="680">
        <v>0</v>
      </c>
      <c r="BE90" s="680">
        <v>0</v>
      </c>
      <c r="BF90" s="680">
        <v>0</v>
      </c>
      <c r="BG90" s="680">
        <v>0</v>
      </c>
      <c r="BI90" s="647" t="s">
        <v>1107</v>
      </c>
    </row>
    <row r="91" spans="1:61">
      <c r="B91" s="645" t="s">
        <v>1270</v>
      </c>
      <c r="C91" s="642" t="s">
        <v>1271</v>
      </c>
      <c r="D91" s="692" t="s">
        <v>1272</v>
      </c>
      <c r="E91" s="649" t="s">
        <v>1235</v>
      </c>
      <c r="F91" s="679">
        <v>1055.1769999999999</v>
      </c>
      <c r="G91" s="680">
        <v>952.17700000000002</v>
      </c>
      <c r="H91" s="680">
        <v>906.40599999999995</v>
      </c>
      <c r="I91" s="680">
        <v>918.19600000000003</v>
      </c>
      <c r="K91" s="680">
        <v>874.51</v>
      </c>
      <c r="L91" s="680">
        <v>774.04100000000005</v>
      </c>
      <c r="M91" s="680">
        <v>776.86699999999996</v>
      </c>
      <c r="N91" s="680">
        <v>792.53599999999994</v>
      </c>
      <c r="O91" s="680">
        <v>791.98800000000006</v>
      </c>
      <c r="P91" s="680">
        <v>694.93799999999999</v>
      </c>
      <c r="Q91" s="680">
        <v>695.70299999999997</v>
      </c>
      <c r="R91" s="680">
        <v>692.101</v>
      </c>
      <c r="S91" s="680">
        <v>688.14800000000002</v>
      </c>
      <c r="U91" s="680">
        <v>978.35199999999998</v>
      </c>
      <c r="V91" s="680">
        <v>901.01099999999997</v>
      </c>
      <c r="W91" s="680">
        <v>965.43100000000004</v>
      </c>
      <c r="X91" s="680">
        <v>958.96799999999996</v>
      </c>
      <c r="Y91" s="680">
        <v>943.81299999999999</v>
      </c>
      <c r="Z91" s="680">
        <v>836.46699999999998</v>
      </c>
      <c r="AA91" s="680">
        <v>830.86400000000003</v>
      </c>
      <c r="AB91" s="680">
        <v>818.06100000000004</v>
      </c>
      <c r="AC91" s="680">
        <v>808.11300000000006</v>
      </c>
      <c r="AE91" s="680">
        <v>874.51</v>
      </c>
      <c r="AF91" s="680">
        <v>774.04100000000005</v>
      </c>
      <c r="AG91" s="680">
        <v>776.86699999999996</v>
      </c>
      <c r="AH91" s="680">
        <v>792.53599999999994</v>
      </c>
      <c r="AI91" s="680">
        <v>791.98800000000006</v>
      </c>
      <c r="AJ91" s="680">
        <v>694.93799999999999</v>
      </c>
      <c r="AK91" s="680">
        <v>695.70299999999997</v>
      </c>
      <c r="AL91" s="680">
        <v>692.101</v>
      </c>
      <c r="AM91" s="680">
        <v>688.14800000000002</v>
      </c>
      <c r="AO91" s="680">
        <v>979.06700000000001</v>
      </c>
      <c r="AP91" s="680">
        <v>901.47400000000005</v>
      </c>
      <c r="AQ91" s="680">
        <v>940.27099999999996</v>
      </c>
      <c r="AR91" s="680">
        <v>957.45299999999997</v>
      </c>
      <c r="AS91" s="680">
        <v>944.92100000000005</v>
      </c>
      <c r="AT91" s="680">
        <v>838.25</v>
      </c>
      <c r="AU91" s="680">
        <v>832.66600000000005</v>
      </c>
      <c r="AV91" s="680">
        <v>826.15300000000002</v>
      </c>
      <c r="AW91" s="680">
        <v>825.18700000000001</v>
      </c>
      <c r="AY91" s="680">
        <v>991.255</v>
      </c>
      <c r="AZ91" s="680">
        <v>926.87599999999998</v>
      </c>
      <c r="BA91" s="680">
        <v>947.34100000000001</v>
      </c>
      <c r="BB91" s="680">
        <v>939.31899999999996</v>
      </c>
      <c r="BC91" s="680">
        <v>920.28700000000003</v>
      </c>
      <c r="BD91" s="680">
        <v>805.62199999999996</v>
      </c>
      <c r="BE91" s="680">
        <v>793.98099999999999</v>
      </c>
      <c r="BF91" s="680">
        <v>779.97500000000002</v>
      </c>
      <c r="BG91" s="680">
        <v>769.94600000000003</v>
      </c>
      <c r="BI91" s="647" t="s">
        <v>1107</v>
      </c>
    </row>
    <row r="92" spans="1:61">
      <c r="B92" s="645"/>
      <c r="C92" s="642" t="s">
        <v>1273</v>
      </c>
      <c r="D92" s="692" t="s">
        <v>1274</v>
      </c>
      <c r="E92" s="649" t="s">
        <v>1275</v>
      </c>
      <c r="F92" s="679"/>
      <c r="G92" s="680"/>
      <c r="H92" s="680"/>
      <c r="I92" s="680"/>
      <c r="K92" s="680"/>
      <c r="L92" s="680"/>
      <c r="M92" s="680"/>
      <c r="N92" s="680"/>
      <c r="O92" s="680"/>
      <c r="P92" s="680"/>
      <c r="Q92" s="680"/>
      <c r="R92" s="680"/>
      <c r="S92" s="680"/>
      <c r="U92" s="680"/>
      <c r="V92" s="680"/>
      <c r="W92" s="680"/>
      <c r="X92" s="680"/>
      <c r="Y92" s="680"/>
      <c r="Z92" s="680"/>
      <c r="AA92" s="680"/>
      <c r="AB92" s="680"/>
      <c r="AC92" s="680"/>
      <c r="AE92" s="680"/>
      <c r="AF92" s="680"/>
      <c r="AG92" s="680"/>
      <c r="AH92" s="680"/>
      <c r="AI92" s="680"/>
      <c r="AJ92" s="680"/>
      <c r="AK92" s="680"/>
      <c r="AL92" s="680"/>
      <c r="AM92" s="680"/>
      <c r="AO92" s="680"/>
      <c r="AP92" s="680"/>
      <c r="AQ92" s="680"/>
      <c r="AR92" s="680"/>
      <c r="AS92" s="680"/>
      <c r="AT92" s="680"/>
      <c r="AU92" s="680"/>
      <c r="AV92" s="680"/>
      <c r="AW92" s="680"/>
      <c r="AY92" s="680"/>
      <c r="AZ92" s="680"/>
      <c r="BA92" s="680"/>
      <c r="BB92" s="680"/>
      <c r="BC92" s="680"/>
      <c r="BD92" s="680"/>
      <c r="BE92" s="680"/>
      <c r="BF92" s="680"/>
      <c r="BG92" s="680"/>
    </row>
    <row r="93" spans="1:61">
      <c r="B93" s="645"/>
      <c r="D93" s="692" t="s">
        <v>1049</v>
      </c>
    </row>
    <row r="94" spans="1:61">
      <c r="B94" s="645"/>
      <c r="D94" s="692" t="s">
        <v>1049</v>
      </c>
      <c r="E94" s="673" t="s">
        <v>1276</v>
      </c>
    </row>
    <row r="95" spans="1:61">
      <c r="B95" s="645" t="s">
        <v>1277</v>
      </c>
      <c r="C95" s="642" t="s">
        <v>1278</v>
      </c>
      <c r="D95" s="692" t="s">
        <v>1279</v>
      </c>
      <c r="E95" s="649" t="s">
        <v>1280</v>
      </c>
      <c r="F95" s="679">
        <v>10760.633</v>
      </c>
      <c r="G95" s="680">
        <v>10753.499</v>
      </c>
      <c r="H95" s="680">
        <v>10734.121999999999</v>
      </c>
      <c r="I95" s="680">
        <v>10775.851000000001</v>
      </c>
      <c r="K95" s="680">
        <v>10730.411</v>
      </c>
      <c r="L95" s="680">
        <v>10651.948</v>
      </c>
      <c r="M95" s="680">
        <v>10654.682000000001</v>
      </c>
      <c r="N95" s="680">
        <v>10661.65</v>
      </c>
      <c r="O95" s="680">
        <v>10631.632</v>
      </c>
      <c r="P95" s="680">
        <v>10559.178</v>
      </c>
      <c r="Q95" s="680">
        <v>10584.558000000001</v>
      </c>
      <c r="R95" s="680">
        <v>10611.186</v>
      </c>
      <c r="S95" s="680">
        <v>10589.710999999999</v>
      </c>
      <c r="U95" s="680">
        <v>10690.49</v>
      </c>
      <c r="V95" s="680">
        <v>10520.669</v>
      </c>
      <c r="W95" s="680">
        <v>10413.251</v>
      </c>
      <c r="X95" s="680">
        <v>10186.460999999999</v>
      </c>
      <c r="Y95" s="680">
        <v>9871.8610000000008</v>
      </c>
      <c r="Z95" s="680">
        <v>9439.82</v>
      </c>
      <c r="AA95" s="680">
        <v>9109.3050000000003</v>
      </c>
      <c r="AB95" s="680">
        <v>8658.3449999999993</v>
      </c>
      <c r="AC95" s="680">
        <v>8247.3670000000002</v>
      </c>
      <c r="AE95" s="680">
        <v>10730.411</v>
      </c>
      <c r="AF95" s="680">
        <v>10651.948</v>
      </c>
      <c r="AG95" s="680">
        <v>10654.682000000001</v>
      </c>
      <c r="AH95" s="680">
        <v>10661.65</v>
      </c>
      <c r="AI95" s="680">
        <v>10631.632</v>
      </c>
      <c r="AJ95" s="680">
        <v>10559.178</v>
      </c>
      <c r="AK95" s="680">
        <v>10584.558000000001</v>
      </c>
      <c r="AL95" s="680">
        <v>10611.186</v>
      </c>
      <c r="AM95" s="680">
        <v>10589.710999999999</v>
      </c>
      <c r="AO95" s="680">
        <v>10708.366</v>
      </c>
      <c r="AP95" s="680">
        <v>10548.393</v>
      </c>
      <c r="AQ95" s="680">
        <v>10456.414000000001</v>
      </c>
      <c r="AR95" s="680">
        <v>10331.233</v>
      </c>
      <c r="AS95" s="680">
        <v>10142.066999999999</v>
      </c>
      <c r="AT95" s="680">
        <v>9900.0509999999995</v>
      </c>
      <c r="AU95" s="680">
        <v>9775.8320000000003</v>
      </c>
      <c r="AV95" s="680">
        <v>9648.0360000000001</v>
      </c>
      <c r="AW95" s="680">
        <v>9508.8369999999995</v>
      </c>
      <c r="AY95" s="680">
        <v>10694.188</v>
      </c>
      <c r="AZ95" s="680">
        <v>10468.191999999999</v>
      </c>
      <c r="BA95" s="680">
        <v>10228.405000000001</v>
      </c>
      <c r="BB95" s="680">
        <v>9924.6049999999996</v>
      </c>
      <c r="BC95" s="680">
        <v>9515.8940000000002</v>
      </c>
      <c r="BD95" s="680">
        <v>9045.3860000000004</v>
      </c>
      <c r="BE95" s="680">
        <v>8701.3519999999899</v>
      </c>
      <c r="BF95" s="680">
        <v>8318.4489999999896</v>
      </c>
      <c r="BG95" s="680">
        <v>7929.701</v>
      </c>
      <c r="BI95" s="647" t="s">
        <v>1107</v>
      </c>
    </row>
    <row r="96" spans="1:61">
      <c r="B96" s="645"/>
      <c r="C96" s="642" t="s">
        <v>1281</v>
      </c>
      <c r="D96" s="692" t="s">
        <v>1282</v>
      </c>
      <c r="E96" s="649" t="s">
        <v>1283</v>
      </c>
      <c r="F96" s="679"/>
      <c r="G96" s="680"/>
      <c r="H96" s="680"/>
      <c r="I96" s="680"/>
      <c r="K96" s="680"/>
      <c r="L96" s="680"/>
      <c r="M96" s="680"/>
      <c r="N96" s="680"/>
      <c r="O96" s="680"/>
      <c r="P96" s="680"/>
      <c r="Q96" s="680"/>
      <c r="R96" s="680"/>
      <c r="S96" s="680"/>
      <c r="U96" s="680"/>
      <c r="V96" s="680"/>
      <c r="W96" s="680"/>
      <c r="X96" s="680"/>
      <c r="Y96" s="680"/>
      <c r="Z96" s="680"/>
      <c r="AA96" s="680"/>
      <c r="AB96" s="680"/>
      <c r="AC96" s="680"/>
      <c r="AE96" s="680"/>
      <c r="AF96" s="680"/>
      <c r="AG96" s="680"/>
      <c r="AH96" s="680"/>
      <c r="AI96" s="680"/>
      <c r="AJ96" s="680"/>
      <c r="AK96" s="680"/>
      <c r="AL96" s="680"/>
      <c r="AM96" s="680"/>
      <c r="AO96" s="680"/>
      <c r="AP96" s="680"/>
      <c r="AQ96" s="680"/>
      <c r="AR96" s="680"/>
      <c r="AS96" s="680"/>
      <c r="AT96" s="680"/>
      <c r="AU96" s="680"/>
      <c r="AV96" s="680"/>
      <c r="AW96" s="680"/>
      <c r="AY96" s="680"/>
      <c r="AZ96" s="680"/>
      <c r="BA96" s="680"/>
      <c r="BB96" s="680"/>
      <c r="BC96" s="680"/>
      <c r="BD96" s="680"/>
      <c r="BE96" s="680"/>
      <c r="BF96" s="680"/>
      <c r="BG96" s="680"/>
    </row>
    <row r="97" spans="2:61">
      <c r="B97" s="645"/>
      <c r="D97" s="692" t="s">
        <v>1049</v>
      </c>
    </row>
    <row r="98" spans="2:61">
      <c r="B98" s="645"/>
      <c r="D98" s="692" t="s">
        <v>1049</v>
      </c>
      <c r="E98" s="673" t="s">
        <v>1284</v>
      </c>
    </row>
    <row r="99" spans="2:61">
      <c r="B99" s="645"/>
      <c r="D99" s="692" t="s">
        <v>1049</v>
      </c>
      <c r="E99" s="673" t="s">
        <v>1285</v>
      </c>
    </row>
    <row r="100" spans="2:61">
      <c r="B100" s="645" t="s">
        <v>1286</v>
      </c>
      <c r="C100" s="642" t="s">
        <v>1287</v>
      </c>
      <c r="D100" s="692" t="s">
        <v>1288</v>
      </c>
      <c r="E100" s="649" t="s">
        <v>1289</v>
      </c>
      <c r="F100" s="679"/>
      <c r="G100" s="680"/>
      <c r="H100" s="680"/>
      <c r="I100" s="680">
        <v>0</v>
      </c>
      <c r="K100" s="680">
        <v>0</v>
      </c>
      <c r="L100" s="680">
        <v>0</v>
      </c>
      <c r="M100" s="680">
        <v>0</v>
      </c>
      <c r="N100" s="680">
        <v>0</v>
      </c>
      <c r="O100" s="680">
        <v>0</v>
      </c>
      <c r="P100" s="680">
        <v>0</v>
      </c>
      <c r="Q100" s="680">
        <v>0</v>
      </c>
      <c r="R100" s="680">
        <v>0</v>
      </c>
      <c r="S100" s="680">
        <v>0</v>
      </c>
      <c r="U100" s="680">
        <v>0</v>
      </c>
      <c r="V100" s="680">
        <v>0</v>
      </c>
      <c r="W100" s="680">
        <v>0</v>
      </c>
      <c r="X100" s="680">
        <v>0</v>
      </c>
      <c r="Y100" s="680">
        <v>0</v>
      </c>
      <c r="Z100" s="680">
        <v>0</v>
      </c>
      <c r="AA100" s="680">
        <v>0</v>
      </c>
      <c r="AB100" s="680">
        <v>0</v>
      </c>
      <c r="AC100" s="680">
        <v>0</v>
      </c>
      <c r="AE100" s="680">
        <v>0</v>
      </c>
      <c r="AF100" s="680">
        <v>0</v>
      </c>
      <c r="AG100" s="680">
        <v>0</v>
      </c>
      <c r="AH100" s="680">
        <v>0</v>
      </c>
      <c r="AI100" s="680">
        <v>0</v>
      </c>
      <c r="AJ100" s="680">
        <v>0</v>
      </c>
      <c r="AK100" s="680">
        <v>0</v>
      </c>
      <c r="AL100" s="680">
        <v>0</v>
      </c>
      <c r="AM100" s="680">
        <v>0</v>
      </c>
      <c r="AO100" s="680">
        <v>0</v>
      </c>
      <c r="AP100" s="680">
        <v>0</v>
      </c>
      <c r="AQ100" s="680">
        <v>0</v>
      </c>
      <c r="AR100" s="680">
        <v>0</v>
      </c>
      <c r="AS100" s="680">
        <v>0</v>
      </c>
      <c r="AT100" s="680">
        <v>0</v>
      </c>
      <c r="AU100" s="680">
        <v>0</v>
      </c>
      <c r="AV100" s="680">
        <v>0</v>
      </c>
      <c r="AW100" s="680">
        <v>0</v>
      </c>
      <c r="AY100" s="680">
        <v>0</v>
      </c>
      <c r="AZ100" s="680">
        <v>0</v>
      </c>
      <c r="BA100" s="680">
        <v>0</v>
      </c>
      <c r="BB100" s="680">
        <v>0</v>
      </c>
      <c r="BC100" s="680">
        <v>0</v>
      </c>
      <c r="BD100" s="680">
        <v>0</v>
      </c>
      <c r="BE100" s="680">
        <v>0</v>
      </c>
      <c r="BF100" s="680">
        <v>0</v>
      </c>
      <c r="BG100" s="680">
        <v>0</v>
      </c>
      <c r="BI100" s="647" t="s">
        <v>1107</v>
      </c>
    </row>
    <row r="101" spans="2:61">
      <c r="B101" s="645" t="s">
        <v>1290</v>
      </c>
      <c r="C101" s="642" t="s">
        <v>1291</v>
      </c>
      <c r="D101" s="692" t="s">
        <v>1292</v>
      </c>
      <c r="E101" s="649" t="s">
        <v>1293</v>
      </c>
      <c r="F101" s="679"/>
      <c r="G101" s="680"/>
      <c r="H101" s="680"/>
      <c r="I101" s="680">
        <v>0</v>
      </c>
      <c r="K101" s="680">
        <v>0</v>
      </c>
      <c r="L101" s="680">
        <v>0</v>
      </c>
      <c r="M101" s="680">
        <v>0</v>
      </c>
      <c r="N101" s="680">
        <v>0</v>
      </c>
      <c r="O101" s="680">
        <v>0</v>
      </c>
      <c r="P101" s="680">
        <v>0</v>
      </c>
      <c r="Q101" s="680">
        <v>0</v>
      </c>
      <c r="R101" s="680">
        <v>0</v>
      </c>
      <c r="S101" s="680">
        <v>0</v>
      </c>
      <c r="U101" s="680">
        <v>0</v>
      </c>
      <c r="V101" s="680">
        <v>0</v>
      </c>
      <c r="W101" s="680">
        <v>0</v>
      </c>
      <c r="X101" s="680">
        <v>0</v>
      </c>
      <c r="Y101" s="680">
        <v>0</v>
      </c>
      <c r="Z101" s="680">
        <v>0</v>
      </c>
      <c r="AA101" s="680">
        <v>0</v>
      </c>
      <c r="AB101" s="680">
        <v>0</v>
      </c>
      <c r="AC101" s="680">
        <v>0</v>
      </c>
      <c r="AE101" s="680">
        <v>0</v>
      </c>
      <c r="AF101" s="680">
        <v>0</v>
      </c>
      <c r="AG101" s="680">
        <v>0</v>
      </c>
      <c r="AH101" s="680">
        <v>0</v>
      </c>
      <c r="AI101" s="680">
        <v>0</v>
      </c>
      <c r="AJ101" s="680">
        <v>0</v>
      </c>
      <c r="AK101" s="680">
        <v>0</v>
      </c>
      <c r="AL101" s="680">
        <v>0</v>
      </c>
      <c r="AM101" s="680">
        <v>0</v>
      </c>
      <c r="AO101" s="680">
        <v>0</v>
      </c>
      <c r="AP101" s="680">
        <v>0</v>
      </c>
      <c r="AQ101" s="680">
        <v>0</v>
      </c>
      <c r="AR101" s="680">
        <v>0</v>
      </c>
      <c r="AS101" s="680">
        <v>0</v>
      </c>
      <c r="AT101" s="680">
        <v>0</v>
      </c>
      <c r="AU101" s="680">
        <v>0</v>
      </c>
      <c r="AV101" s="680">
        <v>0</v>
      </c>
      <c r="AW101" s="680">
        <v>0</v>
      </c>
      <c r="AY101" s="680">
        <v>0</v>
      </c>
      <c r="AZ101" s="680">
        <v>0</v>
      </c>
      <c r="BA101" s="680">
        <v>0</v>
      </c>
      <c r="BB101" s="680">
        <v>0</v>
      </c>
      <c r="BC101" s="680">
        <v>0</v>
      </c>
      <c r="BD101" s="680">
        <v>0</v>
      </c>
      <c r="BE101" s="680">
        <v>0</v>
      </c>
      <c r="BF101" s="680">
        <v>0</v>
      </c>
      <c r="BG101" s="680">
        <v>0</v>
      </c>
      <c r="BI101" s="647" t="s">
        <v>1107</v>
      </c>
    </row>
    <row r="102" spans="2:61">
      <c r="B102" s="645" t="s">
        <v>1294</v>
      </c>
      <c r="C102" s="642" t="s">
        <v>1295</v>
      </c>
      <c r="D102" s="692" t="s">
        <v>1296</v>
      </c>
      <c r="E102" s="649" t="s">
        <v>1297</v>
      </c>
      <c r="F102" s="679">
        <v>0</v>
      </c>
      <c r="G102" s="680">
        <v>0</v>
      </c>
      <c r="H102" s="680">
        <v>0</v>
      </c>
      <c r="I102" s="680">
        <v>0</v>
      </c>
      <c r="K102" s="680">
        <v>0</v>
      </c>
      <c r="L102" s="680">
        <v>0</v>
      </c>
      <c r="M102" s="680">
        <v>0</v>
      </c>
      <c r="N102" s="680">
        <v>0</v>
      </c>
      <c r="O102" s="680">
        <v>0</v>
      </c>
      <c r="P102" s="680">
        <v>0</v>
      </c>
      <c r="Q102" s="680">
        <v>0</v>
      </c>
      <c r="R102" s="680">
        <v>0</v>
      </c>
      <c r="S102" s="680">
        <v>0</v>
      </c>
      <c r="U102" s="680">
        <v>0</v>
      </c>
      <c r="V102" s="680">
        <v>0</v>
      </c>
      <c r="W102" s="680">
        <v>0</v>
      </c>
      <c r="X102" s="680">
        <v>0</v>
      </c>
      <c r="Y102" s="680">
        <v>0</v>
      </c>
      <c r="Z102" s="680">
        <v>0</v>
      </c>
      <c r="AA102" s="680">
        <v>0</v>
      </c>
      <c r="AB102" s="680">
        <v>0</v>
      </c>
      <c r="AC102" s="680">
        <v>0</v>
      </c>
      <c r="AE102" s="680">
        <v>0</v>
      </c>
      <c r="AF102" s="680">
        <v>0</v>
      </c>
      <c r="AG102" s="680">
        <v>0</v>
      </c>
      <c r="AH102" s="680">
        <v>0</v>
      </c>
      <c r="AI102" s="680">
        <v>0</v>
      </c>
      <c r="AJ102" s="680">
        <v>0</v>
      </c>
      <c r="AK102" s="680">
        <v>0</v>
      </c>
      <c r="AL102" s="680">
        <v>0</v>
      </c>
      <c r="AM102" s="680">
        <v>0</v>
      </c>
      <c r="AO102" s="680">
        <v>0</v>
      </c>
      <c r="AP102" s="680">
        <v>0</v>
      </c>
      <c r="AQ102" s="680">
        <v>0</v>
      </c>
      <c r="AR102" s="680">
        <v>0</v>
      </c>
      <c r="AS102" s="680">
        <v>0</v>
      </c>
      <c r="AT102" s="680">
        <v>0</v>
      </c>
      <c r="AU102" s="680">
        <v>0</v>
      </c>
      <c r="AV102" s="680">
        <v>0</v>
      </c>
      <c r="AW102" s="680">
        <v>0</v>
      </c>
      <c r="AY102" s="680">
        <v>0</v>
      </c>
      <c r="AZ102" s="680">
        <v>0</v>
      </c>
      <c r="BA102" s="680">
        <v>0</v>
      </c>
      <c r="BB102" s="680">
        <v>0</v>
      </c>
      <c r="BC102" s="680">
        <v>0</v>
      </c>
      <c r="BD102" s="680">
        <v>0</v>
      </c>
      <c r="BE102" s="680">
        <v>0</v>
      </c>
      <c r="BF102" s="680">
        <v>0</v>
      </c>
      <c r="BG102" s="680">
        <v>0</v>
      </c>
      <c r="BI102" s="647" t="s">
        <v>1107</v>
      </c>
    </row>
    <row r="103" spans="2:61">
      <c r="B103" s="645" t="s">
        <v>1298</v>
      </c>
      <c r="C103" s="642" t="s">
        <v>1299</v>
      </c>
      <c r="D103" s="692" t="s">
        <v>1300</v>
      </c>
      <c r="E103" s="649" t="s">
        <v>1301</v>
      </c>
      <c r="F103" s="679">
        <v>998.19309999999996</v>
      </c>
      <c r="G103" s="680">
        <v>1008.0737</v>
      </c>
      <c r="H103" s="680">
        <v>1009.6042</v>
      </c>
      <c r="I103" s="680">
        <v>1010.8707000000001</v>
      </c>
      <c r="K103" s="680">
        <v>1002.2569999999999</v>
      </c>
      <c r="L103" s="680">
        <v>1004.644</v>
      </c>
      <c r="M103" s="680">
        <v>1005.112</v>
      </c>
      <c r="N103" s="680">
        <v>1004.7430000000001</v>
      </c>
      <c r="O103" s="680">
        <v>992.93399999999997</v>
      </c>
      <c r="P103" s="680">
        <v>995.51700000000005</v>
      </c>
      <c r="Q103" s="680">
        <v>998.11</v>
      </c>
      <c r="R103" s="680">
        <v>1001.242</v>
      </c>
      <c r="S103" s="680">
        <v>990.15599999999995</v>
      </c>
      <c r="U103" s="680">
        <v>989.12800000000004</v>
      </c>
      <c r="V103" s="680">
        <v>981.53499999999997</v>
      </c>
      <c r="W103" s="680">
        <v>966.81</v>
      </c>
      <c r="X103" s="680">
        <v>947.93700000000001</v>
      </c>
      <c r="Y103" s="680">
        <v>907.08600000000001</v>
      </c>
      <c r="Z103" s="680">
        <v>876.77300000000002</v>
      </c>
      <c r="AA103" s="680">
        <v>846.6</v>
      </c>
      <c r="AB103" s="680">
        <v>813.21500000000003</v>
      </c>
      <c r="AC103" s="680">
        <v>758.46600000000001</v>
      </c>
      <c r="AE103" s="680">
        <v>1002.2569999999999</v>
      </c>
      <c r="AF103" s="680">
        <v>1004.644</v>
      </c>
      <c r="AG103" s="680">
        <v>1005.112</v>
      </c>
      <c r="AH103" s="680">
        <v>1004.7430000000001</v>
      </c>
      <c r="AI103" s="680">
        <v>992.93399999999997</v>
      </c>
      <c r="AJ103" s="680">
        <v>995.51700000000005</v>
      </c>
      <c r="AK103" s="680">
        <v>998.11</v>
      </c>
      <c r="AL103" s="680">
        <v>1001.242</v>
      </c>
      <c r="AM103" s="680">
        <v>990.15599999999995</v>
      </c>
      <c r="AO103" s="680">
        <v>990.59199999999998</v>
      </c>
      <c r="AP103" s="680">
        <v>983.86300000000006</v>
      </c>
      <c r="AQ103" s="680">
        <v>972.87400000000002</v>
      </c>
      <c r="AR103" s="680">
        <v>960.87</v>
      </c>
      <c r="AS103" s="680">
        <v>932.46400000000006</v>
      </c>
      <c r="AT103" s="680">
        <v>920.06700000000001</v>
      </c>
      <c r="AU103" s="680">
        <v>909.33900000000006</v>
      </c>
      <c r="AV103" s="680">
        <v>898.39</v>
      </c>
      <c r="AW103" s="680">
        <v>868.36500000000001</v>
      </c>
      <c r="AY103" s="680">
        <v>988.23800000000006</v>
      </c>
      <c r="AZ103" s="680">
        <v>974.62900000000002</v>
      </c>
      <c r="BA103" s="680">
        <v>952.32299999999998</v>
      </c>
      <c r="BB103" s="680">
        <v>926.92200000000003</v>
      </c>
      <c r="BC103" s="680">
        <v>876.06899999999996</v>
      </c>
      <c r="BD103" s="680">
        <v>843.12900000000002</v>
      </c>
      <c r="BE103" s="680">
        <v>814.09799999999996</v>
      </c>
      <c r="BF103" s="680">
        <v>784.58699999999999</v>
      </c>
      <c r="BG103" s="680">
        <v>728.1</v>
      </c>
      <c r="BI103" s="647" t="s">
        <v>1107</v>
      </c>
    </row>
    <row r="104" spans="2:61">
      <c r="B104" s="645" t="s">
        <v>1179</v>
      </c>
      <c r="C104" s="642" t="s">
        <v>1302</v>
      </c>
      <c r="D104" s="692" t="s">
        <v>1303</v>
      </c>
      <c r="E104" s="649" t="s">
        <v>1304</v>
      </c>
      <c r="F104" s="679">
        <v>0</v>
      </c>
      <c r="G104" s="680">
        <v>0</v>
      </c>
      <c r="H104" s="680">
        <v>0</v>
      </c>
      <c r="I104" s="680">
        <v>0</v>
      </c>
      <c r="K104" s="680">
        <v>0</v>
      </c>
      <c r="L104" s="680">
        <v>0</v>
      </c>
      <c r="M104" s="680">
        <v>0</v>
      </c>
      <c r="N104" s="680">
        <v>0</v>
      </c>
      <c r="O104" s="680">
        <v>0</v>
      </c>
      <c r="P104" s="680">
        <v>0</v>
      </c>
      <c r="Q104" s="680">
        <v>0</v>
      </c>
      <c r="R104" s="680">
        <v>0</v>
      </c>
      <c r="S104" s="680">
        <v>0</v>
      </c>
      <c r="U104" s="680">
        <v>0</v>
      </c>
      <c r="V104" s="680">
        <v>0</v>
      </c>
      <c r="W104" s="680">
        <v>0</v>
      </c>
      <c r="X104" s="680">
        <v>0</v>
      </c>
      <c r="Y104" s="680">
        <v>0</v>
      </c>
      <c r="Z104" s="680">
        <v>0</v>
      </c>
      <c r="AA104" s="680">
        <v>0</v>
      </c>
      <c r="AB104" s="680">
        <v>0</v>
      </c>
      <c r="AC104" s="680">
        <v>0</v>
      </c>
      <c r="AE104" s="680">
        <v>0</v>
      </c>
      <c r="AF104" s="680">
        <v>0</v>
      </c>
      <c r="AG104" s="680">
        <v>0</v>
      </c>
      <c r="AH104" s="680">
        <v>0</v>
      </c>
      <c r="AI104" s="680">
        <v>0</v>
      </c>
      <c r="AJ104" s="680">
        <v>0</v>
      </c>
      <c r="AK104" s="680">
        <v>0</v>
      </c>
      <c r="AL104" s="680">
        <v>0</v>
      </c>
      <c r="AM104" s="680">
        <v>0</v>
      </c>
      <c r="AO104" s="680">
        <v>0</v>
      </c>
      <c r="AP104" s="680">
        <v>0</v>
      </c>
      <c r="AQ104" s="680">
        <v>0</v>
      </c>
      <c r="AR104" s="680">
        <v>0</v>
      </c>
      <c r="AS104" s="680">
        <v>0</v>
      </c>
      <c r="AT104" s="680">
        <v>0</v>
      </c>
      <c r="AU104" s="680">
        <v>0</v>
      </c>
      <c r="AV104" s="680">
        <v>0</v>
      </c>
      <c r="AW104" s="680">
        <v>0</v>
      </c>
      <c r="AY104" s="680">
        <v>0</v>
      </c>
      <c r="AZ104" s="680">
        <v>0</v>
      </c>
      <c r="BA104" s="680">
        <v>0</v>
      </c>
      <c r="BB104" s="680">
        <v>0</v>
      </c>
      <c r="BC104" s="680">
        <v>0</v>
      </c>
      <c r="BD104" s="680">
        <v>0</v>
      </c>
      <c r="BE104" s="680">
        <v>0</v>
      </c>
      <c r="BF104" s="680">
        <v>0</v>
      </c>
      <c r="BG104" s="680">
        <v>0</v>
      </c>
      <c r="BI104" s="647" t="s">
        <v>1107</v>
      </c>
    </row>
    <row r="105" spans="2:61">
      <c r="B105" s="645"/>
      <c r="D105" s="692" t="s">
        <v>1049</v>
      </c>
    </row>
    <row r="106" spans="2:61">
      <c r="B106" s="645"/>
      <c r="D106" s="692" t="s">
        <v>1049</v>
      </c>
      <c r="E106" s="673" t="s">
        <v>1305</v>
      </c>
    </row>
    <row r="107" spans="2:61">
      <c r="B107" s="645" t="s">
        <v>1306</v>
      </c>
      <c r="C107" s="642" t="s">
        <v>1307</v>
      </c>
      <c r="D107" s="692" t="s">
        <v>1308</v>
      </c>
      <c r="E107" s="649" t="s">
        <v>1309</v>
      </c>
      <c r="F107" s="679">
        <v>135.452</v>
      </c>
      <c r="G107" s="680">
        <v>156.85</v>
      </c>
      <c r="H107" s="680">
        <v>143.535</v>
      </c>
      <c r="I107" s="680">
        <v>147.233</v>
      </c>
      <c r="K107" s="680">
        <v>141.68899999999999</v>
      </c>
      <c r="L107" s="680">
        <v>141.44200000000001</v>
      </c>
      <c r="M107" s="680">
        <v>141.65100000000001</v>
      </c>
      <c r="N107" s="680">
        <v>141.339</v>
      </c>
      <c r="O107" s="680">
        <v>140.65700000000001</v>
      </c>
      <c r="P107" s="680">
        <v>141.00200000000001</v>
      </c>
      <c r="Q107" s="680">
        <v>141.351</v>
      </c>
      <c r="R107" s="680">
        <v>141.11199999999999</v>
      </c>
      <c r="S107" s="680">
        <v>140.61600000000001</v>
      </c>
      <c r="U107" s="680">
        <v>141.548</v>
      </c>
      <c r="V107" s="680">
        <v>141.33099999999999</v>
      </c>
      <c r="W107" s="680">
        <v>140.70099999999999</v>
      </c>
      <c r="X107" s="680">
        <v>138.30000000000001</v>
      </c>
      <c r="Y107" s="680">
        <v>135.79</v>
      </c>
      <c r="Z107" s="680">
        <v>133.64500000000001</v>
      </c>
      <c r="AA107" s="680">
        <v>131.297</v>
      </c>
      <c r="AB107" s="680">
        <v>128.88900000000001</v>
      </c>
      <c r="AC107" s="680">
        <v>126.381</v>
      </c>
      <c r="AE107" s="680">
        <v>141.68899999999999</v>
      </c>
      <c r="AF107" s="680">
        <v>141.44200000000001</v>
      </c>
      <c r="AG107" s="680">
        <v>141.65100000000001</v>
      </c>
      <c r="AH107" s="680">
        <v>141.339</v>
      </c>
      <c r="AI107" s="680">
        <v>140.65700000000001</v>
      </c>
      <c r="AJ107" s="680">
        <v>141.00200000000001</v>
      </c>
      <c r="AK107" s="680">
        <v>141.351</v>
      </c>
      <c r="AL107" s="680">
        <v>141.11199999999999</v>
      </c>
      <c r="AM107" s="680">
        <v>140.61600000000001</v>
      </c>
      <c r="AO107" s="680">
        <v>141.357</v>
      </c>
      <c r="AP107" s="680">
        <v>140.64599999999999</v>
      </c>
      <c r="AQ107" s="680">
        <v>139.72800000000001</v>
      </c>
      <c r="AR107" s="680">
        <v>137.898</v>
      </c>
      <c r="AS107" s="680">
        <v>135.57300000000001</v>
      </c>
      <c r="AT107" s="680">
        <v>133.96</v>
      </c>
      <c r="AU107" s="680">
        <v>132.37200000000001</v>
      </c>
      <c r="AV107" s="680">
        <v>130.48400000000001</v>
      </c>
      <c r="AW107" s="680">
        <v>128.53800000000001</v>
      </c>
      <c r="AY107" s="680">
        <v>141.642</v>
      </c>
      <c r="AZ107" s="680">
        <v>141.07599999999999</v>
      </c>
      <c r="BA107" s="680">
        <v>140.08600000000001</v>
      </c>
      <c r="BB107" s="680">
        <v>136.434</v>
      </c>
      <c r="BC107" s="680">
        <v>132.12899999999999</v>
      </c>
      <c r="BD107" s="680">
        <v>128.19499999999999</v>
      </c>
      <c r="BE107" s="680">
        <v>124.264</v>
      </c>
      <c r="BF107" s="680">
        <v>120.53</v>
      </c>
      <c r="BG107" s="680">
        <v>117.14400000000001</v>
      </c>
      <c r="BI107" s="647" t="s">
        <v>1107</v>
      </c>
    </row>
    <row r="108" spans="2:61">
      <c r="B108" s="645" t="s">
        <v>1310</v>
      </c>
      <c r="C108" s="642" t="s">
        <v>1311</v>
      </c>
      <c r="D108" s="692" t="s">
        <v>1312</v>
      </c>
      <c r="E108" s="649" t="s">
        <v>1313</v>
      </c>
      <c r="F108" s="679"/>
      <c r="G108" s="680"/>
      <c r="H108" s="680"/>
      <c r="I108" s="680">
        <v>0</v>
      </c>
      <c r="K108" s="680">
        <v>0</v>
      </c>
      <c r="L108" s="680">
        <v>0</v>
      </c>
      <c r="M108" s="680">
        <v>0</v>
      </c>
      <c r="N108" s="680">
        <v>0</v>
      </c>
      <c r="O108" s="680">
        <v>0</v>
      </c>
      <c r="P108" s="680">
        <v>0</v>
      </c>
      <c r="Q108" s="680">
        <v>0</v>
      </c>
      <c r="R108" s="680">
        <v>0</v>
      </c>
      <c r="S108" s="680">
        <v>0</v>
      </c>
      <c r="U108" s="680">
        <v>0</v>
      </c>
      <c r="V108" s="680">
        <v>0</v>
      </c>
      <c r="W108" s="680">
        <v>0</v>
      </c>
      <c r="X108" s="680">
        <v>0</v>
      </c>
      <c r="Y108" s="680">
        <v>0</v>
      </c>
      <c r="Z108" s="680">
        <v>0</v>
      </c>
      <c r="AA108" s="680">
        <v>0</v>
      </c>
      <c r="AB108" s="680">
        <v>0</v>
      </c>
      <c r="AC108" s="680">
        <v>0</v>
      </c>
      <c r="AE108" s="680">
        <v>0</v>
      </c>
      <c r="AF108" s="680">
        <v>0</v>
      </c>
      <c r="AG108" s="680">
        <v>0</v>
      </c>
      <c r="AH108" s="680">
        <v>0</v>
      </c>
      <c r="AI108" s="680">
        <v>0</v>
      </c>
      <c r="AJ108" s="680">
        <v>0</v>
      </c>
      <c r="AK108" s="680">
        <v>0</v>
      </c>
      <c r="AL108" s="680">
        <v>0</v>
      </c>
      <c r="AM108" s="680">
        <v>0</v>
      </c>
      <c r="AO108" s="680">
        <v>0</v>
      </c>
      <c r="AP108" s="680">
        <v>0</v>
      </c>
      <c r="AQ108" s="680">
        <v>0</v>
      </c>
      <c r="AR108" s="680">
        <v>0</v>
      </c>
      <c r="AS108" s="680">
        <v>0</v>
      </c>
      <c r="AT108" s="680">
        <v>0</v>
      </c>
      <c r="AU108" s="680">
        <v>0</v>
      </c>
      <c r="AV108" s="680">
        <v>0</v>
      </c>
      <c r="AW108" s="680">
        <v>0</v>
      </c>
      <c r="AY108" s="680">
        <v>0</v>
      </c>
      <c r="AZ108" s="680">
        <v>0</v>
      </c>
      <c r="BA108" s="680">
        <v>0</v>
      </c>
      <c r="BB108" s="680">
        <v>0</v>
      </c>
      <c r="BC108" s="680">
        <v>0</v>
      </c>
      <c r="BD108" s="680">
        <v>0</v>
      </c>
      <c r="BE108" s="680">
        <v>0</v>
      </c>
      <c r="BF108" s="680">
        <v>0</v>
      </c>
      <c r="BG108" s="680">
        <v>0</v>
      </c>
      <c r="BI108" s="647" t="s">
        <v>1107</v>
      </c>
    </row>
    <row r="109" spans="2:61">
      <c r="B109" s="645" t="s">
        <v>1314</v>
      </c>
      <c r="C109" s="642" t="s">
        <v>1315</v>
      </c>
      <c r="D109" s="692" t="s">
        <v>1316</v>
      </c>
      <c r="E109" s="649" t="s">
        <v>1317</v>
      </c>
      <c r="F109" s="679">
        <v>135.452</v>
      </c>
      <c r="G109" s="680">
        <v>156.85</v>
      </c>
      <c r="H109" s="680">
        <v>143.535</v>
      </c>
      <c r="I109" s="680">
        <v>147.233</v>
      </c>
      <c r="K109" s="680">
        <v>141.68899999999999</v>
      </c>
      <c r="L109" s="680">
        <v>141.44200000000001</v>
      </c>
      <c r="M109" s="680">
        <v>141.65100000000001</v>
      </c>
      <c r="N109" s="680">
        <v>141.339</v>
      </c>
      <c r="O109" s="680">
        <v>140.65700000000001</v>
      </c>
      <c r="P109" s="680">
        <v>141.00200000000001</v>
      </c>
      <c r="Q109" s="680">
        <v>141.351</v>
      </c>
      <c r="R109" s="680">
        <v>141.11199999999999</v>
      </c>
      <c r="S109" s="680">
        <v>140.61600000000001</v>
      </c>
      <c r="U109" s="680">
        <v>141.548</v>
      </c>
      <c r="V109" s="680">
        <v>141.33099999999999</v>
      </c>
      <c r="W109" s="680">
        <v>140.70099999999999</v>
      </c>
      <c r="X109" s="680">
        <v>138.30000000000001</v>
      </c>
      <c r="Y109" s="680">
        <v>135.79</v>
      </c>
      <c r="Z109" s="680">
        <v>133.64500000000001</v>
      </c>
      <c r="AA109" s="680">
        <v>131.297</v>
      </c>
      <c r="AB109" s="680">
        <v>128.88900000000001</v>
      </c>
      <c r="AC109" s="680">
        <v>126.381</v>
      </c>
      <c r="AE109" s="680">
        <v>141.68899999999999</v>
      </c>
      <c r="AF109" s="680">
        <v>141.44200000000001</v>
      </c>
      <c r="AG109" s="680">
        <v>141.65100000000001</v>
      </c>
      <c r="AH109" s="680">
        <v>141.339</v>
      </c>
      <c r="AI109" s="680">
        <v>140.65700000000001</v>
      </c>
      <c r="AJ109" s="680">
        <v>141.00200000000001</v>
      </c>
      <c r="AK109" s="680">
        <v>141.351</v>
      </c>
      <c r="AL109" s="680">
        <v>141.11199999999999</v>
      </c>
      <c r="AM109" s="680">
        <v>140.61600000000001</v>
      </c>
      <c r="AO109" s="680">
        <v>141.357</v>
      </c>
      <c r="AP109" s="680">
        <v>140.64599999999999</v>
      </c>
      <c r="AQ109" s="680">
        <v>139.72800000000001</v>
      </c>
      <c r="AR109" s="680">
        <v>137.898</v>
      </c>
      <c r="AS109" s="680">
        <v>135.57300000000001</v>
      </c>
      <c r="AT109" s="680">
        <v>133.96</v>
      </c>
      <c r="AU109" s="680">
        <v>132.37200000000001</v>
      </c>
      <c r="AV109" s="680">
        <v>130.48400000000001</v>
      </c>
      <c r="AW109" s="680">
        <v>128.53800000000001</v>
      </c>
      <c r="AY109" s="680">
        <v>141.642</v>
      </c>
      <c r="AZ109" s="680">
        <v>141.07599999999999</v>
      </c>
      <c r="BA109" s="680">
        <v>140.08600000000001</v>
      </c>
      <c r="BB109" s="680">
        <v>136.434</v>
      </c>
      <c r="BC109" s="680">
        <v>132.12899999999999</v>
      </c>
      <c r="BD109" s="680">
        <v>128.19499999999999</v>
      </c>
      <c r="BE109" s="680">
        <v>124.264</v>
      </c>
      <c r="BF109" s="680">
        <v>120.53</v>
      </c>
      <c r="BG109" s="680">
        <v>117.14400000000001</v>
      </c>
      <c r="BI109" s="647" t="s">
        <v>1107</v>
      </c>
    </row>
    <row r="110" spans="2:61">
      <c r="B110" s="645" t="s">
        <v>1298</v>
      </c>
      <c r="C110" s="642" t="s">
        <v>1299</v>
      </c>
      <c r="D110" s="692" t="s">
        <v>1318</v>
      </c>
      <c r="E110" s="649" t="s">
        <v>1301</v>
      </c>
      <c r="F110" s="679">
        <v>998.19309999999996</v>
      </c>
      <c r="G110" s="680">
        <v>1008.0737</v>
      </c>
      <c r="H110" s="680">
        <v>1009.6042</v>
      </c>
      <c r="I110" s="680">
        <v>1010.8707000000001</v>
      </c>
      <c r="K110" s="680">
        <v>1002.2569999999999</v>
      </c>
      <c r="L110" s="680">
        <v>1004.644</v>
      </c>
      <c r="M110" s="680">
        <v>1005.112</v>
      </c>
      <c r="N110" s="680">
        <v>1004.7430000000001</v>
      </c>
      <c r="O110" s="680">
        <v>992.93399999999997</v>
      </c>
      <c r="P110" s="680">
        <v>995.51700000000005</v>
      </c>
      <c r="Q110" s="680">
        <v>998.11</v>
      </c>
      <c r="R110" s="680">
        <v>1001.242</v>
      </c>
      <c r="S110" s="680">
        <v>990.15599999999995</v>
      </c>
      <c r="U110" s="680">
        <v>989.12800000000004</v>
      </c>
      <c r="V110" s="680">
        <v>981.53499999999997</v>
      </c>
      <c r="W110" s="680">
        <v>966.81</v>
      </c>
      <c r="X110" s="680">
        <v>947.93700000000001</v>
      </c>
      <c r="Y110" s="680">
        <v>907.08600000000001</v>
      </c>
      <c r="Z110" s="680">
        <v>876.77300000000002</v>
      </c>
      <c r="AA110" s="680">
        <v>846.6</v>
      </c>
      <c r="AB110" s="680">
        <v>813.21500000000003</v>
      </c>
      <c r="AC110" s="680">
        <v>758.46600000000001</v>
      </c>
      <c r="AE110" s="680">
        <v>1002.2569999999999</v>
      </c>
      <c r="AF110" s="680">
        <v>1004.644</v>
      </c>
      <c r="AG110" s="680">
        <v>1005.112</v>
      </c>
      <c r="AH110" s="680">
        <v>1004.7430000000001</v>
      </c>
      <c r="AI110" s="680">
        <v>992.93399999999997</v>
      </c>
      <c r="AJ110" s="680">
        <v>995.51700000000005</v>
      </c>
      <c r="AK110" s="680">
        <v>998.11</v>
      </c>
      <c r="AL110" s="680">
        <v>1001.242</v>
      </c>
      <c r="AM110" s="680">
        <v>990.15599999999995</v>
      </c>
      <c r="AO110" s="680">
        <v>990.59199999999998</v>
      </c>
      <c r="AP110" s="680">
        <v>983.86300000000006</v>
      </c>
      <c r="AQ110" s="680">
        <v>972.87400000000002</v>
      </c>
      <c r="AR110" s="680">
        <v>960.87</v>
      </c>
      <c r="AS110" s="680">
        <v>932.46400000000006</v>
      </c>
      <c r="AT110" s="680">
        <v>920.06700000000001</v>
      </c>
      <c r="AU110" s="680">
        <v>909.33900000000006</v>
      </c>
      <c r="AV110" s="680">
        <v>898.39</v>
      </c>
      <c r="AW110" s="680">
        <v>868.36500000000001</v>
      </c>
      <c r="AY110" s="680">
        <v>988.23800000000006</v>
      </c>
      <c r="AZ110" s="680">
        <v>974.62900000000002</v>
      </c>
      <c r="BA110" s="680">
        <v>952.32299999999998</v>
      </c>
      <c r="BB110" s="680">
        <v>926.92200000000003</v>
      </c>
      <c r="BC110" s="680">
        <v>876.06899999999996</v>
      </c>
      <c r="BD110" s="680">
        <v>843.12900000000002</v>
      </c>
      <c r="BE110" s="680">
        <v>814.09799999999996</v>
      </c>
      <c r="BF110" s="680">
        <v>784.58699999999999</v>
      </c>
      <c r="BG110" s="680">
        <v>728.1</v>
      </c>
      <c r="BI110" s="647" t="s">
        <v>1107</v>
      </c>
    </row>
    <row r="111" spans="2:61">
      <c r="B111" s="645" t="s">
        <v>1183</v>
      </c>
      <c r="C111" s="642" t="s">
        <v>1319</v>
      </c>
      <c r="D111" s="692" t="s">
        <v>1320</v>
      </c>
      <c r="E111" s="649" t="s">
        <v>1321</v>
      </c>
      <c r="F111" s="679">
        <v>0</v>
      </c>
      <c r="G111" s="680">
        <v>0</v>
      </c>
      <c r="H111" s="680">
        <v>0</v>
      </c>
      <c r="I111" s="680">
        <v>0</v>
      </c>
      <c r="K111" s="680">
        <v>0</v>
      </c>
      <c r="L111" s="680">
        <v>0</v>
      </c>
      <c r="M111" s="680">
        <v>0</v>
      </c>
      <c r="N111" s="680">
        <v>0</v>
      </c>
      <c r="O111" s="680">
        <v>0</v>
      </c>
      <c r="P111" s="680">
        <v>0</v>
      </c>
      <c r="Q111" s="680">
        <v>0</v>
      </c>
      <c r="R111" s="680">
        <v>0</v>
      </c>
      <c r="S111" s="680">
        <v>0</v>
      </c>
      <c r="U111" s="680">
        <v>0</v>
      </c>
      <c r="V111" s="680">
        <v>0</v>
      </c>
      <c r="W111" s="680">
        <v>0</v>
      </c>
      <c r="X111" s="680">
        <v>0</v>
      </c>
      <c r="Y111" s="680">
        <v>0</v>
      </c>
      <c r="Z111" s="680">
        <v>0</v>
      </c>
      <c r="AA111" s="680">
        <v>0</v>
      </c>
      <c r="AB111" s="680">
        <v>0</v>
      </c>
      <c r="AC111" s="680">
        <v>0</v>
      </c>
      <c r="AE111" s="680">
        <v>0</v>
      </c>
      <c r="AF111" s="680">
        <v>0</v>
      </c>
      <c r="AG111" s="680">
        <v>0</v>
      </c>
      <c r="AH111" s="680">
        <v>0</v>
      </c>
      <c r="AI111" s="680">
        <v>0</v>
      </c>
      <c r="AJ111" s="680">
        <v>0</v>
      </c>
      <c r="AK111" s="680">
        <v>0</v>
      </c>
      <c r="AL111" s="680">
        <v>0</v>
      </c>
      <c r="AM111" s="680">
        <v>0</v>
      </c>
      <c r="AO111" s="680">
        <v>0</v>
      </c>
      <c r="AP111" s="680">
        <v>0</v>
      </c>
      <c r="AQ111" s="680">
        <v>0</v>
      </c>
      <c r="AR111" s="680">
        <v>0</v>
      </c>
      <c r="AS111" s="680">
        <v>0</v>
      </c>
      <c r="AT111" s="680">
        <v>0</v>
      </c>
      <c r="AU111" s="680">
        <v>0</v>
      </c>
      <c r="AV111" s="680">
        <v>0</v>
      </c>
      <c r="AW111" s="680">
        <v>0</v>
      </c>
      <c r="AY111" s="680">
        <v>0</v>
      </c>
      <c r="AZ111" s="680">
        <v>0</v>
      </c>
      <c r="BA111" s="680">
        <v>0</v>
      </c>
      <c r="BB111" s="680">
        <v>0</v>
      </c>
      <c r="BC111" s="680">
        <v>0</v>
      </c>
      <c r="BD111" s="680">
        <v>0</v>
      </c>
      <c r="BE111" s="680">
        <v>0</v>
      </c>
      <c r="BF111" s="680">
        <v>0</v>
      </c>
      <c r="BG111" s="680">
        <v>0</v>
      </c>
      <c r="BI111" s="647" t="s">
        <v>1107</v>
      </c>
    </row>
    <row r="112" spans="2:61">
      <c r="B112" s="645"/>
      <c r="D112" s="692" t="s">
        <v>1049</v>
      </c>
    </row>
    <row r="113" spans="2:61">
      <c r="B113" s="645"/>
      <c r="D113" s="692" t="s">
        <v>1049</v>
      </c>
      <c r="E113" s="673" t="s">
        <v>1322</v>
      </c>
    </row>
    <row r="114" spans="2:61">
      <c r="B114" s="645" t="s">
        <v>1323</v>
      </c>
      <c r="C114" s="642" t="s">
        <v>1324</v>
      </c>
      <c r="D114" s="692" t="s">
        <v>1325</v>
      </c>
      <c r="E114" s="649" t="s">
        <v>1322</v>
      </c>
      <c r="F114" s="679">
        <v>605.14800000000002</v>
      </c>
      <c r="G114" s="680">
        <v>589.02300000000002</v>
      </c>
      <c r="H114" s="680">
        <v>580.28800000000001</v>
      </c>
      <c r="I114" s="680">
        <v>571.529</v>
      </c>
      <c r="K114" s="680">
        <v>582.149</v>
      </c>
      <c r="L114" s="680">
        <v>582.61500000000001</v>
      </c>
      <c r="M114" s="680">
        <v>585.40099999999995</v>
      </c>
      <c r="N114" s="680">
        <v>592.70500000000004</v>
      </c>
      <c r="O114" s="680">
        <v>592.94200000000001</v>
      </c>
      <c r="P114" s="680">
        <v>594.73900000000003</v>
      </c>
      <c r="Q114" s="680">
        <v>595.93899999999996</v>
      </c>
      <c r="R114" s="680">
        <v>595.44899999999996</v>
      </c>
      <c r="S114" s="680">
        <v>594.25</v>
      </c>
      <c r="U114" s="680">
        <v>622.95600000000002</v>
      </c>
      <c r="V114" s="680">
        <v>636.44299999999998</v>
      </c>
      <c r="W114" s="680">
        <v>667.79300000000001</v>
      </c>
      <c r="X114" s="680">
        <v>701.41</v>
      </c>
      <c r="Y114" s="680">
        <v>740.35199999999998</v>
      </c>
      <c r="Z114" s="680">
        <v>798.83199999999999</v>
      </c>
      <c r="AA114" s="680">
        <v>844.32299999999998</v>
      </c>
      <c r="AB114" s="680">
        <v>891.89700000000005</v>
      </c>
      <c r="AC114" s="680">
        <v>903.87400000000002</v>
      </c>
      <c r="AE114" s="680">
        <v>582.149</v>
      </c>
      <c r="AF114" s="680">
        <v>582.61500000000001</v>
      </c>
      <c r="AG114" s="680">
        <v>585.40099999999995</v>
      </c>
      <c r="AH114" s="680">
        <v>592.70500000000004</v>
      </c>
      <c r="AI114" s="680">
        <v>592.94200000000001</v>
      </c>
      <c r="AJ114" s="680">
        <v>594.73900000000003</v>
      </c>
      <c r="AK114" s="680">
        <v>595.93899999999996</v>
      </c>
      <c r="AL114" s="680">
        <v>595.44899999999996</v>
      </c>
      <c r="AM114" s="680">
        <v>594.25</v>
      </c>
      <c r="AO114" s="680">
        <v>622.31399999999996</v>
      </c>
      <c r="AP114" s="680">
        <v>635.298</v>
      </c>
      <c r="AQ114" s="680">
        <v>655.6</v>
      </c>
      <c r="AR114" s="680">
        <v>677.40899999999999</v>
      </c>
      <c r="AS114" s="680">
        <v>693.83900000000006</v>
      </c>
      <c r="AT114" s="680">
        <v>714.82899999999995</v>
      </c>
      <c r="AU114" s="680">
        <v>725.39</v>
      </c>
      <c r="AV114" s="680">
        <v>733.95600000000002</v>
      </c>
      <c r="AW114" s="680">
        <v>733.35799999999995</v>
      </c>
      <c r="AY114" s="680">
        <v>627.58799999999997</v>
      </c>
      <c r="AZ114" s="680">
        <v>648.49099999999999</v>
      </c>
      <c r="BA114" s="680">
        <v>684.69500000000005</v>
      </c>
      <c r="BB114" s="680">
        <v>724.88800000000003</v>
      </c>
      <c r="BC114" s="680">
        <v>770.38</v>
      </c>
      <c r="BD114" s="680">
        <v>808.75199999999995</v>
      </c>
      <c r="BE114" s="680">
        <v>830.86800000000005</v>
      </c>
      <c r="BF114" s="680">
        <v>848.89200000000005</v>
      </c>
      <c r="BG114" s="680">
        <v>849.34500000000003</v>
      </c>
      <c r="BI114" s="647" t="s">
        <v>1107</v>
      </c>
    </row>
    <row r="115" spans="2:61">
      <c r="B115" s="645" t="s">
        <v>1298</v>
      </c>
      <c r="C115" s="642" t="s">
        <v>1299</v>
      </c>
      <c r="D115" s="692" t="s">
        <v>1326</v>
      </c>
      <c r="E115" s="649" t="s">
        <v>1301</v>
      </c>
      <c r="F115" s="679">
        <v>998.19309999999996</v>
      </c>
      <c r="G115" s="680">
        <v>1008.0737</v>
      </c>
      <c r="H115" s="680">
        <v>1009.6042</v>
      </c>
      <c r="I115" s="680">
        <v>1010.8707000000001</v>
      </c>
      <c r="K115" s="680">
        <v>1002.2569999999999</v>
      </c>
      <c r="L115" s="680">
        <v>1004.644</v>
      </c>
      <c r="M115" s="680">
        <v>1005.112</v>
      </c>
      <c r="N115" s="680">
        <v>1004.7430000000001</v>
      </c>
      <c r="O115" s="680">
        <v>992.93399999999997</v>
      </c>
      <c r="P115" s="680">
        <v>995.51700000000005</v>
      </c>
      <c r="Q115" s="680">
        <v>998.11</v>
      </c>
      <c r="R115" s="680">
        <v>1001.242</v>
      </c>
      <c r="S115" s="680">
        <v>990.15599999999995</v>
      </c>
      <c r="U115" s="680">
        <v>989.12800000000004</v>
      </c>
      <c r="V115" s="680">
        <v>981.53499999999997</v>
      </c>
      <c r="W115" s="680">
        <v>966.81</v>
      </c>
      <c r="X115" s="680">
        <v>947.93700000000001</v>
      </c>
      <c r="Y115" s="680">
        <v>907.08600000000001</v>
      </c>
      <c r="Z115" s="680">
        <v>876.77300000000002</v>
      </c>
      <c r="AA115" s="680">
        <v>846.6</v>
      </c>
      <c r="AB115" s="680">
        <v>813.21500000000003</v>
      </c>
      <c r="AC115" s="680">
        <v>758.46600000000001</v>
      </c>
      <c r="AE115" s="680">
        <v>1002.2569999999999</v>
      </c>
      <c r="AF115" s="680">
        <v>1004.644</v>
      </c>
      <c r="AG115" s="680">
        <v>1005.112</v>
      </c>
      <c r="AH115" s="680">
        <v>1004.7430000000001</v>
      </c>
      <c r="AI115" s="680">
        <v>992.93399999999997</v>
      </c>
      <c r="AJ115" s="680">
        <v>995.51700000000005</v>
      </c>
      <c r="AK115" s="680">
        <v>998.11</v>
      </c>
      <c r="AL115" s="680">
        <v>1001.242</v>
      </c>
      <c r="AM115" s="680">
        <v>990.15599999999995</v>
      </c>
      <c r="AO115" s="680">
        <v>990.59199999999998</v>
      </c>
      <c r="AP115" s="680">
        <v>983.86300000000006</v>
      </c>
      <c r="AQ115" s="680">
        <v>972.87400000000002</v>
      </c>
      <c r="AR115" s="680">
        <v>960.87</v>
      </c>
      <c r="AS115" s="680">
        <v>932.46400000000006</v>
      </c>
      <c r="AT115" s="680">
        <v>920.06700000000001</v>
      </c>
      <c r="AU115" s="680">
        <v>909.33900000000006</v>
      </c>
      <c r="AV115" s="680">
        <v>898.39</v>
      </c>
      <c r="AW115" s="680">
        <v>868.36500000000001</v>
      </c>
      <c r="AY115" s="680">
        <v>988.23800000000006</v>
      </c>
      <c r="AZ115" s="680">
        <v>974.62900000000002</v>
      </c>
      <c r="BA115" s="680">
        <v>952.32299999999998</v>
      </c>
      <c r="BB115" s="680">
        <v>926.92200000000003</v>
      </c>
      <c r="BC115" s="680">
        <v>876.06899999999996</v>
      </c>
      <c r="BD115" s="680">
        <v>843.12900000000002</v>
      </c>
      <c r="BE115" s="680">
        <v>814.09799999999996</v>
      </c>
      <c r="BF115" s="680">
        <v>784.58699999999999</v>
      </c>
      <c r="BG115" s="680">
        <v>728.1</v>
      </c>
      <c r="BI115" s="647" t="s">
        <v>1107</v>
      </c>
    </row>
    <row r="116" spans="2:61">
      <c r="B116" s="645" t="s">
        <v>1187</v>
      </c>
      <c r="C116" s="642" t="s">
        <v>1327</v>
      </c>
      <c r="D116" s="692" t="s">
        <v>1328</v>
      </c>
      <c r="E116" s="649" t="s">
        <v>1329</v>
      </c>
      <c r="F116" s="679">
        <v>0</v>
      </c>
      <c r="G116" s="680">
        <v>0</v>
      </c>
      <c r="H116" s="680">
        <v>0</v>
      </c>
      <c r="I116" s="680">
        <v>0</v>
      </c>
      <c r="K116" s="680">
        <v>0</v>
      </c>
      <c r="L116" s="680">
        <v>0</v>
      </c>
      <c r="M116" s="680">
        <v>0</v>
      </c>
      <c r="N116" s="680">
        <v>0</v>
      </c>
      <c r="O116" s="680">
        <v>0</v>
      </c>
      <c r="P116" s="680">
        <v>0</v>
      </c>
      <c r="Q116" s="680">
        <v>0</v>
      </c>
      <c r="R116" s="680">
        <v>0</v>
      </c>
      <c r="S116" s="680">
        <v>0</v>
      </c>
      <c r="U116" s="680">
        <v>0</v>
      </c>
      <c r="V116" s="680">
        <v>0</v>
      </c>
      <c r="W116" s="680">
        <v>0</v>
      </c>
      <c r="X116" s="680">
        <v>0</v>
      </c>
      <c r="Y116" s="680">
        <v>0</v>
      </c>
      <c r="Z116" s="680">
        <v>0</v>
      </c>
      <c r="AA116" s="680">
        <v>0</v>
      </c>
      <c r="AB116" s="680">
        <v>78.682000000000002</v>
      </c>
      <c r="AC116" s="680">
        <v>145.40799999999999</v>
      </c>
      <c r="AE116" s="680">
        <v>0</v>
      </c>
      <c r="AF116" s="680">
        <v>0</v>
      </c>
      <c r="AG116" s="680">
        <v>0</v>
      </c>
      <c r="AH116" s="680">
        <v>0</v>
      </c>
      <c r="AI116" s="680">
        <v>0</v>
      </c>
      <c r="AJ116" s="680">
        <v>0</v>
      </c>
      <c r="AK116" s="680">
        <v>0</v>
      </c>
      <c r="AL116" s="680">
        <v>0</v>
      </c>
      <c r="AM116" s="680">
        <v>0</v>
      </c>
      <c r="AO116" s="680">
        <v>0</v>
      </c>
      <c r="AP116" s="680">
        <v>0</v>
      </c>
      <c r="AQ116" s="680">
        <v>0</v>
      </c>
      <c r="AR116" s="680">
        <v>0</v>
      </c>
      <c r="AS116" s="680">
        <v>0</v>
      </c>
      <c r="AT116" s="680">
        <v>0</v>
      </c>
      <c r="AU116" s="680">
        <v>0</v>
      </c>
      <c r="AV116" s="680">
        <v>0</v>
      </c>
      <c r="AW116" s="680">
        <v>0</v>
      </c>
      <c r="AY116" s="680">
        <v>0</v>
      </c>
      <c r="AZ116" s="680">
        <v>0</v>
      </c>
      <c r="BA116" s="680">
        <v>0</v>
      </c>
      <c r="BB116" s="680">
        <v>0</v>
      </c>
      <c r="BC116" s="680">
        <v>0</v>
      </c>
      <c r="BD116" s="680">
        <v>0</v>
      </c>
      <c r="BE116" s="680">
        <v>16.770000000000099</v>
      </c>
      <c r="BF116" s="680">
        <v>64.305000000000106</v>
      </c>
      <c r="BG116" s="680">
        <v>121.245</v>
      </c>
      <c r="BI116" s="647" t="s">
        <v>1107</v>
      </c>
    </row>
    <row r="117" spans="2:61">
      <c r="B117" s="645"/>
      <c r="D117" s="692" t="s">
        <v>1049</v>
      </c>
    </row>
    <row r="118" spans="2:61">
      <c r="B118" s="645"/>
      <c r="D118" s="692" t="s">
        <v>1049</v>
      </c>
      <c r="E118" s="673" t="s">
        <v>1330</v>
      </c>
    </row>
    <row r="119" spans="2:61">
      <c r="B119" s="645" t="s">
        <v>1331</v>
      </c>
      <c r="C119" s="642" t="s">
        <v>1332</v>
      </c>
      <c r="D119" s="692" t="s">
        <v>1333</v>
      </c>
      <c r="E119" s="649" t="s">
        <v>1334</v>
      </c>
      <c r="F119" s="679">
        <v>740.6</v>
      </c>
      <c r="G119" s="680">
        <v>745.87300000000005</v>
      </c>
      <c r="H119" s="680">
        <v>723.82299999999998</v>
      </c>
      <c r="I119" s="680">
        <v>718.76199999999994</v>
      </c>
      <c r="K119" s="680">
        <v>723.83799999999997</v>
      </c>
      <c r="L119" s="680">
        <v>724.05700000000002</v>
      </c>
      <c r="M119" s="680">
        <v>727.05200000000002</v>
      </c>
      <c r="N119" s="680">
        <v>734.04399999999998</v>
      </c>
      <c r="O119" s="680">
        <v>733.59900000000005</v>
      </c>
      <c r="P119" s="680">
        <v>735.74099999999999</v>
      </c>
      <c r="Q119" s="680">
        <v>737.29</v>
      </c>
      <c r="R119" s="680">
        <v>736.56100000000004</v>
      </c>
      <c r="S119" s="680">
        <v>734.86599999999999</v>
      </c>
      <c r="U119" s="680">
        <v>764.50400000000002</v>
      </c>
      <c r="V119" s="680">
        <v>777.774</v>
      </c>
      <c r="W119" s="680">
        <v>808.49400000000003</v>
      </c>
      <c r="X119" s="680">
        <v>839.71</v>
      </c>
      <c r="Y119" s="680">
        <v>876.14200000000005</v>
      </c>
      <c r="Z119" s="680">
        <v>932.47699999999998</v>
      </c>
      <c r="AA119" s="680">
        <v>975.62</v>
      </c>
      <c r="AB119" s="680">
        <v>1020.7859999999999</v>
      </c>
      <c r="AC119" s="680">
        <v>1030.2550000000001</v>
      </c>
      <c r="AE119" s="680">
        <v>723.83799999999997</v>
      </c>
      <c r="AF119" s="680">
        <v>724.05700000000002</v>
      </c>
      <c r="AG119" s="680">
        <v>727.05200000000002</v>
      </c>
      <c r="AH119" s="680">
        <v>734.04399999999998</v>
      </c>
      <c r="AI119" s="680">
        <v>733.59900000000005</v>
      </c>
      <c r="AJ119" s="680">
        <v>735.74099999999999</v>
      </c>
      <c r="AK119" s="680">
        <v>737.29</v>
      </c>
      <c r="AL119" s="680">
        <v>736.56100000000004</v>
      </c>
      <c r="AM119" s="680">
        <v>734.86599999999999</v>
      </c>
      <c r="AO119" s="680">
        <v>763.67100000000005</v>
      </c>
      <c r="AP119" s="680">
        <v>775.94399999999996</v>
      </c>
      <c r="AQ119" s="680">
        <v>795.32799999999997</v>
      </c>
      <c r="AR119" s="680">
        <v>815.30700000000002</v>
      </c>
      <c r="AS119" s="680">
        <v>829.41200000000003</v>
      </c>
      <c r="AT119" s="680">
        <v>848.78899999999999</v>
      </c>
      <c r="AU119" s="680">
        <v>857.76199999999994</v>
      </c>
      <c r="AV119" s="680">
        <v>864.44</v>
      </c>
      <c r="AW119" s="680">
        <v>861.89599999999996</v>
      </c>
      <c r="AY119" s="680">
        <v>769.23</v>
      </c>
      <c r="AZ119" s="680">
        <v>789.56700000000001</v>
      </c>
      <c r="BA119" s="680">
        <v>824.78099999999995</v>
      </c>
      <c r="BB119" s="680">
        <v>861.322</v>
      </c>
      <c r="BC119" s="680">
        <v>902.50900000000001</v>
      </c>
      <c r="BD119" s="680">
        <v>936.947</v>
      </c>
      <c r="BE119" s="680">
        <v>955.13199999999995</v>
      </c>
      <c r="BF119" s="680">
        <v>969.42200000000003</v>
      </c>
      <c r="BG119" s="680">
        <v>966.48900000000003</v>
      </c>
      <c r="BI119" s="647" t="s">
        <v>1107</v>
      </c>
    </row>
    <row r="120" spans="2:61">
      <c r="B120" s="645" t="s">
        <v>1335</v>
      </c>
      <c r="C120" s="642" t="s">
        <v>1336</v>
      </c>
      <c r="D120" s="692" t="s">
        <v>1337</v>
      </c>
      <c r="E120" s="649" t="s">
        <v>1338</v>
      </c>
      <c r="F120" s="679">
        <v>1497.2896499999999</v>
      </c>
      <c r="G120" s="680">
        <v>1512.1105500000001</v>
      </c>
      <c r="H120" s="680">
        <v>1514.4063000000001</v>
      </c>
      <c r="I120" s="680">
        <v>1516.3060499999999</v>
      </c>
      <c r="K120" s="680">
        <v>1503.386</v>
      </c>
      <c r="L120" s="680">
        <v>1506.9659999999999</v>
      </c>
      <c r="M120" s="680">
        <v>1507.6679999999999</v>
      </c>
      <c r="N120" s="680">
        <v>1507.114</v>
      </c>
      <c r="O120" s="680">
        <v>1489.4</v>
      </c>
      <c r="P120" s="680">
        <v>1493.2760000000001</v>
      </c>
      <c r="Q120" s="680">
        <v>1497.1659999999999</v>
      </c>
      <c r="R120" s="680">
        <v>1501.8630000000001</v>
      </c>
      <c r="S120" s="680">
        <v>1485.2339999999999</v>
      </c>
      <c r="U120" s="680">
        <v>1483.692</v>
      </c>
      <c r="V120" s="680">
        <v>1472.3019999999999</v>
      </c>
      <c r="W120" s="680">
        <v>1450.2149999999999</v>
      </c>
      <c r="X120" s="680">
        <v>1421.9059999999999</v>
      </c>
      <c r="Y120" s="680">
        <v>1360.6289999999999</v>
      </c>
      <c r="Z120" s="680">
        <v>1315.16</v>
      </c>
      <c r="AA120" s="680">
        <v>1269.9000000000001</v>
      </c>
      <c r="AB120" s="680">
        <v>1219.8219999999999</v>
      </c>
      <c r="AC120" s="680">
        <v>1137.6990000000001</v>
      </c>
      <c r="AE120" s="680">
        <v>1503.386</v>
      </c>
      <c r="AF120" s="680">
        <v>1506.9659999999999</v>
      </c>
      <c r="AG120" s="680">
        <v>1507.6679999999999</v>
      </c>
      <c r="AH120" s="680">
        <v>1507.114</v>
      </c>
      <c r="AI120" s="680">
        <v>1489.4</v>
      </c>
      <c r="AJ120" s="680">
        <v>1493.2760000000001</v>
      </c>
      <c r="AK120" s="680">
        <v>1497.1659999999999</v>
      </c>
      <c r="AL120" s="680">
        <v>1501.8630000000001</v>
      </c>
      <c r="AM120" s="680">
        <v>1485.2339999999999</v>
      </c>
      <c r="AO120" s="680">
        <v>1485.8879999999999</v>
      </c>
      <c r="AP120" s="680">
        <v>1475.7950000000001</v>
      </c>
      <c r="AQ120" s="680">
        <v>1459.3109999999999</v>
      </c>
      <c r="AR120" s="680">
        <v>1441.3050000000001</v>
      </c>
      <c r="AS120" s="680">
        <v>1398.6959999999999</v>
      </c>
      <c r="AT120" s="680">
        <v>1380.1010000000001</v>
      </c>
      <c r="AU120" s="680">
        <v>1364.008</v>
      </c>
      <c r="AV120" s="680">
        <v>1347.586</v>
      </c>
      <c r="AW120" s="680">
        <v>1302.548</v>
      </c>
      <c r="AY120" s="680">
        <v>1482.357</v>
      </c>
      <c r="AZ120" s="680">
        <v>1461.943</v>
      </c>
      <c r="BA120" s="680">
        <v>1428.4849999999999</v>
      </c>
      <c r="BB120" s="680">
        <v>1390.383</v>
      </c>
      <c r="BC120" s="680">
        <v>1314.1030000000001</v>
      </c>
      <c r="BD120" s="680">
        <v>1264.694</v>
      </c>
      <c r="BE120" s="680">
        <v>1221.1469999999999</v>
      </c>
      <c r="BF120" s="680">
        <v>1176.8800000000001</v>
      </c>
      <c r="BG120" s="680">
        <v>1092.1500000000001</v>
      </c>
      <c r="BI120" s="647" t="s">
        <v>1107</v>
      </c>
    </row>
    <row r="121" spans="2:61">
      <c r="B121" s="645" t="s">
        <v>1339</v>
      </c>
      <c r="C121" s="642" t="s">
        <v>1340</v>
      </c>
      <c r="D121" s="692" t="s">
        <v>1341</v>
      </c>
      <c r="E121" s="649" t="s">
        <v>1342</v>
      </c>
      <c r="F121" s="679">
        <v>0</v>
      </c>
      <c r="G121" s="680">
        <v>0</v>
      </c>
      <c r="H121" s="680">
        <v>0</v>
      </c>
      <c r="I121" s="680">
        <v>0</v>
      </c>
      <c r="K121" s="680">
        <v>0</v>
      </c>
      <c r="L121" s="680">
        <v>0</v>
      </c>
      <c r="M121" s="680">
        <v>0</v>
      </c>
      <c r="N121" s="680">
        <v>0</v>
      </c>
      <c r="O121" s="680">
        <v>0</v>
      </c>
      <c r="P121" s="680">
        <v>0</v>
      </c>
      <c r="Q121" s="680">
        <v>0</v>
      </c>
      <c r="R121" s="680">
        <v>0</v>
      </c>
      <c r="S121" s="680">
        <v>0</v>
      </c>
      <c r="U121" s="680">
        <v>0</v>
      </c>
      <c r="V121" s="680">
        <v>0</v>
      </c>
      <c r="W121" s="680">
        <v>0</v>
      </c>
      <c r="X121" s="680">
        <v>0</v>
      </c>
      <c r="Y121" s="680">
        <v>0</v>
      </c>
      <c r="Z121" s="680">
        <v>0</v>
      </c>
      <c r="AA121" s="680">
        <v>0</v>
      </c>
      <c r="AB121" s="680">
        <v>78.682000000000002</v>
      </c>
      <c r="AC121" s="680">
        <v>145.40799999999999</v>
      </c>
      <c r="AE121" s="680">
        <v>0</v>
      </c>
      <c r="AF121" s="680">
        <v>0</v>
      </c>
      <c r="AG121" s="680">
        <v>0</v>
      </c>
      <c r="AH121" s="680">
        <v>0</v>
      </c>
      <c r="AI121" s="680">
        <v>0</v>
      </c>
      <c r="AJ121" s="680">
        <v>0</v>
      </c>
      <c r="AK121" s="680">
        <v>0</v>
      </c>
      <c r="AL121" s="680">
        <v>0</v>
      </c>
      <c r="AM121" s="680">
        <v>0</v>
      </c>
      <c r="AO121" s="680">
        <v>0</v>
      </c>
      <c r="AP121" s="680">
        <v>0</v>
      </c>
      <c r="AQ121" s="680">
        <v>0</v>
      </c>
      <c r="AR121" s="680">
        <v>0</v>
      </c>
      <c r="AS121" s="680">
        <v>0</v>
      </c>
      <c r="AT121" s="680">
        <v>0</v>
      </c>
      <c r="AU121" s="680">
        <v>0</v>
      </c>
      <c r="AV121" s="680">
        <v>0</v>
      </c>
      <c r="AW121" s="680">
        <v>0</v>
      </c>
      <c r="AY121" s="680">
        <v>0</v>
      </c>
      <c r="AZ121" s="680">
        <v>0</v>
      </c>
      <c r="BA121" s="680">
        <v>0</v>
      </c>
      <c r="BB121" s="680">
        <v>0</v>
      </c>
      <c r="BC121" s="680">
        <v>0</v>
      </c>
      <c r="BD121" s="680">
        <v>0</v>
      </c>
      <c r="BE121" s="680">
        <v>16.770000000000099</v>
      </c>
      <c r="BF121" s="680">
        <v>64.305000000000106</v>
      </c>
      <c r="BG121" s="680">
        <v>121.245</v>
      </c>
      <c r="BI121" s="647" t="s">
        <v>1107</v>
      </c>
    </row>
    <row r="122" spans="2:61">
      <c r="B122" s="645" t="s">
        <v>1343</v>
      </c>
      <c r="C122" s="642" t="s">
        <v>1344</v>
      </c>
      <c r="D122" s="692" t="s">
        <v>1345</v>
      </c>
      <c r="E122" s="649" t="s">
        <v>1346</v>
      </c>
      <c r="F122" s="679">
        <v>740.6</v>
      </c>
      <c r="G122" s="680">
        <v>745.87300000000005</v>
      </c>
      <c r="H122" s="680">
        <v>723.82299999999998</v>
      </c>
      <c r="I122" s="680">
        <v>718.76199999999994</v>
      </c>
      <c r="K122" s="680">
        <v>723.83799999999997</v>
      </c>
      <c r="L122" s="680">
        <v>724.05700000000002</v>
      </c>
      <c r="M122" s="680">
        <v>727.05200000000002</v>
      </c>
      <c r="N122" s="680">
        <v>734.04399999999998</v>
      </c>
      <c r="O122" s="680">
        <v>733.59900000000005</v>
      </c>
      <c r="P122" s="680">
        <v>735.74099999999999</v>
      </c>
      <c r="Q122" s="680">
        <v>737.29</v>
      </c>
      <c r="R122" s="680">
        <v>736.56100000000004</v>
      </c>
      <c r="S122" s="680">
        <v>734.86599999999999</v>
      </c>
      <c r="U122" s="680">
        <v>764.50400000000002</v>
      </c>
      <c r="V122" s="680">
        <v>777.774</v>
      </c>
      <c r="W122" s="680">
        <v>808.49400000000003</v>
      </c>
      <c r="X122" s="680">
        <v>839.71</v>
      </c>
      <c r="Y122" s="680">
        <v>876.14200000000005</v>
      </c>
      <c r="Z122" s="680">
        <v>932.47699999999998</v>
      </c>
      <c r="AA122" s="680">
        <v>975.62</v>
      </c>
      <c r="AB122" s="680">
        <v>942.10400000000004</v>
      </c>
      <c r="AC122" s="680">
        <v>884.84699999999998</v>
      </c>
      <c r="AE122" s="680">
        <v>723.83799999999997</v>
      </c>
      <c r="AF122" s="680">
        <v>724.05700000000002</v>
      </c>
      <c r="AG122" s="680">
        <v>727.05200000000002</v>
      </c>
      <c r="AH122" s="680">
        <v>734.04399999999998</v>
      </c>
      <c r="AI122" s="680">
        <v>733.59900000000005</v>
      </c>
      <c r="AJ122" s="680">
        <v>735.74099999999999</v>
      </c>
      <c r="AK122" s="680">
        <v>737.29</v>
      </c>
      <c r="AL122" s="680">
        <v>736.56100000000004</v>
      </c>
      <c r="AM122" s="680">
        <v>734.86599999999999</v>
      </c>
      <c r="AO122" s="680">
        <v>763.67100000000005</v>
      </c>
      <c r="AP122" s="680">
        <v>775.94399999999996</v>
      </c>
      <c r="AQ122" s="680">
        <v>795.32799999999997</v>
      </c>
      <c r="AR122" s="680">
        <v>815.30700000000002</v>
      </c>
      <c r="AS122" s="680">
        <v>829.41200000000003</v>
      </c>
      <c r="AT122" s="680">
        <v>848.78899999999999</v>
      </c>
      <c r="AU122" s="680">
        <v>857.76199999999994</v>
      </c>
      <c r="AV122" s="680">
        <v>864.44</v>
      </c>
      <c r="AW122" s="680">
        <v>861.89599999999996</v>
      </c>
      <c r="AY122" s="680">
        <v>769.23</v>
      </c>
      <c r="AZ122" s="680">
        <v>789.56700000000001</v>
      </c>
      <c r="BA122" s="680">
        <v>824.78099999999995</v>
      </c>
      <c r="BB122" s="680">
        <v>861.322</v>
      </c>
      <c r="BC122" s="680">
        <v>902.50900000000001</v>
      </c>
      <c r="BD122" s="680">
        <v>936.947</v>
      </c>
      <c r="BE122" s="680">
        <v>938.36199999999997</v>
      </c>
      <c r="BF122" s="680">
        <v>905.11699999999996</v>
      </c>
      <c r="BG122" s="680">
        <v>845.24400000000003</v>
      </c>
      <c r="BI122" s="647" t="s">
        <v>1107</v>
      </c>
    </row>
    <row r="123" spans="2:61">
      <c r="B123" s="645" t="s">
        <v>1347</v>
      </c>
      <c r="C123" s="642" t="s">
        <v>1348</v>
      </c>
      <c r="D123" s="692" t="s">
        <v>1349</v>
      </c>
      <c r="E123" s="649" t="s">
        <v>1350</v>
      </c>
      <c r="F123" s="679">
        <v>0</v>
      </c>
      <c r="G123" s="680">
        <v>0</v>
      </c>
      <c r="H123" s="680">
        <v>0</v>
      </c>
      <c r="I123" s="680">
        <v>0</v>
      </c>
      <c r="K123" s="680">
        <v>0</v>
      </c>
      <c r="L123" s="680">
        <v>0</v>
      </c>
      <c r="M123" s="680">
        <v>0</v>
      </c>
      <c r="N123" s="680">
        <v>0</v>
      </c>
      <c r="O123" s="680">
        <v>0</v>
      </c>
      <c r="P123" s="680">
        <v>0</v>
      </c>
      <c r="Q123" s="680">
        <v>0</v>
      </c>
      <c r="R123" s="680">
        <v>0</v>
      </c>
      <c r="S123" s="680">
        <v>0</v>
      </c>
      <c r="U123" s="680">
        <v>0</v>
      </c>
      <c r="V123" s="680">
        <v>0</v>
      </c>
      <c r="W123" s="680">
        <v>0</v>
      </c>
      <c r="X123" s="680">
        <v>0</v>
      </c>
      <c r="Y123" s="680">
        <v>0</v>
      </c>
      <c r="Z123" s="680">
        <v>0</v>
      </c>
      <c r="AA123" s="680">
        <v>0</v>
      </c>
      <c r="AB123" s="680">
        <v>0</v>
      </c>
      <c r="AC123" s="680">
        <v>0</v>
      </c>
      <c r="AE123" s="680">
        <v>0</v>
      </c>
      <c r="AF123" s="680">
        <v>0</v>
      </c>
      <c r="AG123" s="680">
        <v>0</v>
      </c>
      <c r="AH123" s="680">
        <v>0</v>
      </c>
      <c r="AI123" s="680">
        <v>0</v>
      </c>
      <c r="AJ123" s="680">
        <v>0</v>
      </c>
      <c r="AK123" s="680">
        <v>0</v>
      </c>
      <c r="AL123" s="680">
        <v>0</v>
      </c>
      <c r="AM123" s="680">
        <v>0</v>
      </c>
      <c r="AO123" s="680">
        <v>0</v>
      </c>
      <c r="AP123" s="680">
        <v>0</v>
      </c>
      <c r="AQ123" s="680">
        <v>0</v>
      </c>
      <c r="AR123" s="680">
        <v>0</v>
      </c>
      <c r="AS123" s="680">
        <v>0</v>
      </c>
      <c r="AT123" s="680">
        <v>0</v>
      </c>
      <c r="AU123" s="680">
        <v>0</v>
      </c>
      <c r="AV123" s="680">
        <v>0</v>
      </c>
      <c r="AW123" s="680">
        <v>0</v>
      </c>
      <c r="AY123" s="680">
        <v>0</v>
      </c>
      <c r="AZ123" s="680">
        <v>0</v>
      </c>
      <c r="BA123" s="680">
        <v>0</v>
      </c>
      <c r="BB123" s="680">
        <v>0</v>
      </c>
      <c r="BC123" s="680">
        <v>0</v>
      </c>
      <c r="BD123" s="680">
        <v>0</v>
      </c>
      <c r="BE123" s="680">
        <v>0</v>
      </c>
      <c r="BF123" s="680">
        <v>0</v>
      </c>
      <c r="BG123" s="680">
        <v>0</v>
      </c>
      <c r="BI123" s="647" t="s">
        <v>1107</v>
      </c>
    </row>
    <row r="124" spans="2:61">
      <c r="B124" s="645"/>
      <c r="D124" s="692" t="s">
        <v>1049</v>
      </c>
    </row>
    <row r="125" spans="2:61">
      <c r="B125" s="645"/>
      <c r="D125" s="692" t="s">
        <v>1049</v>
      </c>
      <c r="E125" s="673" t="s">
        <v>1351</v>
      </c>
    </row>
    <row r="126" spans="2:61">
      <c r="B126" s="645" t="s">
        <v>1352</v>
      </c>
      <c r="C126" s="642" t="s">
        <v>1353</v>
      </c>
      <c r="D126" s="692" t="s">
        <v>1354</v>
      </c>
      <c r="E126" s="649" t="s">
        <v>1355</v>
      </c>
      <c r="F126" s="679">
        <v>79898.365999999995</v>
      </c>
      <c r="G126" s="680">
        <v>82975.313999999998</v>
      </c>
      <c r="H126" s="680">
        <v>87671.26</v>
      </c>
      <c r="I126" s="680">
        <v>89636.364000000001</v>
      </c>
      <c r="K126" s="680">
        <v>91638.157999999996</v>
      </c>
      <c r="L126" s="680">
        <v>94417.26</v>
      </c>
      <c r="M126" s="680">
        <v>94517.23</v>
      </c>
      <c r="N126" s="680">
        <v>94422.089000000007</v>
      </c>
      <c r="O126" s="680">
        <v>94628.335000000006</v>
      </c>
      <c r="P126" s="680">
        <v>94334.933999999994</v>
      </c>
      <c r="Q126" s="680">
        <v>94177.524000000005</v>
      </c>
      <c r="R126" s="680">
        <v>94100.148000000001</v>
      </c>
      <c r="S126" s="680">
        <v>93652.581999999995</v>
      </c>
      <c r="U126" s="680">
        <v>91477.975999999995</v>
      </c>
      <c r="V126" s="680">
        <v>92358.37</v>
      </c>
      <c r="W126" s="680">
        <v>90083.024000000005</v>
      </c>
      <c r="X126" s="680">
        <v>88341.153999999995</v>
      </c>
      <c r="Y126" s="680">
        <v>87633.074999999997</v>
      </c>
      <c r="Z126" s="680">
        <v>86649.928</v>
      </c>
      <c r="AA126" s="680">
        <v>85945.410999999993</v>
      </c>
      <c r="AB126" s="680">
        <v>85116.395000000004</v>
      </c>
      <c r="AC126" s="680">
        <v>83753.577000000005</v>
      </c>
      <c r="AE126" s="680">
        <v>91638.157999999996</v>
      </c>
      <c r="AF126" s="680">
        <v>94417.26</v>
      </c>
      <c r="AG126" s="680">
        <v>94517.23</v>
      </c>
      <c r="AH126" s="680">
        <v>94422.089000000007</v>
      </c>
      <c r="AI126" s="680">
        <v>94628.335000000006</v>
      </c>
      <c r="AJ126" s="680">
        <v>94334.933999999994</v>
      </c>
      <c r="AK126" s="680">
        <v>94177.524000000005</v>
      </c>
      <c r="AL126" s="680">
        <v>94100.148000000001</v>
      </c>
      <c r="AM126" s="680">
        <v>93652.581999999995</v>
      </c>
      <c r="AO126" s="680">
        <v>91474.84</v>
      </c>
      <c r="AP126" s="680">
        <v>92773.710999999996</v>
      </c>
      <c r="AQ126" s="680">
        <v>90362.952999999994</v>
      </c>
      <c r="AR126" s="680">
        <v>88896.038</v>
      </c>
      <c r="AS126" s="680">
        <v>88529.826000000001</v>
      </c>
      <c r="AT126" s="680">
        <v>87689.648000000001</v>
      </c>
      <c r="AU126" s="680">
        <v>87113.773000000001</v>
      </c>
      <c r="AV126" s="680">
        <v>86570.134000000005</v>
      </c>
      <c r="AW126" s="680">
        <v>85689.192999999999</v>
      </c>
      <c r="AY126" s="680">
        <v>91355.411999999997</v>
      </c>
      <c r="AZ126" s="680">
        <v>91854.096999999994</v>
      </c>
      <c r="BA126" s="680">
        <v>89221.084000000003</v>
      </c>
      <c r="BB126" s="680">
        <v>87515.388999999996</v>
      </c>
      <c r="BC126" s="680">
        <v>86696.597999999998</v>
      </c>
      <c r="BD126" s="680">
        <v>85399.123999999996</v>
      </c>
      <c r="BE126" s="680">
        <v>84394.043000000005</v>
      </c>
      <c r="BF126" s="680">
        <v>83410.445999999996</v>
      </c>
      <c r="BG126" s="680">
        <v>82051.115999999995</v>
      </c>
      <c r="BI126" s="647" t="s">
        <v>1107</v>
      </c>
    </row>
    <row r="127" spans="2:61">
      <c r="B127" s="645" t="s">
        <v>1356</v>
      </c>
      <c r="C127" s="642" t="s">
        <v>1357</v>
      </c>
      <c r="D127" s="692" t="s">
        <v>1358</v>
      </c>
      <c r="E127" s="649" t="s">
        <v>1359</v>
      </c>
      <c r="F127" s="679">
        <v>3644.4659999999999</v>
      </c>
      <c r="G127" s="680">
        <v>3646.8760000000002</v>
      </c>
      <c r="H127" s="680">
        <v>3631.7179999999998</v>
      </c>
      <c r="I127" s="680">
        <v>3608.127</v>
      </c>
      <c r="K127" s="680">
        <v>3671.5410000000002</v>
      </c>
      <c r="L127" s="680">
        <v>3676.32</v>
      </c>
      <c r="M127" s="680">
        <v>3688.317</v>
      </c>
      <c r="N127" s="680">
        <v>3700.9160000000002</v>
      </c>
      <c r="O127" s="680">
        <v>3769.15</v>
      </c>
      <c r="P127" s="680">
        <v>3775.422</v>
      </c>
      <c r="Q127" s="680">
        <v>3782.0590000000002</v>
      </c>
      <c r="R127" s="680">
        <v>3787.5360000000001</v>
      </c>
      <c r="S127" s="680">
        <v>3854.268</v>
      </c>
      <c r="U127" s="680">
        <v>3702.7159999999999</v>
      </c>
      <c r="V127" s="680">
        <v>3744.2020000000002</v>
      </c>
      <c r="W127" s="680">
        <v>3805.7559999999999</v>
      </c>
      <c r="X127" s="680">
        <v>3884.8380000000002</v>
      </c>
      <c r="Y127" s="680">
        <v>4034.752</v>
      </c>
      <c r="Z127" s="680">
        <v>4142.6719999999996</v>
      </c>
      <c r="AA127" s="680">
        <v>4258.6059999999998</v>
      </c>
      <c r="AB127" s="680">
        <v>4465.4309999999996</v>
      </c>
      <c r="AC127" s="680">
        <v>4714.3969999999999</v>
      </c>
      <c r="AE127" s="680">
        <v>3671.5410000000002</v>
      </c>
      <c r="AF127" s="680">
        <v>3676.32</v>
      </c>
      <c r="AG127" s="680">
        <v>3688.317</v>
      </c>
      <c r="AH127" s="680">
        <v>3700.9160000000002</v>
      </c>
      <c r="AI127" s="680">
        <v>3769.15</v>
      </c>
      <c r="AJ127" s="680">
        <v>3775.422</v>
      </c>
      <c r="AK127" s="680">
        <v>3782.0590000000002</v>
      </c>
      <c r="AL127" s="680">
        <v>3787.5360000000001</v>
      </c>
      <c r="AM127" s="680">
        <v>3854.268</v>
      </c>
      <c r="AO127" s="680">
        <v>3696.415</v>
      </c>
      <c r="AP127" s="680">
        <v>3734.2689999999998</v>
      </c>
      <c r="AQ127" s="680">
        <v>3786.5479999999998</v>
      </c>
      <c r="AR127" s="680">
        <v>3842.4270000000001</v>
      </c>
      <c r="AS127" s="680">
        <v>3958.1770000000001</v>
      </c>
      <c r="AT127" s="680">
        <v>4015.1190000000001</v>
      </c>
      <c r="AU127" s="680">
        <v>4071.913</v>
      </c>
      <c r="AV127" s="680">
        <v>4130.9560000000001</v>
      </c>
      <c r="AW127" s="680">
        <v>4244.3990000000003</v>
      </c>
      <c r="AY127" s="680">
        <v>3703.48</v>
      </c>
      <c r="AZ127" s="680">
        <v>3767.4059999999999</v>
      </c>
      <c r="BA127" s="680">
        <v>3860.4810000000002</v>
      </c>
      <c r="BB127" s="680">
        <v>3964.9769999999999</v>
      </c>
      <c r="BC127" s="680">
        <v>4146.0870000000004</v>
      </c>
      <c r="BD127" s="680">
        <v>4278.42</v>
      </c>
      <c r="BE127" s="680">
        <v>4421.7610000000004</v>
      </c>
      <c r="BF127" s="680">
        <v>4600.6000000000004</v>
      </c>
      <c r="BG127" s="680">
        <v>4841.9250000000002</v>
      </c>
      <c r="BI127" s="647" t="s">
        <v>1107</v>
      </c>
    </row>
    <row r="128" spans="2:61">
      <c r="B128" s="645" t="s">
        <v>1360</v>
      </c>
      <c r="C128" s="642" t="s">
        <v>1361</v>
      </c>
      <c r="D128" s="692" t="s">
        <v>1362</v>
      </c>
      <c r="E128" s="649" t="s">
        <v>1363</v>
      </c>
      <c r="F128" s="679">
        <v>0</v>
      </c>
      <c r="G128" s="680">
        <v>0</v>
      </c>
      <c r="H128" s="680">
        <v>0</v>
      </c>
      <c r="I128" s="680">
        <v>0</v>
      </c>
      <c r="K128" s="680">
        <v>0</v>
      </c>
      <c r="L128" s="680">
        <v>0</v>
      </c>
      <c r="M128" s="680">
        <v>0</v>
      </c>
      <c r="N128" s="680">
        <v>0</v>
      </c>
      <c r="O128" s="680">
        <v>0</v>
      </c>
      <c r="P128" s="680">
        <v>0</v>
      </c>
      <c r="Q128" s="680">
        <v>0</v>
      </c>
      <c r="R128" s="680">
        <v>0</v>
      </c>
      <c r="S128" s="680">
        <v>0</v>
      </c>
      <c r="U128" s="680">
        <v>0</v>
      </c>
      <c r="V128" s="680">
        <v>0</v>
      </c>
      <c r="W128" s="680">
        <v>0</v>
      </c>
      <c r="X128" s="680">
        <v>0</v>
      </c>
      <c r="Y128" s="680">
        <v>0</v>
      </c>
      <c r="Z128" s="680">
        <v>0</v>
      </c>
      <c r="AA128" s="680">
        <v>0</v>
      </c>
      <c r="AB128" s="680">
        <v>0</v>
      </c>
      <c r="AC128" s="680">
        <v>0</v>
      </c>
      <c r="AE128" s="680">
        <v>0</v>
      </c>
      <c r="AF128" s="680">
        <v>0</v>
      </c>
      <c r="AG128" s="680">
        <v>0</v>
      </c>
      <c r="AH128" s="680">
        <v>0</v>
      </c>
      <c r="AI128" s="680">
        <v>0</v>
      </c>
      <c r="AJ128" s="680">
        <v>0</v>
      </c>
      <c r="AK128" s="680">
        <v>0</v>
      </c>
      <c r="AL128" s="680">
        <v>0</v>
      </c>
      <c r="AM128" s="680">
        <v>0</v>
      </c>
      <c r="AO128" s="680">
        <v>0</v>
      </c>
      <c r="AP128" s="680">
        <v>0</v>
      </c>
      <c r="AQ128" s="680">
        <v>0</v>
      </c>
      <c r="AR128" s="680">
        <v>0</v>
      </c>
      <c r="AS128" s="680">
        <v>0</v>
      </c>
      <c r="AT128" s="680">
        <v>0</v>
      </c>
      <c r="AU128" s="680">
        <v>0</v>
      </c>
      <c r="AV128" s="680">
        <v>0</v>
      </c>
      <c r="AW128" s="680">
        <v>0</v>
      </c>
      <c r="AY128" s="680">
        <v>0</v>
      </c>
      <c r="AZ128" s="680">
        <v>0</v>
      </c>
      <c r="BA128" s="680">
        <v>0</v>
      </c>
      <c r="BB128" s="680">
        <v>0</v>
      </c>
      <c r="BC128" s="680">
        <v>0</v>
      </c>
      <c r="BD128" s="680">
        <v>0</v>
      </c>
      <c r="BE128" s="680">
        <v>0</v>
      </c>
      <c r="BF128" s="680">
        <v>0</v>
      </c>
      <c r="BG128" s="680">
        <v>0</v>
      </c>
      <c r="BI128" s="647" t="s">
        <v>1107</v>
      </c>
    </row>
    <row r="129" spans="2:61">
      <c r="B129" s="645" t="s">
        <v>1364</v>
      </c>
      <c r="C129" s="642" t="s">
        <v>1365</v>
      </c>
      <c r="D129" s="692" t="s">
        <v>1366</v>
      </c>
      <c r="E129" s="649" t="s">
        <v>1367</v>
      </c>
      <c r="F129" s="679">
        <v>76253.899999999994</v>
      </c>
      <c r="G129" s="680">
        <v>79328.437999999995</v>
      </c>
      <c r="H129" s="680">
        <v>84039.542000000001</v>
      </c>
      <c r="I129" s="680">
        <v>86028.236999999994</v>
      </c>
      <c r="K129" s="680">
        <v>87966.616999999998</v>
      </c>
      <c r="L129" s="680">
        <v>90740.94</v>
      </c>
      <c r="M129" s="680">
        <v>90828.913</v>
      </c>
      <c r="N129" s="680">
        <v>90721.172999999995</v>
      </c>
      <c r="O129" s="680">
        <v>90859.184999999998</v>
      </c>
      <c r="P129" s="680">
        <v>90559.512000000002</v>
      </c>
      <c r="Q129" s="680">
        <v>90395.464999999997</v>
      </c>
      <c r="R129" s="680">
        <v>90312.611999999994</v>
      </c>
      <c r="S129" s="680">
        <v>89798.313999999998</v>
      </c>
      <c r="U129" s="680">
        <v>87775.26</v>
      </c>
      <c r="V129" s="680">
        <v>88614.168000000005</v>
      </c>
      <c r="W129" s="680">
        <v>86277.267999999996</v>
      </c>
      <c r="X129" s="680">
        <v>84456.316000000006</v>
      </c>
      <c r="Y129" s="680">
        <v>83598.323000000004</v>
      </c>
      <c r="Z129" s="680">
        <v>82507.255999999994</v>
      </c>
      <c r="AA129" s="680">
        <v>81686.804999999993</v>
      </c>
      <c r="AB129" s="680">
        <v>80650.964000000007</v>
      </c>
      <c r="AC129" s="680">
        <v>79039.179999999993</v>
      </c>
      <c r="AE129" s="680">
        <v>87966.616999999998</v>
      </c>
      <c r="AF129" s="680">
        <v>90740.94</v>
      </c>
      <c r="AG129" s="680">
        <v>90828.913</v>
      </c>
      <c r="AH129" s="680">
        <v>90721.172999999995</v>
      </c>
      <c r="AI129" s="680">
        <v>90859.184999999998</v>
      </c>
      <c r="AJ129" s="680">
        <v>90559.512000000002</v>
      </c>
      <c r="AK129" s="680">
        <v>90395.464999999997</v>
      </c>
      <c r="AL129" s="680">
        <v>90312.611999999994</v>
      </c>
      <c r="AM129" s="680">
        <v>89798.313999999998</v>
      </c>
      <c r="AO129" s="680">
        <v>87778.425000000003</v>
      </c>
      <c r="AP129" s="680">
        <v>89039.441999999995</v>
      </c>
      <c r="AQ129" s="680">
        <v>86576.404999999999</v>
      </c>
      <c r="AR129" s="680">
        <v>85053.611000000004</v>
      </c>
      <c r="AS129" s="680">
        <v>84571.649000000005</v>
      </c>
      <c r="AT129" s="680">
        <v>83674.528999999995</v>
      </c>
      <c r="AU129" s="680">
        <v>83041.86</v>
      </c>
      <c r="AV129" s="680">
        <v>82439.178</v>
      </c>
      <c r="AW129" s="680">
        <v>81444.793999999994</v>
      </c>
      <c r="AY129" s="680">
        <v>87651.932000000001</v>
      </c>
      <c r="AZ129" s="680">
        <v>88086.691000000006</v>
      </c>
      <c r="BA129" s="680">
        <v>85360.603000000003</v>
      </c>
      <c r="BB129" s="680">
        <v>83550.411999999997</v>
      </c>
      <c r="BC129" s="680">
        <v>82550.510999999999</v>
      </c>
      <c r="BD129" s="680">
        <v>81120.703999999998</v>
      </c>
      <c r="BE129" s="680">
        <v>79972.282000000007</v>
      </c>
      <c r="BF129" s="680">
        <v>78809.846000000005</v>
      </c>
      <c r="BG129" s="680">
        <v>77209.191000000006</v>
      </c>
      <c r="BI129" s="647" t="s">
        <v>1107</v>
      </c>
    </row>
    <row r="130" spans="2:61">
      <c r="B130" s="645"/>
      <c r="D130" s="692" t="s">
        <v>1049</v>
      </c>
    </row>
    <row r="131" spans="2:61">
      <c r="B131" s="645"/>
      <c r="D131" s="692" t="s">
        <v>1049</v>
      </c>
      <c r="E131" s="673" t="s">
        <v>1368</v>
      </c>
    </row>
    <row r="132" spans="2:61">
      <c r="B132" s="645" t="s">
        <v>1202</v>
      </c>
      <c r="C132" s="642" t="s">
        <v>1203</v>
      </c>
      <c r="D132" s="692" t="s">
        <v>1369</v>
      </c>
      <c r="E132" s="649" t="s">
        <v>1370</v>
      </c>
      <c r="F132" s="679">
        <v>9705.4560000000001</v>
      </c>
      <c r="G132" s="680">
        <v>9801.3220000000001</v>
      </c>
      <c r="H132" s="680">
        <v>9827.7160000000003</v>
      </c>
      <c r="I132" s="680">
        <v>9857.6550000000007</v>
      </c>
      <c r="K132" s="680">
        <v>9855.9009999999998</v>
      </c>
      <c r="L132" s="680">
        <v>9877.9069999999992</v>
      </c>
      <c r="M132" s="680">
        <v>9877.8150000000005</v>
      </c>
      <c r="N132" s="680">
        <v>9869.1139999999996</v>
      </c>
      <c r="O132" s="680">
        <v>9839.6440000000002</v>
      </c>
      <c r="P132" s="680">
        <v>9864.24</v>
      </c>
      <c r="Q132" s="680">
        <v>9888.8549999999996</v>
      </c>
      <c r="R132" s="680">
        <v>9919.0849999999991</v>
      </c>
      <c r="S132" s="680">
        <v>9901.5630000000001</v>
      </c>
      <c r="U132" s="680">
        <v>9712.1380000000008</v>
      </c>
      <c r="V132" s="680">
        <v>9619.6579999999994</v>
      </c>
      <c r="W132" s="680">
        <v>9447.82</v>
      </c>
      <c r="X132" s="680">
        <v>9227.4930000000004</v>
      </c>
      <c r="Y132" s="680">
        <v>8928.0480000000007</v>
      </c>
      <c r="Z132" s="680">
        <v>8603.3529999999992</v>
      </c>
      <c r="AA132" s="680">
        <v>8278.4410000000007</v>
      </c>
      <c r="AB132" s="680">
        <v>7840.2839999999997</v>
      </c>
      <c r="AC132" s="680">
        <v>7439.2539999999999</v>
      </c>
      <c r="AE132" s="680">
        <v>9855.9009999999998</v>
      </c>
      <c r="AF132" s="680">
        <v>9877.9069999999992</v>
      </c>
      <c r="AG132" s="680">
        <v>9877.8150000000005</v>
      </c>
      <c r="AH132" s="680">
        <v>9869.1139999999996</v>
      </c>
      <c r="AI132" s="680">
        <v>9839.6440000000002</v>
      </c>
      <c r="AJ132" s="680">
        <v>9864.24</v>
      </c>
      <c r="AK132" s="680">
        <v>9888.8549999999996</v>
      </c>
      <c r="AL132" s="680">
        <v>9919.0849999999991</v>
      </c>
      <c r="AM132" s="680">
        <v>9901.5630000000001</v>
      </c>
      <c r="AO132" s="680">
        <v>9729.2990000000009</v>
      </c>
      <c r="AP132" s="680">
        <v>9646.9189999999999</v>
      </c>
      <c r="AQ132" s="680">
        <v>9516.143</v>
      </c>
      <c r="AR132" s="680">
        <v>9373.7800000000007</v>
      </c>
      <c r="AS132" s="680">
        <v>9197.1460000000006</v>
      </c>
      <c r="AT132" s="680">
        <v>9061.8009999999995</v>
      </c>
      <c r="AU132" s="680">
        <v>8943.1659999999993</v>
      </c>
      <c r="AV132" s="680">
        <v>8821.8829999999998</v>
      </c>
      <c r="AW132" s="680">
        <v>8683.65</v>
      </c>
      <c r="AY132" s="680">
        <v>9702.9330000000009</v>
      </c>
      <c r="AZ132" s="680">
        <v>9541.3160000000007</v>
      </c>
      <c r="BA132" s="680">
        <v>9281.0640000000003</v>
      </c>
      <c r="BB132" s="680">
        <v>8985.2860000000001</v>
      </c>
      <c r="BC132" s="680">
        <v>8595.607</v>
      </c>
      <c r="BD132" s="680">
        <v>8239.7639999999992</v>
      </c>
      <c r="BE132" s="680">
        <v>7907.3709999999901</v>
      </c>
      <c r="BF132" s="680">
        <v>7538.4739999999902</v>
      </c>
      <c r="BG132" s="680">
        <v>7159.7550000000001</v>
      </c>
      <c r="BI132" s="647" t="s">
        <v>1107</v>
      </c>
    </row>
    <row r="133" spans="2:61">
      <c r="B133" s="645" t="s">
        <v>1231</v>
      </c>
      <c r="C133" s="642" t="s">
        <v>1232</v>
      </c>
      <c r="D133" s="692" t="s">
        <v>1371</v>
      </c>
      <c r="E133" s="649" t="s">
        <v>1372</v>
      </c>
      <c r="F133" s="679">
        <v>9705.4560000000001</v>
      </c>
      <c r="G133" s="680">
        <v>9801.3220000000001</v>
      </c>
      <c r="H133" s="680">
        <v>9827.7160000000003</v>
      </c>
      <c r="I133" s="680">
        <v>9857.6550000000007</v>
      </c>
      <c r="K133" s="680">
        <v>9855.9009999999998</v>
      </c>
      <c r="L133" s="680">
        <v>9877.9069999999992</v>
      </c>
      <c r="M133" s="680">
        <v>9877.8150000000005</v>
      </c>
      <c r="N133" s="680">
        <v>9869.1139999999996</v>
      </c>
      <c r="O133" s="680">
        <v>9839.6440000000002</v>
      </c>
      <c r="P133" s="680">
        <v>9864.24</v>
      </c>
      <c r="Q133" s="680">
        <v>9888.8549999999996</v>
      </c>
      <c r="R133" s="680">
        <v>9919.0849999999991</v>
      </c>
      <c r="S133" s="680">
        <v>9901.5630000000001</v>
      </c>
      <c r="U133" s="680">
        <v>9712.1380000000008</v>
      </c>
      <c r="V133" s="680">
        <v>9619.6579999999994</v>
      </c>
      <c r="W133" s="680">
        <v>9447.82</v>
      </c>
      <c r="X133" s="680">
        <v>9227.4930000000004</v>
      </c>
      <c r="Y133" s="680">
        <v>8928.0480000000007</v>
      </c>
      <c r="Z133" s="680">
        <v>8603.3529999999992</v>
      </c>
      <c r="AA133" s="680">
        <v>8278.4410000000007</v>
      </c>
      <c r="AB133" s="680">
        <v>7840.2839999999997</v>
      </c>
      <c r="AC133" s="680">
        <v>7439.2539999999999</v>
      </c>
      <c r="AE133" s="680">
        <v>9855.9009999999998</v>
      </c>
      <c r="AF133" s="680">
        <v>9877.9069999999992</v>
      </c>
      <c r="AG133" s="680">
        <v>9877.8150000000005</v>
      </c>
      <c r="AH133" s="680">
        <v>9869.1139999999996</v>
      </c>
      <c r="AI133" s="680">
        <v>9839.6440000000002</v>
      </c>
      <c r="AJ133" s="680">
        <v>9864.24</v>
      </c>
      <c r="AK133" s="680">
        <v>9888.8549999999996</v>
      </c>
      <c r="AL133" s="680">
        <v>9919.0849999999991</v>
      </c>
      <c r="AM133" s="680">
        <v>9901.5630000000001</v>
      </c>
      <c r="AO133" s="680">
        <v>9729.2990000000009</v>
      </c>
      <c r="AP133" s="680">
        <v>9646.9189999999999</v>
      </c>
      <c r="AQ133" s="680">
        <v>9516.143</v>
      </c>
      <c r="AR133" s="680">
        <v>9373.7800000000007</v>
      </c>
      <c r="AS133" s="680">
        <v>9197.1460000000006</v>
      </c>
      <c r="AT133" s="680">
        <v>9061.8009999999995</v>
      </c>
      <c r="AU133" s="680">
        <v>8943.1659999999993</v>
      </c>
      <c r="AV133" s="680">
        <v>8821.8829999999998</v>
      </c>
      <c r="AW133" s="680">
        <v>8683.65</v>
      </c>
      <c r="AY133" s="680">
        <v>9702.9330000000009</v>
      </c>
      <c r="AZ133" s="680">
        <v>9541.3160000000007</v>
      </c>
      <c r="BA133" s="680">
        <v>9281.0640000000003</v>
      </c>
      <c r="BB133" s="680">
        <v>8985.2860000000001</v>
      </c>
      <c r="BC133" s="680">
        <v>8595.607</v>
      </c>
      <c r="BD133" s="680">
        <v>8239.7639999999992</v>
      </c>
      <c r="BE133" s="680">
        <v>7907.3709999999901</v>
      </c>
      <c r="BF133" s="680">
        <v>7538.4739999999902</v>
      </c>
      <c r="BG133" s="680">
        <v>7159.7550000000001</v>
      </c>
      <c r="BI133" s="647" t="s">
        <v>1107</v>
      </c>
    </row>
    <row r="134" spans="2:61">
      <c r="B134" s="645" t="s">
        <v>1277</v>
      </c>
      <c r="C134" s="642" t="s">
        <v>1278</v>
      </c>
      <c r="D134" s="692" t="s">
        <v>1373</v>
      </c>
      <c r="E134" s="649" t="s">
        <v>1374</v>
      </c>
      <c r="F134" s="679">
        <v>10760.633</v>
      </c>
      <c r="G134" s="680">
        <v>10753.499</v>
      </c>
      <c r="H134" s="680">
        <v>10734.121999999999</v>
      </c>
      <c r="I134" s="680">
        <v>10775.851000000001</v>
      </c>
      <c r="K134" s="680">
        <v>10730.411</v>
      </c>
      <c r="L134" s="680">
        <v>10651.948</v>
      </c>
      <c r="M134" s="680">
        <v>10654.682000000001</v>
      </c>
      <c r="N134" s="680">
        <v>10661.65</v>
      </c>
      <c r="O134" s="680">
        <v>10631.632</v>
      </c>
      <c r="P134" s="680">
        <v>10559.178</v>
      </c>
      <c r="Q134" s="680">
        <v>10584.558000000001</v>
      </c>
      <c r="R134" s="680">
        <v>10611.186</v>
      </c>
      <c r="S134" s="680">
        <v>10589.710999999999</v>
      </c>
      <c r="U134" s="680">
        <v>10690.49</v>
      </c>
      <c r="V134" s="680">
        <v>10520.669</v>
      </c>
      <c r="W134" s="680">
        <v>10413.251</v>
      </c>
      <c r="X134" s="680">
        <v>10186.460999999999</v>
      </c>
      <c r="Y134" s="680">
        <v>9871.8610000000008</v>
      </c>
      <c r="Z134" s="680">
        <v>9439.82</v>
      </c>
      <c r="AA134" s="680">
        <v>9109.3050000000003</v>
      </c>
      <c r="AB134" s="680">
        <v>8658.3449999999993</v>
      </c>
      <c r="AC134" s="680">
        <v>8247.3670000000002</v>
      </c>
      <c r="AE134" s="680">
        <v>10730.411</v>
      </c>
      <c r="AF134" s="680">
        <v>10651.948</v>
      </c>
      <c r="AG134" s="680">
        <v>10654.682000000001</v>
      </c>
      <c r="AH134" s="680">
        <v>10661.65</v>
      </c>
      <c r="AI134" s="680">
        <v>10631.632</v>
      </c>
      <c r="AJ134" s="680">
        <v>10559.178</v>
      </c>
      <c r="AK134" s="680">
        <v>10584.558000000001</v>
      </c>
      <c r="AL134" s="680">
        <v>10611.186</v>
      </c>
      <c r="AM134" s="680">
        <v>10589.710999999999</v>
      </c>
      <c r="AO134" s="680">
        <v>10708.366</v>
      </c>
      <c r="AP134" s="680">
        <v>10548.393</v>
      </c>
      <c r="AQ134" s="680">
        <v>10456.414000000001</v>
      </c>
      <c r="AR134" s="680">
        <v>10331.233</v>
      </c>
      <c r="AS134" s="680">
        <v>10142.066999999999</v>
      </c>
      <c r="AT134" s="680">
        <v>9900.0509999999995</v>
      </c>
      <c r="AU134" s="680">
        <v>9775.8320000000003</v>
      </c>
      <c r="AV134" s="680">
        <v>9648.0360000000001</v>
      </c>
      <c r="AW134" s="680">
        <v>9508.8369999999995</v>
      </c>
      <c r="AY134" s="680">
        <v>10694.188</v>
      </c>
      <c r="AZ134" s="680">
        <v>10468.191999999999</v>
      </c>
      <c r="BA134" s="680">
        <v>10228.405000000001</v>
      </c>
      <c r="BB134" s="680">
        <v>9924.6049999999996</v>
      </c>
      <c r="BC134" s="680">
        <v>9515.8940000000002</v>
      </c>
      <c r="BD134" s="680">
        <v>9045.3860000000004</v>
      </c>
      <c r="BE134" s="680">
        <v>8701.3519999999899</v>
      </c>
      <c r="BF134" s="680">
        <v>8318.4489999999896</v>
      </c>
      <c r="BG134" s="680">
        <v>7929.701</v>
      </c>
      <c r="BI134" s="647" t="s">
        <v>1107</v>
      </c>
    </row>
    <row r="135" spans="2:61">
      <c r="B135" s="645" t="s">
        <v>1375</v>
      </c>
      <c r="C135" s="642" t="s">
        <v>1281</v>
      </c>
      <c r="D135" s="692" t="s">
        <v>1376</v>
      </c>
      <c r="E135" s="649" t="s">
        <v>1377</v>
      </c>
      <c r="F135" s="679"/>
      <c r="G135" s="680"/>
      <c r="H135" s="680"/>
      <c r="I135" s="680">
        <v>0</v>
      </c>
      <c r="K135" s="680">
        <v>0</v>
      </c>
      <c r="L135" s="680">
        <v>0</v>
      </c>
      <c r="M135" s="680">
        <v>0</v>
      </c>
      <c r="N135" s="680">
        <v>0</v>
      </c>
      <c r="O135" s="680">
        <v>0</v>
      </c>
      <c r="P135" s="680">
        <v>0</v>
      </c>
      <c r="Q135" s="680">
        <v>0</v>
      </c>
      <c r="R135" s="680">
        <v>0</v>
      </c>
      <c r="S135" s="680">
        <v>0</v>
      </c>
      <c r="U135" s="680">
        <v>0</v>
      </c>
      <c r="V135" s="680">
        <v>0</v>
      </c>
      <c r="W135" s="680">
        <v>0</v>
      </c>
      <c r="X135" s="680">
        <v>0</v>
      </c>
      <c r="Y135" s="680">
        <v>0</v>
      </c>
      <c r="Z135" s="680">
        <v>0</v>
      </c>
      <c r="AA135" s="680">
        <v>0</v>
      </c>
      <c r="AB135" s="680">
        <v>0</v>
      </c>
      <c r="AC135" s="680">
        <v>0</v>
      </c>
      <c r="AE135" s="680">
        <v>0</v>
      </c>
      <c r="AF135" s="680">
        <v>0</v>
      </c>
      <c r="AG135" s="680">
        <v>0</v>
      </c>
      <c r="AH135" s="680">
        <v>0</v>
      </c>
      <c r="AI135" s="680">
        <v>0</v>
      </c>
      <c r="AJ135" s="680">
        <v>0</v>
      </c>
      <c r="AK135" s="680">
        <v>0</v>
      </c>
      <c r="AL135" s="680">
        <v>0</v>
      </c>
      <c r="AM135" s="680">
        <v>0</v>
      </c>
      <c r="AO135" s="680">
        <v>0</v>
      </c>
      <c r="AP135" s="680">
        <v>0</v>
      </c>
      <c r="AQ135" s="680">
        <v>0</v>
      </c>
      <c r="AR135" s="680">
        <v>0</v>
      </c>
      <c r="AS135" s="680">
        <v>0</v>
      </c>
      <c r="AT135" s="680">
        <v>0</v>
      </c>
      <c r="AU135" s="680">
        <v>0</v>
      </c>
      <c r="AV135" s="680">
        <v>0</v>
      </c>
      <c r="AW135" s="680">
        <v>0</v>
      </c>
      <c r="AY135" s="680">
        <v>0</v>
      </c>
      <c r="AZ135" s="680">
        <v>0</v>
      </c>
      <c r="BA135" s="680">
        <v>0</v>
      </c>
      <c r="BB135" s="680">
        <v>0</v>
      </c>
      <c r="BC135" s="680">
        <v>0</v>
      </c>
      <c r="BD135" s="680">
        <v>0</v>
      </c>
      <c r="BE135" s="680">
        <v>0</v>
      </c>
      <c r="BF135" s="680">
        <v>0</v>
      </c>
      <c r="BG135" s="680">
        <v>0</v>
      </c>
      <c r="BI135" s="647" t="s">
        <v>1107</v>
      </c>
    </row>
    <row r="136" spans="2:61">
      <c r="B136" s="645" t="s">
        <v>1378</v>
      </c>
      <c r="C136" s="642" t="s">
        <v>1379</v>
      </c>
      <c r="D136" s="692" t="s">
        <v>1380</v>
      </c>
      <c r="E136" s="649" t="s">
        <v>1381</v>
      </c>
      <c r="F136" s="679">
        <v>70441.748000000007</v>
      </c>
      <c r="G136" s="680">
        <v>70970.501000000004</v>
      </c>
      <c r="H136" s="680">
        <v>70893.638000000006</v>
      </c>
      <c r="I136" s="680">
        <v>71395.254000000001</v>
      </c>
      <c r="K136" s="680">
        <v>70665.035000000003</v>
      </c>
      <c r="L136" s="680">
        <v>69339.585000000006</v>
      </c>
      <c r="M136" s="680">
        <v>70288.732000000004</v>
      </c>
      <c r="N136" s="680">
        <v>70791.111999999994</v>
      </c>
      <c r="O136" s="680">
        <v>70760.451000000001</v>
      </c>
      <c r="P136" s="680">
        <v>70961.876999999993</v>
      </c>
      <c r="Q136" s="680">
        <v>71251.183000000005</v>
      </c>
      <c r="R136" s="680">
        <v>71475.991999999998</v>
      </c>
      <c r="S136" s="680">
        <v>72071.376999999993</v>
      </c>
      <c r="U136" s="680">
        <v>70559.789000000004</v>
      </c>
      <c r="V136" s="680">
        <v>68839.849000000002</v>
      </c>
      <c r="W136" s="680">
        <v>69043.096000000005</v>
      </c>
      <c r="X136" s="680">
        <v>68417.527000000002</v>
      </c>
      <c r="Y136" s="680">
        <v>67212.644</v>
      </c>
      <c r="Z136" s="680">
        <v>66425.951000000001</v>
      </c>
      <c r="AA136" s="680">
        <v>65846.554999999993</v>
      </c>
      <c r="AB136" s="680">
        <v>64675.493999999999</v>
      </c>
      <c r="AC136" s="680">
        <v>64068.788999999997</v>
      </c>
      <c r="AE136" s="680">
        <v>70665.035000000003</v>
      </c>
      <c r="AF136" s="680">
        <v>69339.585000000006</v>
      </c>
      <c r="AG136" s="680">
        <v>70288.732000000004</v>
      </c>
      <c r="AH136" s="680">
        <v>70791.111999999994</v>
      </c>
      <c r="AI136" s="680">
        <v>70760.451000000001</v>
      </c>
      <c r="AJ136" s="680">
        <v>70961.876999999993</v>
      </c>
      <c r="AK136" s="680">
        <v>71251.183000000005</v>
      </c>
      <c r="AL136" s="680">
        <v>71475.991999999998</v>
      </c>
      <c r="AM136" s="680">
        <v>72071.376999999993</v>
      </c>
      <c r="AO136" s="680">
        <v>70432.781000000003</v>
      </c>
      <c r="AP136" s="680">
        <v>68388.346999999994</v>
      </c>
      <c r="AQ136" s="680">
        <v>68670.448999999993</v>
      </c>
      <c r="AR136" s="680">
        <v>68366.922000000006</v>
      </c>
      <c r="AS136" s="680">
        <v>67427.983999999997</v>
      </c>
      <c r="AT136" s="680">
        <v>66800.620999999999</v>
      </c>
      <c r="AU136" s="680">
        <v>66321.788</v>
      </c>
      <c r="AV136" s="680">
        <v>65772.370999999999</v>
      </c>
      <c r="AW136" s="680">
        <v>65868.479999999996</v>
      </c>
      <c r="AY136" s="680">
        <v>70094.793000000005</v>
      </c>
      <c r="AZ136" s="680">
        <v>67581.188999999998</v>
      </c>
      <c r="BA136" s="680">
        <v>67525.418999999994</v>
      </c>
      <c r="BB136" s="680">
        <v>66749.785999999993</v>
      </c>
      <c r="BC136" s="680">
        <v>65227.29</v>
      </c>
      <c r="BD136" s="680">
        <v>63900.913</v>
      </c>
      <c r="BE136" s="680">
        <v>62893.805999999997</v>
      </c>
      <c r="BF136" s="680">
        <v>61703.758999999998</v>
      </c>
      <c r="BG136" s="680">
        <v>61149.925999999999</v>
      </c>
      <c r="BI136" s="647" t="s">
        <v>1107</v>
      </c>
    </row>
    <row r="137" spans="2:61">
      <c r="B137" s="645" t="s">
        <v>1382</v>
      </c>
      <c r="C137" s="642" t="s">
        <v>1383</v>
      </c>
      <c r="D137" s="692" t="s">
        <v>1384</v>
      </c>
      <c r="E137" s="649" t="s">
        <v>1385</v>
      </c>
      <c r="F137" s="679"/>
      <c r="G137" s="680"/>
      <c r="H137" s="680"/>
      <c r="I137" s="680">
        <v>0</v>
      </c>
      <c r="K137" s="680">
        <v>0</v>
      </c>
      <c r="L137" s="680">
        <v>0</v>
      </c>
      <c r="M137" s="680">
        <v>0</v>
      </c>
      <c r="N137" s="680">
        <v>0</v>
      </c>
      <c r="O137" s="680">
        <v>0</v>
      </c>
      <c r="P137" s="680">
        <v>0</v>
      </c>
      <c r="Q137" s="680">
        <v>0</v>
      </c>
      <c r="R137" s="680">
        <v>0</v>
      </c>
      <c r="S137" s="680">
        <v>0</v>
      </c>
      <c r="U137" s="680">
        <v>0</v>
      </c>
      <c r="V137" s="680">
        <v>0</v>
      </c>
      <c r="W137" s="680">
        <v>0</v>
      </c>
      <c r="X137" s="680">
        <v>0</v>
      </c>
      <c r="Y137" s="680">
        <v>0</v>
      </c>
      <c r="Z137" s="680">
        <v>0</v>
      </c>
      <c r="AA137" s="680">
        <v>0</v>
      </c>
      <c r="AB137" s="680">
        <v>0</v>
      </c>
      <c r="AC137" s="680">
        <v>0</v>
      </c>
      <c r="AE137" s="680">
        <v>0</v>
      </c>
      <c r="AF137" s="680">
        <v>0</v>
      </c>
      <c r="AG137" s="680">
        <v>0</v>
      </c>
      <c r="AH137" s="680">
        <v>0</v>
      </c>
      <c r="AI137" s="680">
        <v>0</v>
      </c>
      <c r="AJ137" s="680">
        <v>0</v>
      </c>
      <c r="AK137" s="680">
        <v>0</v>
      </c>
      <c r="AL137" s="680">
        <v>0</v>
      </c>
      <c r="AM137" s="680">
        <v>0</v>
      </c>
      <c r="AO137" s="680">
        <v>0</v>
      </c>
      <c r="AP137" s="680">
        <v>0</v>
      </c>
      <c r="AQ137" s="680">
        <v>0</v>
      </c>
      <c r="AR137" s="680">
        <v>0</v>
      </c>
      <c r="AS137" s="680">
        <v>0</v>
      </c>
      <c r="AT137" s="680">
        <v>0</v>
      </c>
      <c r="AU137" s="680">
        <v>0</v>
      </c>
      <c r="AV137" s="680">
        <v>0</v>
      </c>
      <c r="AW137" s="680">
        <v>0</v>
      </c>
      <c r="AY137" s="680">
        <v>0</v>
      </c>
      <c r="AZ137" s="680">
        <v>0</v>
      </c>
      <c r="BA137" s="680">
        <v>0</v>
      </c>
      <c r="BB137" s="680">
        <v>0</v>
      </c>
      <c r="BC137" s="680">
        <v>0</v>
      </c>
      <c r="BD137" s="680">
        <v>0</v>
      </c>
      <c r="BE137" s="680">
        <v>0</v>
      </c>
      <c r="BF137" s="680">
        <v>0</v>
      </c>
      <c r="BG137" s="680">
        <v>0</v>
      </c>
      <c r="BI137" s="647" t="s">
        <v>1107</v>
      </c>
    </row>
    <row r="138" spans="2:61">
      <c r="B138" s="645" t="s">
        <v>1386</v>
      </c>
      <c r="C138" s="642" t="s">
        <v>1387</v>
      </c>
      <c r="D138" s="692" t="s">
        <v>1388</v>
      </c>
      <c r="E138" s="649" t="s">
        <v>1389</v>
      </c>
      <c r="F138" s="679">
        <v>76253.899999999994</v>
      </c>
      <c r="G138" s="680">
        <v>79328.437999999995</v>
      </c>
      <c r="H138" s="680">
        <v>84039.542000000001</v>
      </c>
      <c r="I138" s="680">
        <v>86028.236999999994</v>
      </c>
      <c r="K138" s="680">
        <v>87966.616999999998</v>
      </c>
      <c r="L138" s="680">
        <v>90740.94</v>
      </c>
      <c r="M138" s="680">
        <v>90828.913</v>
      </c>
      <c r="N138" s="680">
        <v>90721.172999999995</v>
      </c>
      <c r="O138" s="680">
        <v>90859.184999999998</v>
      </c>
      <c r="P138" s="680">
        <v>90559.512000000002</v>
      </c>
      <c r="Q138" s="680">
        <v>90395.464999999997</v>
      </c>
      <c r="R138" s="680">
        <v>90312.611999999994</v>
      </c>
      <c r="S138" s="680">
        <v>89798.313999999998</v>
      </c>
      <c r="U138" s="680">
        <v>87775.26</v>
      </c>
      <c r="V138" s="680">
        <v>88614.168000000005</v>
      </c>
      <c r="W138" s="680">
        <v>86277.267999999996</v>
      </c>
      <c r="X138" s="680">
        <v>84456.316000000006</v>
      </c>
      <c r="Y138" s="680">
        <v>83598.323000000004</v>
      </c>
      <c r="Z138" s="680">
        <v>82507.255999999994</v>
      </c>
      <c r="AA138" s="680">
        <v>81686.804999999993</v>
      </c>
      <c r="AB138" s="680">
        <v>80650.964000000007</v>
      </c>
      <c r="AC138" s="680">
        <v>79039.179999999993</v>
      </c>
      <c r="AE138" s="680">
        <v>87966.616999999998</v>
      </c>
      <c r="AF138" s="680">
        <v>90740.94</v>
      </c>
      <c r="AG138" s="680">
        <v>90828.913</v>
      </c>
      <c r="AH138" s="680">
        <v>90721.172999999995</v>
      </c>
      <c r="AI138" s="680">
        <v>90859.184999999998</v>
      </c>
      <c r="AJ138" s="680">
        <v>90559.512000000002</v>
      </c>
      <c r="AK138" s="680">
        <v>90395.464999999997</v>
      </c>
      <c r="AL138" s="680">
        <v>90312.611999999994</v>
      </c>
      <c r="AM138" s="680">
        <v>89798.313999999998</v>
      </c>
      <c r="AO138" s="680">
        <v>87778.425000000003</v>
      </c>
      <c r="AP138" s="680">
        <v>89039.441999999995</v>
      </c>
      <c r="AQ138" s="680">
        <v>86576.404999999999</v>
      </c>
      <c r="AR138" s="680">
        <v>85053.611000000004</v>
      </c>
      <c r="AS138" s="680">
        <v>84571.649000000005</v>
      </c>
      <c r="AT138" s="680">
        <v>83674.528999999995</v>
      </c>
      <c r="AU138" s="680">
        <v>83041.86</v>
      </c>
      <c r="AV138" s="680">
        <v>82439.178</v>
      </c>
      <c r="AW138" s="680">
        <v>81444.793999999994</v>
      </c>
      <c r="AY138" s="680">
        <v>87651.932000000001</v>
      </c>
      <c r="AZ138" s="680">
        <v>88086.691000000006</v>
      </c>
      <c r="BA138" s="680">
        <v>85360.603000000003</v>
      </c>
      <c r="BB138" s="680">
        <v>83550.411999999997</v>
      </c>
      <c r="BC138" s="680">
        <v>82550.510999999999</v>
      </c>
      <c r="BD138" s="680">
        <v>81120.703999999998</v>
      </c>
      <c r="BE138" s="680">
        <v>79972.282000000007</v>
      </c>
      <c r="BF138" s="680">
        <v>78809.846000000005</v>
      </c>
      <c r="BG138" s="680">
        <v>77209.191000000006</v>
      </c>
      <c r="BI138" s="647" t="s">
        <v>1107</v>
      </c>
    </row>
    <row r="139" spans="2:61">
      <c r="B139" s="645"/>
      <c r="D139" s="692" t="s">
        <v>1049</v>
      </c>
    </row>
    <row r="140" spans="2:61">
      <c r="B140" s="645" t="s">
        <v>1390</v>
      </c>
      <c r="C140" s="642" t="s">
        <v>1391</v>
      </c>
      <c r="D140" s="692" t="s">
        <v>1392</v>
      </c>
      <c r="E140" s="649" t="s">
        <v>1393</v>
      </c>
      <c r="F140" s="693">
        <v>0.137779885871089</v>
      </c>
      <c r="G140" s="694">
        <v>0.13810416809654499</v>
      </c>
      <c r="H140" s="694">
        <v>0.138626205076399</v>
      </c>
      <c r="I140" s="694">
        <v>0.138071572656636</v>
      </c>
      <c r="K140" s="693">
        <v>0.13947351756070001</v>
      </c>
      <c r="L140" s="694">
        <v>0.14245696740180899</v>
      </c>
      <c r="M140" s="694">
        <v>0.14053198455763899</v>
      </c>
      <c r="N140" s="694">
        <v>0.139411766833102</v>
      </c>
      <c r="O140" s="693">
        <v>0.13905569934821399</v>
      </c>
      <c r="P140" s="694">
        <v>0.13900759699465101</v>
      </c>
      <c r="Q140" s="694">
        <v>0.13878864298997001</v>
      </c>
      <c r="R140" s="694">
        <v>0.13877505890369499</v>
      </c>
      <c r="S140" s="694">
        <v>0.13738551158804699</v>
      </c>
      <c r="U140" s="693">
        <v>0.13764409074409201</v>
      </c>
      <c r="V140" s="694">
        <v>0.13973967316517499</v>
      </c>
      <c r="W140" s="694">
        <v>0.136839460385728</v>
      </c>
      <c r="X140" s="694">
        <v>0.134870308890294</v>
      </c>
      <c r="Y140" s="693">
        <v>0.13283286400695701</v>
      </c>
      <c r="Z140" s="694">
        <v>0.12951794999517599</v>
      </c>
      <c r="AA140" s="694">
        <v>0.125723221207245</v>
      </c>
      <c r="AB140" s="694">
        <v>0.121224957323094</v>
      </c>
      <c r="AC140" s="694">
        <v>0.116113541649741</v>
      </c>
      <c r="AE140" s="693">
        <v>0.13947351756070001</v>
      </c>
      <c r="AF140" s="694">
        <v>0.14245696740180899</v>
      </c>
      <c r="AG140" s="694">
        <v>0.14053198455763899</v>
      </c>
      <c r="AH140" s="694">
        <v>0.139411766833102</v>
      </c>
      <c r="AI140" s="693">
        <v>0.13905569934821399</v>
      </c>
      <c r="AJ140" s="694">
        <v>0.13900759699465101</v>
      </c>
      <c r="AK140" s="694">
        <v>0.13878864298997001</v>
      </c>
      <c r="AL140" s="694">
        <v>0.13877505890369499</v>
      </c>
      <c r="AM140" s="694">
        <v>0.13738551158804699</v>
      </c>
      <c r="AO140" s="693">
        <v>0.138135948373244</v>
      </c>
      <c r="AP140" s="694">
        <v>0.141060859388808</v>
      </c>
      <c r="AQ140" s="694">
        <v>0.13857697362660301</v>
      </c>
      <c r="AR140" s="694">
        <v>0.137109873105008</v>
      </c>
      <c r="AS140" s="693">
        <v>0.136399539989213</v>
      </c>
      <c r="AT140" s="694">
        <v>0.13565444249388001</v>
      </c>
      <c r="AU140" s="694">
        <v>0.134845067807882</v>
      </c>
      <c r="AV140" s="694">
        <v>0.13412748948947001</v>
      </c>
      <c r="AW140" s="694">
        <v>0.13183316208298701</v>
      </c>
      <c r="AY140" s="693">
        <v>0.138425874230059</v>
      </c>
      <c r="AZ140" s="694">
        <v>0.141183014699549</v>
      </c>
      <c r="BA140" s="694">
        <v>0.13744548552893801</v>
      </c>
      <c r="BB140" s="694">
        <v>0.134611457780554</v>
      </c>
      <c r="BC140" s="693">
        <v>0.13177930587028799</v>
      </c>
      <c r="BD140" s="694">
        <v>0.128945951053939</v>
      </c>
      <c r="BE140" s="694">
        <v>0.125725751117686</v>
      </c>
      <c r="BF140" s="694">
        <v>0.122172038173558</v>
      </c>
      <c r="BG140" s="694">
        <v>0.117085260250356</v>
      </c>
      <c r="BI140" s="647" t="s">
        <v>1107</v>
      </c>
    </row>
    <row r="141" spans="2:61">
      <c r="B141" s="645" t="s">
        <v>1394</v>
      </c>
      <c r="C141" s="642" t="s">
        <v>1395</v>
      </c>
      <c r="D141" s="692" t="s">
        <v>1396</v>
      </c>
      <c r="E141" s="649" t="s">
        <v>1397</v>
      </c>
      <c r="F141" s="693"/>
      <c r="G141" s="694"/>
      <c r="H141" s="694"/>
      <c r="I141" s="694">
        <v>0</v>
      </c>
      <c r="K141" s="693">
        <v>0</v>
      </c>
      <c r="L141" s="694">
        <v>0</v>
      </c>
      <c r="M141" s="694">
        <v>0</v>
      </c>
      <c r="N141" s="694">
        <v>0</v>
      </c>
      <c r="O141" s="693">
        <v>0</v>
      </c>
      <c r="P141" s="694">
        <v>0</v>
      </c>
      <c r="Q141" s="694">
        <v>0</v>
      </c>
      <c r="R141" s="694">
        <v>0</v>
      </c>
      <c r="S141" s="694">
        <v>0</v>
      </c>
      <c r="U141" s="693">
        <v>0</v>
      </c>
      <c r="V141" s="694">
        <v>0</v>
      </c>
      <c r="W141" s="694">
        <v>0</v>
      </c>
      <c r="X141" s="694">
        <v>0</v>
      </c>
      <c r="Y141" s="693">
        <v>0</v>
      </c>
      <c r="Z141" s="694">
        <v>0</v>
      </c>
      <c r="AA141" s="694">
        <v>0</v>
      </c>
      <c r="AB141" s="694">
        <v>0</v>
      </c>
      <c r="AC141" s="694">
        <v>0</v>
      </c>
      <c r="AE141" s="693">
        <v>0</v>
      </c>
      <c r="AF141" s="694">
        <v>0</v>
      </c>
      <c r="AG141" s="694">
        <v>0</v>
      </c>
      <c r="AH141" s="694">
        <v>0</v>
      </c>
      <c r="AI141" s="693">
        <v>0</v>
      </c>
      <c r="AJ141" s="694">
        <v>0</v>
      </c>
      <c r="AK141" s="694">
        <v>0</v>
      </c>
      <c r="AL141" s="694">
        <v>0</v>
      </c>
      <c r="AM141" s="694">
        <v>0</v>
      </c>
      <c r="AO141" s="693">
        <v>0</v>
      </c>
      <c r="AP141" s="694">
        <v>0</v>
      </c>
      <c r="AQ141" s="694">
        <v>0</v>
      </c>
      <c r="AR141" s="694">
        <v>0</v>
      </c>
      <c r="AS141" s="693">
        <v>0</v>
      </c>
      <c r="AT141" s="694">
        <v>0</v>
      </c>
      <c r="AU141" s="694">
        <v>0</v>
      </c>
      <c r="AV141" s="694">
        <v>0</v>
      </c>
      <c r="AW141" s="694">
        <v>0</v>
      </c>
      <c r="AY141" s="693">
        <v>0</v>
      </c>
      <c r="AZ141" s="694">
        <v>0</v>
      </c>
      <c r="BA141" s="694">
        <v>0</v>
      </c>
      <c r="BB141" s="694">
        <v>0</v>
      </c>
      <c r="BC141" s="693">
        <v>0</v>
      </c>
      <c r="BD141" s="694">
        <v>0</v>
      </c>
      <c r="BE141" s="694">
        <v>0</v>
      </c>
      <c r="BF141" s="694">
        <v>0</v>
      </c>
      <c r="BG141" s="694">
        <v>0</v>
      </c>
      <c r="BI141" s="647" t="s">
        <v>1107</v>
      </c>
    </row>
    <row r="142" spans="2:61">
      <c r="B142" s="645" t="s">
        <v>1398</v>
      </c>
      <c r="C142" s="642" t="s">
        <v>1399</v>
      </c>
      <c r="D142" s="692" t="s">
        <v>1400</v>
      </c>
      <c r="E142" s="649" t="s">
        <v>1401</v>
      </c>
      <c r="F142" s="693">
        <v>0.137779885871089</v>
      </c>
      <c r="G142" s="694">
        <v>0.13810416809654499</v>
      </c>
      <c r="H142" s="694">
        <v>0.138626205076399</v>
      </c>
      <c r="I142" s="694">
        <v>0.138071572656636</v>
      </c>
      <c r="K142" s="693">
        <v>0.13947351756070001</v>
      </c>
      <c r="L142" s="694">
        <v>0.14245696740180899</v>
      </c>
      <c r="M142" s="694">
        <v>0.14053198455763899</v>
      </c>
      <c r="N142" s="694">
        <v>0.139411766833102</v>
      </c>
      <c r="O142" s="693">
        <v>0.13905569934821399</v>
      </c>
      <c r="P142" s="694">
        <v>0.13900759699465101</v>
      </c>
      <c r="Q142" s="694">
        <v>0.13878864298997001</v>
      </c>
      <c r="R142" s="694">
        <v>0.13877505890369499</v>
      </c>
      <c r="S142" s="694">
        <v>0.13738551158804699</v>
      </c>
      <c r="U142" s="693">
        <v>0.13764409074409201</v>
      </c>
      <c r="V142" s="694">
        <v>0.13973967316517499</v>
      </c>
      <c r="W142" s="694">
        <v>0.136839460385728</v>
      </c>
      <c r="X142" s="694">
        <v>0.134870308890294</v>
      </c>
      <c r="Y142" s="693">
        <v>0.13283286400695701</v>
      </c>
      <c r="Z142" s="694">
        <v>0.12951794999517599</v>
      </c>
      <c r="AA142" s="694">
        <v>0.125723221207245</v>
      </c>
      <c r="AB142" s="694">
        <v>0.121224957323094</v>
      </c>
      <c r="AC142" s="694">
        <v>0.116113541649741</v>
      </c>
      <c r="AE142" s="693">
        <v>0.13947351756070001</v>
      </c>
      <c r="AF142" s="694">
        <v>0.14245696740180899</v>
      </c>
      <c r="AG142" s="694">
        <v>0.14053198455763899</v>
      </c>
      <c r="AH142" s="694">
        <v>0.139411766833102</v>
      </c>
      <c r="AI142" s="693">
        <v>0.13905569934821399</v>
      </c>
      <c r="AJ142" s="694">
        <v>0.13900759699465101</v>
      </c>
      <c r="AK142" s="694">
        <v>0.13878864298997001</v>
      </c>
      <c r="AL142" s="694">
        <v>0.13877505890369499</v>
      </c>
      <c r="AM142" s="694">
        <v>0.13738551158804699</v>
      </c>
      <c r="AO142" s="693">
        <v>0.138135948373244</v>
      </c>
      <c r="AP142" s="694">
        <v>0.141060859388808</v>
      </c>
      <c r="AQ142" s="694">
        <v>0.13857697362660301</v>
      </c>
      <c r="AR142" s="694">
        <v>0.137109873105008</v>
      </c>
      <c r="AS142" s="693">
        <v>0.136399539989213</v>
      </c>
      <c r="AT142" s="694">
        <v>0.13565444249388001</v>
      </c>
      <c r="AU142" s="694">
        <v>0.134845067807882</v>
      </c>
      <c r="AV142" s="694">
        <v>0.13412748948947001</v>
      </c>
      <c r="AW142" s="694">
        <v>0.13183316208298701</v>
      </c>
      <c r="AY142" s="693">
        <v>0.138425874230059</v>
      </c>
      <c r="AZ142" s="694">
        <v>0.141183014699549</v>
      </c>
      <c r="BA142" s="694">
        <v>0.13744548552893801</v>
      </c>
      <c r="BB142" s="694">
        <v>0.134611457780554</v>
      </c>
      <c r="BC142" s="693">
        <v>0.13177930587028799</v>
      </c>
      <c r="BD142" s="694">
        <v>0.128945951053939</v>
      </c>
      <c r="BE142" s="694">
        <v>0.125725751117686</v>
      </c>
      <c r="BF142" s="694">
        <v>0.122172038173558</v>
      </c>
      <c r="BG142" s="694">
        <v>0.117085260250356</v>
      </c>
      <c r="BI142" s="647" t="s">
        <v>1107</v>
      </c>
    </row>
    <row r="143" spans="2:61">
      <c r="B143" s="645" t="s">
        <v>1402</v>
      </c>
      <c r="C143" s="642" t="s">
        <v>1403</v>
      </c>
      <c r="D143" s="692" t="s">
        <v>1404</v>
      </c>
      <c r="E143" s="649" t="s">
        <v>1405</v>
      </c>
      <c r="F143" s="693"/>
      <c r="G143" s="694"/>
      <c r="H143" s="694"/>
      <c r="I143" s="694">
        <v>0</v>
      </c>
      <c r="K143" s="693">
        <v>0</v>
      </c>
      <c r="L143" s="694">
        <v>0</v>
      </c>
      <c r="M143" s="694">
        <v>0</v>
      </c>
      <c r="N143" s="694">
        <v>0</v>
      </c>
      <c r="O143" s="693">
        <v>0</v>
      </c>
      <c r="P143" s="694">
        <v>0</v>
      </c>
      <c r="Q143" s="694">
        <v>0</v>
      </c>
      <c r="R143" s="694">
        <v>0</v>
      </c>
      <c r="S143" s="694">
        <v>0</v>
      </c>
      <c r="U143" s="693">
        <v>0</v>
      </c>
      <c r="V143" s="694">
        <v>0</v>
      </c>
      <c r="W143" s="694">
        <v>0</v>
      </c>
      <c r="X143" s="694">
        <v>0</v>
      </c>
      <c r="Y143" s="693">
        <v>0</v>
      </c>
      <c r="Z143" s="694">
        <v>0</v>
      </c>
      <c r="AA143" s="694">
        <v>0</v>
      </c>
      <c r="AB143" s="694">
        <v>0</v>
      </c>
      <c r="AC143" s="694">
        <v>0</v>
      </c>
      <c r="AE143" s="693">
        <v>0</v>
      </c>
      <c r="AF143" s="694">
        <v>0</v>
      </c>
      <c r="AG143" s="694">
        <v>0</v>
      </c>
      <c r="AH143" s="694">
        <v>0</v>
      </c>
      <c r="AI143" s="693">
        <v>0</v>
      </c>
      <c r="AJ143" s="694">
        <v>0</v>
      </c>
      <c r="AK143" s="694">
        <v>0</v>
      </c>
      <c r="AL143" s="694">
        <v>0</v>
      </c>
      <c r="AM143" s="694">
        <v>0</v>
      </c>
      <c r="AO143" s="693">
        <v>0</v>
      </c>
      <c r="AP143" s="694">
        <v>0</v>
      </c>
      <c r="AQ143" s="694">
        <v>0</v>
      </c>
      <c r="AR143" s="694">
        <v>0</v>
      </c>
      <c r="AS143" s="693">
        <v>0</v>
      </c>
      <c r="AT143" s="694">
        <v>0</v>
      </c>
      <c r="AU143" s="694">
        <v>0</v>
      </c>
      <c r="AV143" s="694">
        <v>0</v>
      </c>
      <c r="AW143" s="694">
        <v>0</v>
      </c>
      <c r="AY143" s="693">
        <v>0</v>
      </c>
      <c r="AZ143" s="694">
        <v>0</v>
      </c>
      <c r="BA143" s="694">
        <v>0</v>
      </c>
      <c r="BB143" s="694">
        <v>0</v>
      </c>
      <c r="BC143" s="693">
        <v>0</v>
      </c>
      <c r="BD143" s="694">
        <v>0</v>
      </c>
      <c r="BE143" s="694">
        <v>0</v>
      </c>
      <c r="BF143" s="694">
        <v>0</v>
      </c>
      <c r="BG143" s="694">
        <v>0</v>
      </c>
      <c r="BI143" s="647" t="s">
        <v>1107</v>
      </c>
    </row>
    <row r="144" spans="2:61">
      <c r="B144" s="645" t="s">
        <v>1406</v>
      </c>
      <c r="C144" s="642" t="s">
        <v>1407</v>
      </c>
      <c r="D144" s="692" t="s">
        <v>1408</v>
      </c>
      <c r="E144" s="649" t="s">
        <v>1409</v>
      </c>
      <c r="F144" s="693">
        <v>0.152759312559933</v>
      </c>
      <c r="G144" s="694">
        <v>0.15152068603827401</v>
      </c>
      <c r="H144" s="694">
        <v>0.151411640068464</v>
      </c>
      <c r="I144" s="694">
        <v>0.15093231547295899</v>
      </c>
      <c r="K144" s="693">
        <v>0.15184894481408001</v>
      </c>
      <c r="L144" s="694">
        <v>0.153620013733858</v>
      </c>
      <c r="M144" s="694">
        <v>0.15158449579087599</v>
      </c>
      <c r="N144" s="694">
        <v>0.150607183568468</v>
      </c>
      <c r="O144" s="693">
        <v>0.15024822269716701</v>
      </c>
      <c r="P144" s="694">
        <v>0.148800714501957</v>
      </c>
      <c r="Q144" s="694">
        <v>0.14855273350338599</v>
      </c>
      <c r="R144" s="694">
        <v>0.148458044485762</v>
      </c>
      <c r="S144" s="694">
        <v>0.14693365717155599</v>
      </c>
      <c r="U144" s="693">
        <v>0.151509665087009</v>
      </c>
      <c r="V144" s="694">
        <v>0.15282818240929</v>
      </c>
      <c r="W144" s="694">
        <v>0.15082248049826699</v>
      </c>
      <c r="X144" s="694">
        <v>0.14888671728810099</v>
      </c>
      <c r="Y144" s="693">
        <v>0.14687505821077401</v>
      </c>
      <c r="Z144" s="694">
        <v>0.14211042307847399</v>
      </c>
      <c r="AA144" s="694">
        <v>0.13834140601584999</v>
      </c>
      <c r="AB144" s="694">
        <v>0.13387365854522901</v>
      </c>
      <c r="AC144" s="694">
        <v>0.128726750243399</v>
      </c>
      <c r="AE144" s="693">
        <v>0.15184894481408001</v>
      </c>
      <c r="AF144" s="694">
        <v>0.153620013733858</v>
      </c>
      <c r="AG144" s="694">
        <v>0.15158449579087599</v>
      </c>
      <c r="AH144" s="694">
        <v>0.150607183568468</v>
      </c>
      <c r="AI144" s="693">
        <v>0.15024822269716701</v>
      </c>
      <c r="AJ144" s="694">
        <v>0.148800714501957</v>
      </c>
      <c r="AK144" s="694">
        <v>0.14855273350338599</v>
      </c>
      <c r="AL144" s="694">
        <v>0.148458044485762</v>
      </c>
      <c r="AM144" s="694">
        <v>0.14693365717155599</v>
      </c>
      <c r="AO144" s="693">
        <v>0.15203667735340401</v>
      </c>
      <c r="AP144" s="694">
        <v>0.15424254953844699</v>
      </c>
      <c r="AQ144" s="694">
        <v>0.15226948639872701</v>
      </c>
      <c r="AR144" s="694">
        <v>0.151114496568969</v>
      </c>
      <c r="AS144" s="693">
        <v>0.15041332097367799</v>
      </c>
      <c r="AT144" s="694">
        <v>0.148202978532191</v>
      </c>
      <c r="AU144" s="694">
        <v>0.14740000676700701</v>
      </c>
      <c r="AV144" s="694">
        <v>0.146688280402724</v>
      </c>
      <c r="AW144" s="694">
        <v>0.144360959900699</v>
      </c>
      <c r="AY144" s="693">
        <v>0.152567509543826</v>
      </c>
      <c r="AZ144" s="694">
        <v>0.15489801459397201</v>
      </c>
      <c r="BA144" s="694">
        <v>0.15147488385077601</v>
      </c>
      <c r="BB144" s="694">
        <v>0.148683697652604</v>
      </c>
      <c r="BC144" s="693">
        <v>0.145888231750852</v>
      </c>
      <c r="BD144" s="694">
        <v>0.14155331395656301</v>
      </c>
      <c r="BE144" s="694">
        <v>0.13834990364551999</v>
      </c>
      <c r="BF144" s="694">
        <v>0.134812678106045</v>
      </c>
      <c r="BG144" s="694">
        <v>0.12967637933036899</v>
      </c>
      <c r="BI144" s="647" t="s">
        <v>1107</v>
      </c>
    </row>
    <row r="145" spans="2:61">
      <c r="B145" s="645" t="s">
        <v>1410</v>
      </c>
      <c r="C145" s="642" t="s">
        <v>1411</v>
      </c>
      <c r="D145" s="692" t="s">
        <v>1412</v>
      </c>
      <c r="E145" s="649" t="s">
        <v>1413</v>
      </c>
      <c r="F145" s="693"/>
      <c r="G145" s="694"/>
      <c r="H145" s="694"/>
      <c r="I145" s="694">
        <v>0</v>
      </c>
      <c r="K145" s="693">
        <v>0</v>
      </c>
      <c r="L145" s="694">
        <v>0</v>
      </c>
      <c r="M145" s="694">
        <v>0</v>
      </c>
      <c r="N145" s="694">
        <v>0</v>
      </c>
      <c r="O145" s="693">
        <v>0</v>
      </c>
      <c r="P145" s="694">
        <v>0</v>
      </c>
      <c r="Q145" s="694">
        <v>0</v>
      </c>
      <c r="R145" s="694">
        <v>0</v>
      </c>
      <c r="S145" s="694">
        <v>0</v>
      </c>
      <c r="U145" s="693">
        <v>0</v>
      </c>
      <c r="V145" s="694">
        <v>0</v>
      </c>
      <c r="W145" s="694">
        <v>0</v>
      </c>
      <c r="X145" s="694">
        <v>0</v>
      </c>
      <c r="Y145" s="693">
        <v>0</v>
      </c>
      <c r="Z145" s="694">
        <v>0</v>
      </c>
      <c r="AA145" s="694">
        <v>0</v>
      </c>
      <c r="AB145" s="694">
        <v>0</v>
      </c>
      <c r="AC145" s="694">
        <v>0</v>
      </c>
      <c r="AE145" s="693">
        <v>0</v>
      </c>
      <c r="AF145" s="694">
        <v>0</v>
      </c>
      <c r="AG145" s="694">
        <v>0</v>
      </c>
      <c r="AH145" s="694">
        <v>0</v>
      </c>
      <c r="AI145" s="693">
        <v>0</v>
      </c>
      <c r="AJ145" s="694">
        <v>0</v>
      </c>
      <c r="AK145" s="694">
        <v>0</v>
      </c>
      <c r="AL145" s="694">
        <v>0</v>
      </c>
      <c r="AM145" s="694">
        <v>0</v>
      </c>
      <c r="AO145" s="693">
        <v>0</v>
      </c>
      <c r="AP145" s="694">
        <v>0</v>
      </c>
      <c r="AQ145" s="694">
        <v>0</v>
      </c>
      <c r="AR145" s="694">
        <v>0</v>
      </c>
      <c r="AS145" s="693">
        <v>0</v>
      </c>
      <c r="AT145" s="694">
        <v>0</v>
      </c>
      <c r="AU145" s="694">
        <v>0</v>
      </c>
      <c r="AV145" s="694">
        <v>0</v>
      </c>
      <c r="AW145" s="694">
        <v>0</v>
      </c>
      <c r="AY145" s="693">
        <v>0</v>
      </c>
      <c r="AZ145" s="694">
        <v>0</v>
      </c>
      <c r="BA145" s="694">
        <v>0</v>
      </c>
      <c r="BB145" s="694">
        <v>0</v>
      </c>
      <c r="BC145" s="693">
        <v>0</v>
      </c>
      <c r="BD145" s="694">
        <v>0</v>
      </c>
      <c r="BE145" s="694">
        <v>0</v>
      </c>
      <c r="BF145" s="694">
        <v>0</v>
      </c>
      <c r="BG145" s="694">
        <v>0</v>
      </c>
      <c r="BI145" s="647" t="s">
        <v>1107</v>
      </c>
    </row>
    <row r="146" spans="2:61">
      <c r="B146" s="645" t="s">
        <v>1414</v>
      </c>
      <c r="C146" s="642" t="s">
        <v>1415</v>
      </c>
      <c r="D146" s="692" t="s">
        <v>1416</v>
      </c>
      <c r="E146" s="649" t="s">
        <v>1417</v>
      </c>
      <c r="F146" s="693">
        <v>0.12727815888761099</v>
      </c>
      <c r="G146" s="694">
        <v>0.123553699620305</v>
      </c>
      <c r="H146" s="694">
        <v>0.11694157019561099</v>
      </c>
      <c r="I146" s="694">
        <v>0.11458627241192899</v>
      </c>
      <c r="K146" s="693">
        <v>0.112041378151441</v>
      </c>
      <c r="L146" s="694">
        <v>0.108858327894774</v>
      </c>
      <c r="M146" s="694">
        <v>0.10875187948137199</v>
      </c>
      <c r="N146" s="694">
        <v>0.108785123402229</v>
      </c>
      <c r="O146" s="693">
        <v>0.10829553445807399</v>
      </c>
      <c r="P146" s="694">
        <v>0.10892549862680399</v>
      </c>
      <c r="Q146" s="694">
        <v>0.10939547686380099</v>
      </c>
      <c r="R146" s="694">
        <v>0.109830562756838</v>
      </c>
      <c r="S146" s="694">
        <v>0.110264464430813</v>
      </c>
      <c r="U146" s="693">
        <v>0.110647783897194</v>
      </c>
      <c r="V146" s="694">
        <v>0.108556658795239</v>
      </c>
      <c r="W146" s="694">
        <v>0.109505321842133</v>
      </c>
      <c r="X146" s="694">
        <v>0.109257583529928</v>
      </c>
      <c r="Y146" s="693">
        <v>0.106796974862761</v>
      </c>
      <c r="Z146" s="694">
        <v>0.104273895619556</v>
      </c>
      <c r="AA146" s="694">
        <v>0.101343674783216</v>
      </c>
      <c r="AB146" s="694">
        <v>9.7212526808731006E-2</v>
      </c>
      <c r="AC146" s="694">
        <v>9.4121092855467395E-2</v>
      </c>
      <c r="AE146" s="693">
        <v>0.112041378151441</v>
      </c>
      <c r="AF146" s="694">
        <v>0.108858327894774</v>
      </c>
      <c r="AG146" s="694">
        <v>0.10875187948137199</v>
      </c>
      <c r="AH146" s="694">
        <v>0.108785123402229</v>
      </c>
      <c r="AI146" s="693">
        <v>0.10829553445807399</v>
      </c>
      <c r="AJ146" s="694">
        <v>0.10892549862680399</v>
      </c>
      <c r="AK146" s="694">
        <v>0.10939547686380099</v>
      </c>
      <c r="AL146" s="694">
        <v>0.109830562756838</v>
      </c>
      <c r="AM146" s="694">
        <v>0.110264464430813</v>
      </c>
      <c r="AO146" s="693">
        <v>0.11083929792543</v>
      </c>
      <c r="AP146" s="694">
        <v>0.10834433351457901</v>
      </c>
      <c r="AQ146" s="694">
        <v>0.10991612553096899</v>
      </c>
      <c r="AR146" s="694">
        <v>0.110210253154331</v>
      </c>
      <c r="AS146" s="693">
        <v>0.108749753714747</v>
      </c>
      <c r="AT146" s="694">
        <v>0.10829820147538601</v>
      </c>
      <c r="AU146" s="694">
        <v>0.107694673505627</v>
      </c>
      <c r="AV146" s="694">
        <v>0.10701080741004</v>
      </c>
      <c r="AW146" s="694">
        <v>0.106620074451904</v>
      </c>
      <c r="AY146" s="693">
        <v>0.110698449864174</v>
      </c>
      <c r="AZ146" s="694">
        <v>0.10831733933563201</v>
      </c>
      <c r="BA146" s="694">
        <v>0.108727723022294</v>
      </c>
      <c r="BB146" s="694">
        <v>0.10754328775781501</v>
      </c>
      <c r="BC146" s="693">
        <v>0.104125424493132</v>
      </c>
      <c r="BD146" s="694">
        <v>0.101574118488913</v>
      </c>
      <c r="BE146" s="694">
        <v>9.8876395699199898E-2</v>
      </c>
      <c r="BF146" s="694">
        <v>9.5653961815887895E-2</v>
      </c>
      <c r="BG146" s="694">
        <v>9.2731900273375495E-2</v>
      </c>
      <c r="BI146" s="647" t="s">
        <v>1107</v>
      </c>
    </row>
    <row r="147" spans="2:61">
      <c r="B147" s="645"/>
    </row>
    <row r="148" spans="2:61">
      <c r="B148" s="645"/>
      <c r="K148" s="695">
        <f t="shared" ref="K148:L150" si="8">K132/K$136</f>
        <v>0.13947351756070028</v>
      </c>
      <c r="L148" s="695">
        <f t="shared" si="8"/>
        <v>0.14245696740180949</v>
      </c>
      <c r="M148" s="695">
        <f>M132/M$136</f>
        <v>0.14053198455763863</v>
      </c>
      <c r="N148" s="695">
        <f t="shared" ref="N148:S150" si="9">N132/N$136</f>
        <v>0.13941176683310189</v>
      </c>
      <c r="O148" s="695">
        <f t="shared" si="9"/>
        <v>0.1390556993482136</v>
      </c>
      <c r="P148" s="695">
        <f t="shared" si="9"/>
        <v>0.13900759699465109</v>
      </c>
      <c r="Q148" s="695">
        <f t="shared" si="9"/>
        <v>0.13878864298996971</v>
      </c>
      <c r="R148" s="695">
        <f t="shared" si="9"/>
        <v>0.13877505890369454</v>
      </c>
      <c r="S148" s="695">
        <f t="shared" si="9"/>
        <v>0.13738551158804696</v>
      </c>
      <c r="U148" s="695">
        <f t="shared" ref="U148:V150" si="10">U132/U$136</f>
        <v>0.13764409074409223</v>
      </c>
      <c r="V148" s="695">
        <f t="shared" si="10"/>
        <v>0.13973967316517499</v>
      </c>
      <c r="W148" s="695">
        <f>W132/W$136</f>
        <v>0.13683946038572775</v>
      </c>
      <c r="X148" s="695">
        <f t="shared" ref="X148:AC150" si="11">X132/X$136</f>
        <v>0.13487030889029356</v>
      </c>
      <c r="Y148" s="695">
        <f t="shared" si="11"/>
        <v>0.13283286400695679</v>
      </c>
      <c r="Z148" s="695">
        <f t="shared" si="11"/>
        <v>0.12951794999517582</v>
      </c>
      <c r="AA148" s="695">
        <f t="shared" si="11"/>
        <v>0.12572322120724466</v>
      </c>
      <c r="AB148" s="695">
        <f t="shared" si="11"/>
        <v>0.12122495732309366</v>
      </c>
      <c r="AC148" s="695">
        <f t="shared" si="11"/>
        <v>0.1161135416497415</v>
      </c>
    </row>
    <row r="149" spans="2:61">
      <c r="B149" s="645"/>
      <c r="K149" s="695">
        <f t="shared" si="8"/>
        <v>0.13947351756070028</v>
      </c>
      <c r="L149" s="695">
        <f t="shared" si="8"/>
        <v>0.14245696740180949</v>
      </c>
      <c r="M149" s="695">
        <f>M133/M$136</f>
        <v>0.14053198455763863</v>
      </c>
      <c r="N149" s="695">
        <f t="shared" si="9"/>
        <v>0.13941176683310189</v>
      </c>
      <c r="O149" s="695">
        <f t="shared" si="9"/>
        <v>0.1390556993482136</v>
      </c>
      <c r="P149" s="695">
        <f t="shared" si="9"/>
        <v>0.13900759699465109</v>
      </c>
      <c r="Q149" s="695">
        <f t="shared" si="9"/>
        <v>0.13878864298996971</v>
      </c>
      <c r="R149" s="695">
        <f t="shared" si="9"/>
        <v>0.13877505890369454</v>
      </c>
      <c r="S149" s="695">
        <f t="shared" si="9"/>
        <v>0.13738551158804696</v>
      </c>
      <c r="U149" s="695">
        <f t="shared" si="10"/>
        <v>0.13764409074409223</v>
      </c>
      <c r="V149" s="695">
        <f t="shared" si="10"/>
        <v>0.13973967316517499</v>
      </c>
      <c r="W149" s="695">
        <f>W133/W$136</f>
        <v>0.13683946038572775</v>
      </c>
      <c r="X149" s="695">
        <f t="shared" si="11"/>
        <v>0.13487030889029356</v>
      </c>
      <c r="Y149" s="695">
        <f t="shared" si="11"/>
        <v>0.13283286400695679</v>
      </c>
      <c r="Z149" s="695">
        <f t="shared" si="11"/>
        <v>0.12951794999517582</v>
      </c>
      <c r="AA149" s="695">
        <f t="shared" si="11"/>
        <v>0.12572322120724466</v>
      </c>
      <c r="AB149" s="695">
        <f t="shared" si="11"/>
        <v>0.12122495732309366</v>
      </c>
      <c r="AC149" s="695">
        <f t="shared" si="11"/>
        <v>0.1161135416497415</v>
      </c>
    </row>
    <row r="150" spans="2:61">
      <c r="B150" s="645"/>
      <c r="K150" s="695">
        <f t="shared" si="8"/>
        <v>0.15184894481407954</v>
      </c>
      <c r="L150" s="695">
        <f t="shared" si="8"/>
        <v>0.15362001373385778</v>
      </c>
      <c r="M150" s="695">
        <f>M134/M$136</f>
        <v>0.15158449579087585</v>
      </c>
      <c r="N150" s="695">
        <f t="shared" si="9"/>
        <v>0.15060718356846833</v>
      </c>
      <c r="O150" s="695">
        <f t="shared" si="9"/>
        <v>0.15024822269716737</v>
      </c>
      <c r="P150" s="695">
        <f t="shared" si="9"/>
        <v>0.14880071450195717</v>
      </c>
      <c r="Q150" s="695">
        <f t="shared" si="9"/>
        <v>0.14855273350338619</v>
      </c>
      <c r="R150" s="695">
        <f t="shared" si="9"/>
        <v>0.14845804448576244</v>
      </c>
      <c r="S150" s="695">
        <f t="shared" si="9"/>
        <v>0.14693365717155649</v>
      </c>
      <c r="U150" s="695">
        <f t="shared" si="10"/>
        <v>0.15150966508700869</v>
      </c>
      <c r="V150" s="695">
        <f t="shared" si="10"/>
        <v>0.15282818240929028</v>
      </c>
      <c r="W150" s="695">
        <f>W134/W$136</f>
        <v>0.15082248049826733</v>
      </c>
      <c r="X150" s="695">
        <f t="shared" si="11"/>
        <v>0.14888671728810074</v>
      </c>
      <c r="Y150" s="695">
        <f t="shared" si="11"/>
        <v>0.14687505821077357</v>
      </c>
      <c r="Z150" s="695">
        <f t="shared" si="11"/>
        <v>0.14211042307847424</v>
      </c>
      <c r="AA150" s="695">
        <f t="shared" si="11"/>
        <v>0.13834140601585004</v>
      </c>
      <c r="AB150" s="695">
        <f t="shared" si="11"/>
        <v>0.1338736585452289</v>
      </c>
      <c r="AC150" s="695">
        <f t="shared" si="11"/>
        <v>0.12872675024339855</v>
      </c>
    </row>
    <row r="151" spans="2:61">
      <c r="B151" s="645"/>
      <c r="K151" s="695">
        <f t="shared" ref="K151:L151" si="12">K133/K$138</f>
        <v>0.11204137815144125</v>
      </c>
      <c r="L151" s="695">
        <f t="shared" si="12"/>
        <v>0.10885832789477384</v>
      </c>
      <c r="M151" s="695">
        <f>M133/M$138</f>
        <v>0.10875187948137176</v>
      </c>
      <c r="N151" s="695">
        <f t="shared" ref="N151:S151" si="13">N133/N$138</f>
        <v>0.10878512340222939</v>
      </c>
      <c r="O151" s="695">
        <f t="shared" si="13"/>
        <v>0.10829553445807379</v>
      </c>
      <c r="P151" s="695">
        <f t="shared" si="13"/>
        <v>0.10892549862680355</v>
      </c>
      <c r="Q151" s="695">
        <f t="shared" si="13"/>
        <v>0.10939547686380063</v>
      </c>
      <c r="R151" s="695">
        <f t="shared" si="13"/>
        <v>0.10983056275683843</v>
      </c>
      <c r="S151" s="695">
        <f t="shared" si="13"/>
        <v>0.11026446443081325</v>
      </c>
      <c r="U151" s="695">
        <f t="shared" ref="U151:V151" si="14">U133/U$138</f>
        <v>0.11064778389719383</v>
      </c>
      <c r="V151" s="695">
        <f t="shared" si="14"/>
        <v>0.10855665879523914</v>
      </c>
      <c r="W151" s="695">
        <f>W133/W$138</f>
        <v>0.10950532184213344</v>
      </c>
      <c r="X151" s="695">
        <f t="shared" ref="X151:AC151" si="15">X133/X$138</f>
        <v>0.10925758352992807</v>
      </c>
      <c r="Y151" s="695">
        <f t="shared" si="15"/>
        <v>0.10679697486276131</v>
      </c>
      <c r="Z151" s="695">
        <f t="shared" si="15"/>
        <v>0.10427389561955618</v>
      </c>
      <c r="AA151" s="695">
        <f t="shared" si="15"/>
        <v>0.10134367478321622</v>
      </c>
      <c r="AB151" s="695">
        <f t="shared" si="15"/>
        <v>9.7212526808731006E-2</v>
      </c>
      <c r="AC151" s="695">
        <f t="shared" si="15"/>
        <v>9.4121092855467381E-2</v>
      </c>
    </row>
    <row r="152" spans="2:61">
      <c r="B152" s="645"/>
    </row>
    <row r="153" spans="2:61">
      <c r="B153" s="645"/>
      <c r="S153" s="696">
        <f>MIN(K148:S148)</f>
        <v>0.13738551158804696</v>
      </c>
      <c r="AC153" s="696">
        <f>MIN(U148:AC148)</f>
        <v>0.1161135416497415</v>
      </c>
    </row>
    <row r="154" spans="2:61">
      <c r="B154" s="645"/>
      <c r="S154" s="696">
        <f>MIN(K149:S149)</f>
        <v>0.13738551158804696</v>
      </c>
      <c r="AC154" s="696">
        <f>MIN(U149:AC149)</f>
        <v>0.1161135416497415</v>
      </c>
    </row>
    <row r="155" spans="2:61">
      <c r="B155" s="645"/>
      <c r="S155" s="696">
        <f>MIN(K150:S150)</f>
        <v>0.14693365717155649</v>
      </c>
      <c r="AC155" s="696">
        <f>MIN(U150:AC150)</f>
        <v>0.12872675024339855</v>
      </c>
    </row>
    <row r="156" spans="2:61">
      <c r="B156" s="645"/>
      <c r="S156" s="696">
        <f>MIN(K151:S151)</f>
        <v>0.10829553445807379</v>
      </c>
      <c r="AC156" s="696">
        <f>MIN(U151:AC151)</f>
        <v>9.4121092855467381E-2</v>
      </c>
    </row>
    <row r="157" spans="2:61">
      <c r="B157" s="645"/>
    </row>
    <row r="158" spans="2:61">
      <c r="B158" s="645"/>
    </row>
    <row r="159" spans="2:61">
      <c r="B159" s="645"/>
    </row>
    <row r="160" spans="2:61">
      <c r="B160" s="645"/>
    </row>
    <row r="161" spans="2:2">
      <c r="B161" s="645"/>
    </row>
    <row r="162" spans="2:2">
      <c r="B162" s="645"/>
    </row>
    <row r="163" spans="2:2">
      <c r="B163" s="645"/>
    </row>
    <row r="164" spans="2:2">
      <c r="B164" s="645"/>
    </row>
    <row r="165" spans="2:2">
      <c r="B165" s="645"/>
    </row>
    <row r="166" spans="2:2">
      <c r="B166" s="645"/>
    </row>
    <row r="167" spans="2:2">
      <c r="B167" s="645"/>
    </row>
    <row r="168" spans="2:2">
      <c r="B168" s="645"/>
    </row>
    <row r="169" spans="2:2">
      <c r="B169" s="645"/>
    </row>
    <row r="170" spans="2:2">
      <c r="B170" s="645"/>
    </row>
    <row r="171" spans="2:2">
      <c r="B171" s="645"/>
    </row>
    <row r="172" spans="2:2">
      <c r="B172" s="645"/>
    </row>
    <row r="173" spans="2:2">
      <c r="B173" s="645"/>
    </row>
    <row r="174" spans="2:2">
      <c r="B174" s="645"/>
    </row>
    <row r="175" spans="2:2">
      <c r="B175" s="645"/>
    </row>
    <row r="176" spans="2:2">
      <c r="B176" s="645"/>
    </row>
    <row r="177" spans="2:2">
      <c r="B177" s="645"/>
    </row>
    <row r="178" spans="2:2">
      <c r="B178" s="645"/>
    </row>
    <row r="179" spans="2:2">
      <c r="B179" s="645"/>
    </row>
    <row r="180" spans="2:2">
      <c r="B180" s="645"/>
    </row>
    <row r="181" spans="2:2">
      <c r="B181" s="645"/>
    </row>
    <row r="182" spans="2:2">
      <c r="B182" s="645"/>
    </row>
    <row r="183" spans="2:2">
      <c r="B183" s="645"/>
    </row>
    <row r="184" spans="2:2">
      <c r="B184" s="645"/>
    </row>
    <row r="185" spans="2:2">
      <c r="B185" s="645"/>
    </row>
    <row r="186" spans="2:2">
      <c r="B186" s="645"/>
    </row>
    <row r="187" spans="2:2">
      <c r="B187" s="645"/>
    </row>
    <row r="188" spans="2:2">
      <c r="B188" s="645"/>
    </row>
    <row r="189" spans="2:2">
      <c r="B189" s="645"/>
    </row>
    <row r="190" spans="2:2">
      <c r="B190" s="645"/>
    </row>
    <row r="191" spans="2:2">
      <c r="B191" s="645"/>
    </row>
    <row r="192" spans="2:2">
      <c r="B192" s="645"/>
    </row>
    <row r="193" spans="2:2">
      <c r="B193" s="645"/>
    </row>
    <row r="194" spans="2:2">
      <c r="B194" s="645"/>
    </row>
    <row r="195" spans="2:2">
      <c r="B195" s="645"/>
    </row>
    <row r="196" spans="2:2">
      <c r="B196" s="645"/>
    </row>
    <row r="197" spans="2:2">
      <c r="B197" s="645"/>
    </row>
    <row r="198" spans="2:2">
      <c r="B198" s="645"/>
    </row>
    <row r="199" spans="2:2">
      <c r="B199" s="645"/>
    </row>
    <row r="200" spans="2:2">
      <c r="B200" s="645"/>
    </row>
    <row r="201" spans="2:2">
      <c r="B201" s="645"/>
    </row>
    <row r="202" spans="2:2">
      <c r="B202" s="645"/>
    </row>
    <row r="203" spans="2:2">
      <c r="B203" s="645"/>
    </row>
    <row r="204" spans="2:2">
      <c r="B204" s="645"/>
    </row>
    <row r="205" spans="2:2">
      <c r="B205" s="645"/>
    </row>
    <row r="206" spans="2:2">
      <c r="B206" s="645"/>
    </row>
    <row r="207" spans="2:2">
      <c r="B207" s="645"/>
    </row>
    <row r="208" spans="2:2">
      <c r="B208" s="645"/>
    </row>
    <row r="209" spans="2:2">
      <c r="B209" s="645"/>
    </row>
    <row r="210" spans="2:2">
      <c r="B210" s="645"/>
    </row>
    <row r="211" spans="2:2">
      <c r="B211" s="645"/>
    </row>
    <row r="212" spans="2:2">
      <c r="B212" s="645"/>
    </row>
    <row r="213" spans="2:2">
      <c r="B213" s="645"/>
    </row>
    <row r="214" spans="2:2">
      <c r="B214" s="645"/>
    </row>
    <row r="215" spans="2:2">
      <c r="B215" s="645"/>
    </row>
    <row r="216" spans="2:2">
      <c r="B216" s="645"/>
    </row>
    <row r="217" spans="2:2">
      <c r="B217" s="645"/>
    </row>
    <row r="218" spans="2:2">
      <c r="B218" s="645"/>
    </row>
    <row r="219" spans="2:2">
      <c r="B219" s="645"/>
    </row>
    <row r="220" spans="2:2">
      <c r="B220" s="645"/>
    </row>
    <row r="221" spans="2:2">
      <c r="B221" s="645"/>
    </row>
    <row r="222" spans="2:2">
      <c r="B222" s="645"/>
    </row>
    <row r="223" spans="2:2">
      <c r="B223" s="645"/>
    </row>
    <row r="224" spans="2:2">
      <c r="B224" s="645"/>
    </row>
    <row r="225" spans="2:2">
      <c r="B225" s="645"/>
    </row>
    <row r="226" spans="2:2">
      <c r="B226" s="645"/>
    </row>
    <row r="227" spans="2:2">
      <c r="B227" s="645"/>
    </row>
    <row r="228" spans="2:2">
      <c r="B228" s="645"/>
    </row>
    <row r="229" spans="2:2">
      <c r="B229" s="645"/>
    </row>
    <row r="230" spans="2:2">
      <c r="B230" s="645"/>
    </row>
    <row r="231" spans="2:2">
      <c r="B231" s="645"/>
    </row>
    <row r="232" spans="2:2">
      <c r="B232" s="645"/>
    </row>
    <row r="233" spans="2:2">
      <c r="B233" s="645"/>
    </row>
    <row r="234" spans="2:2">
      <c r="B234" s="645"/>
    </row>
    <row r="235" spans="2:2">
      <c r="B235" s="645"/>
    </row>
    <row r="236" spans="2:2">
      <c r="B236" s="645"/>
    </row>
    <row r="237" spans="2:2">
      <c r="B237" s="645"/>
    </row>
    <row r="238" spans="2:2">
      <c r="B238" s="645"/>
    </row>
    <row r="239" spans="2:2">
      <c r="B239" s="645"/>
    </row>
    <row r="240" spans="2:2">
      <c r="B240" s="645"/>
    </row>
    <row r="241" spans="2:2">
      <c r="B241" s="645"/>
    </row>
    <row r="242" spans="2:2">
      <c r="B242" s="645"/>
    </row>
    <row r="243" spans="2:2">
      <c r="B243" s="645"/>
    </row>
    <row r="244" spans="2:2">
      <c r="B244" s="645"/>
    </row>
    <row r="245" spans="2:2">
      <c r="B245" s="645"/>
    </row>
    <row r="246" spans="2:2">
      <c r="B246" s="645"/>
    </row>
    <row r="247" spans="2:2">
      <c r="B247" s="645"/>
    </row>
    <row r="248" spans="2:2">
      <c r="B248" s="645"/>
    </row>
    <row r="249" spans="2:2">
      <c r="B249" s="645"/>
    </row>
    <row r="250" spans="2:2">
      <c r="B250" s="645"/>
    </row>
    <row r="251" spans="2:2">
      <c r="B251" s="645"/>
    </row>
    <row r="252" spans="2:2">
      <c r="B252" s="645"/>
    </row>
    <row r="253" spans="2:2">
      <c r="B253" s="645"/>
    </row>
    <row r="254" spans="2:2">
      <c r="B254" s="645"/>
    </row>
    <row r="255" spans="2:2">
      <c r="B255" s="645"/>
    </row>
    <row r="256" spans="2:2">
      <c r="B256" s="645"/>
    </row>
    <row r="257" spans="2:2">
      <c r="B257" s="645"/>
    </row>
    <row r="258" spans="2:2">
      <c r="B258" s="645"/>
    </row>
    <row r="259" spans="2:2">
      <c r="B259" s="645"/>
    </row>
    <row r="260" spans="2:2">
      <c r="B260" s="645"/>
    </row>
    <row r="261" spans="2:2">
      <c r="B261" s="645"/>
    </row>
    <row r="262" spans="2:2">
      <c r="B262" s="645"/>
    </row>
    <row r="263" spans="2:2">
      <c r="B263" s="645"/>
    </row>
    <row r="264" spans="2:2">
      <c r="B264" s="645"/>
    </row>
    <row r="265" spans="2:2">
      <c r="B265" s="645"/>
    </row>
    <row r="266" spans="2:2">
      <c r="B266" s="645"/>
    </row>
    <row r="267" spans="2:2">
      <c r="B267" s="645"/>
    </row>
    <row r="268" spans="2:2">
      <c r="B268" s="645"/>
    </row>
    <row r="269" spans="2:2">
      <c r="B269" s="645"/>
    </row>
    <row r="270" spans="2:2">
      <c r="B270" s="645"/>
    </row>
    <row r="271" spans="2:2">
      <c r="B271" s="645"/>
    </row>
    <row r="272" spans="2:2">
      <c r="B272" s="645"/>
    </row>
    <row r="273" spans="2:2">
      <c r="B273" s="645"/>
    </row>
    <row r="274" spans="2:2">
      <c r="B274" s="645"/>
    </row>
    <row r="275" spans="2:2">
      <c r="B275" s="645"/>
    </row>
    <row r="276" spans="2:2">
      <c r="B276" s="645"/>
    </row>
    <row r="277" spans="2:2">
      <c r="B277" s="645"/>
    </row>
    <row r="278" spans="2:2">
      <c r="B278" s="645"/>
    </row>
  </sheetData>
  <mergeCells count="5">
    <mergeCell ref="K9:S9"/>
    <mergeCell ref="U9:AC9"/>
    <mergeCell ref="AE9:AM9"/>
    <mergeCell ref="AO9:AW9"/>
    <mergeCell ref="AY9:BG9"/>
  </mergeCells>
  <pageMargins left="0.7" right="0.7" top="0.75" bottom="0.75" header="0.3" footer="0.3"/>
  <pageSetup scale="55" orientation="landscape" r:id="rId1"/>
  <rowBreaks count="1" manualBreakCount="1">
    <brk id="79" min="2" max="59" man="1"/>
  </rowBreaks>
  <colBreaks count="4" manualBreakCount="4">
    <brk id="20" min="6" max="145" man="1"/>
    <brk id="30" min="6" max="145" man="1"/>
    <brk id="40" min="6" max="145" man="1"/>
    <brk id="50" min="6" max="14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showGridLines="0" zoomScale="80" workbookViewId="0"/>
  </sheetViews>
  <sheetFormatPr defaultRowHeight="12.75"/>
  <cols>
    <col min="1" max="1" width="9.140625" style="515"/>
    <col min="2" max="2" width="23.42578125" style="515" bestFit="1" customWidth="1"/>
    <col min="3" max="3" width="25.7109375" style="515" bestFit="1" customWidth="1"/>
    <col min="4" max="16384" width="9.140625" style="515"/>
  </cols>
  <sheetData>
    <row r="1" spans="1:3" s="531" customFormat="1" ht="18">
      <c r="A1" s="531" t="s">
        <v>976</v>
      </c>
    </row>
    <row r="3" spans="1:3" ht="13.5" thickBot="1"/>
    <row r="4" spans="1:3" ht="15.75" thickBot="1">
      <c r="B4" s="532" t="s">
        <v>599</v>
      </c>
      <c r="C4" s="533" t="s">
        <v>965</v>
      </c>
    </row>
    <row r="5" spans="1:3">
      <c r="B5" s="629" t="s">
        <v>940</v>
      </c>
      <c r="C5" s="631" t="s">
        <v>966</v>
      </c>
    </row>
    <row r="6" spans="1:3" ht="13.5" thickBot="1">
      <c r="B6" s="630"/>
      <c r="C6" s="632"/>
    </row>
    <row r="7" spans="1:3" ht="60.75" thickBot="1">
      <c r="B7" s="534" t="s">
        <v>967</v>
      </c>
      <c r="C7" s="536" t="s">
        <v>968</v>
      </c>
    </row>
    <row r="8" spans="1:3" ht="15">
      <c r="B8" s="629" t="s">
        <v>969</v>
      </c>
      <c r="C8" s="535"/>
    </row>
    <row r="9" spans="1:3" ht="15">
      <c r="B9" s="633"/>
      <c r="C9" s="535" t="s">
        <v>970</v>
      </c>
    </row>
    <row r="10" spans="1:3" ht="15">
      <c r="B10" s="633"/>
      <c r="C10" s="535" t="s">
        <v>971</v>
      </c>
    </row>
    <row r="11" spans="1:3" ht="15">
      <c r="B11" s="633"/>
      <c r="C11" s="535"/>
    </row>
    <row r="12" spans="1:3" ht="36.75" thickBot="1">
      <c r="B12" s="630"/>
      <c r="C12" s="537" t="s">
        <v>972</v>
      </c>
    </row>
    <row r="14" spans="1:3" ht="15">
      <c r="B14" s="542" t="s">
        <v>973</v>
      </c>
    </row>
    <row r="17" spans="2:15" ht="13.5" thickBot="1"/>
    <row r="18" spans="2:15" ht="15.75" thickBot="1">
      <c r="B18" s="538" t="s">
        <v>974</v>
      </c>
      <c r="C18" s="539">
        <v>42444</v>
      </c>
      <c r="D18" s="539">
        <v>42475</v>
      </c>
      <c r="E18" s="539">
        <v>42505</v>
      </c>
      <c r="F18" s="539">
        <v>42536</v>
      </c>
      <c r="G18" s="539">
        <v>42566</v>
      </c>
      <c r="H18" s="539">
        <v>42597</v>
      </c>
      <c r="I18" s="539">
        <v>42628</v>
      </c>
      <c r="J18" s="539">
        <v>42658</v>
      </c>
      <c r="K18" s="539">
        <v>42689</v>
      </c>
      <c r="L18" s="539">
        <v>42719</v>
      </c>
      <c r="M18" s="539">
        <v>42385</v>
      </c>
      <c r="N18" s="539">
        <v>42416</v>
      </c>
      <c r="O18" s="539">
        <v>42445</v>
      </c>
    </row>
    <row r="19" spans="2:15" ht="15.75" thickBot="1">
      <c r="B19" s="540" t="s">
        <v>975</v>
      </c>
      <c r="C19" s="541">
        <v>0.95</v>
      </c>
      <c r="D19" s="541">
        <v>0.96</v>
      </c>
      <c r="E19" s="541">
        <v>0.93</v>
      </c>
      <c r="F19" s="541">
        <v>0.95</v>
      </c>
      <c r="G19" s="541">
        <v>0.97</v>
      </c>
      <c r="H19" s="541">
        <v>0.95</v>
      </c>
      <c r="I19" s="541">
        <v>0.94</v>
      </c>
      <c r="J19" s="541">
        <v>0.95</v>
      </c>
      <c r="K19" s="541">
        <v>0.95</v>
      </c>
      <c r="L19" s="541">
        <v>0.95</v>
      </c>
      <c r="M19" s="541">
        <v>0.95</v>
      </c>
      <c r="N19" s="541">
        <v>0.93</v>
      </c>
      <c r="O19" s="541">
        <v>0.94</v>
      </c>
    </row>
  </sheetData>
  <mergeCells count="3">
    <mergeCell ref="B5:B6"/>
    <mergeCell ref="C5:C6"/>
    <mergeCell ref="B8:B12"/>
  </mergeCells>
  <pageMargins left="0.74803149606299213" right="0.74803149606299213" top="0.98425196850393704" bottom="0.98425196850393704" header="0.51181102362204722" footer="0.51181102362204722"/>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showGridLines="0" workbookViewId="0">
      <selection activeCell="B6" sqref="B6"/>
    </sheetView>
  </sheetViews>
  <sheetFormatPr defaultRowHeight="15"/>
  <cols>
    <col min="1" max="1" width="9.140625" style="289"/>
    <col min="2" max="2" width="28.7109375" style="289" bestFit="1" customWidth="1"/>
    <col min="3" max="16384" width="9.140625" style="289"/>
  </cols>
  <sheetData>
    <row r="1" spans="1:9">
      <c r="A1" s="496" t="s">
        <v>939</v>
      </c>
      <c r="B1" s="496" t="s">
        <v>940</v>
      </c>
      <c r="C1" s="497" t="s">
        <v>941</v>
      </c>
      <c r="D1" s="497" t="s">
        <v>942</v>
      </c>
      <c r="E1" s="497" t="s">
        <v>943</v>
      </c>
      <c r="F1" s="497" t="s">
        <v>944</v>
      </c>
      <c r="G1" s="497" t="s">
        <v>941</v>
      </c>
      <c r="H1" s="497" t="s">
        <v>942</v>
      </c>
      <c r="I1" s="498"/>
    </row>
    <row r="2" spans="1:9">
      <c r="A2" s="499" t="s">
        <v>945</v>
      </c>
      <c r="B2" s="499" t="s">
        <v>946</v>
      </c>
      <c r="C2" s="500"/>
      <c r="D2" s="500"/>
      <c r="E2" s="500">
        <v>51.2499048460962</v>
      </c>
      <c r="F2" s="500">
        <v>60.930844414853226</v>
      </c>
      <c r="G2" s="500">
        <v>61.726209318308655</v>
      </c>
      <c r="H2" s="500">
        <v>65.166172149366105</v>
      </c>
      <c r="I2" s="498"/>
    </row>
    <row r="3" spans="1:9">
      <c r="A3" s="501" t="s">
        <v>945</v>
      </c>
      <c r="B3" s="501" t="s">
        <v>947</v>
      </c>
      <c r="C3" s="502"/>
      <c r="D3" s="502"/>
      <c r="E3" s="502">
        <v>0.42161061446054693</v>
      </c>
      <c r="F3" s="502">
        <v>0.48217978386958621</v>
      </c>
      <c r="G3" s="502">
        <v>0.48265107406574798</v>
      </c>
      <c r="H3" s="503">
        <v>0.49627391054238812</v>
      </c>
      <c r="I3" s="504"/>
    </row>
    <row r="4" spans="1:9">
      <c r="A4" s="501" t="s">
        <v>715</v>
      </c>
      <c r="B4" s="501" t="s">
        <v>946</v>
      </c>
      <c r="C4" s="505">
        <v>20.987905951883729</v>
      </c>
      <c r="D4" s="505">
        <v>21.271558520477043</v>
      </c>
      <c r="E4" s="505">
        <v>19.26000088126305</v>
      </c>
      <c r="F4" s="505">
        <v>26.137769314650338</v>
      </c>
      <c r="G4" s="505">
        <v>26.198489065526534</v>
      </c>
      <c r="H4" s="505">
        <v>28.374040810655153</v>
      </c>
      <c r="I4" s="498"/>
    </row>
    <row r="5" spans="1:9">
      <c r="A5" s="506" t="s">
        <v>715</v>
      </c>
      <c r="B5" s="506" t="s">
        <v>947</v>
      </c>
      <c r="C5" s="507">
        <v>0.26825380479747768</v>
      </c>
      <c r="D5" s="507">
        <v>0.26369969571651286</v>
      </c>
      <c r="E5" s="507">
        <v>0.23379885993731969</v>
      </c>
      <c r="F5" s="507">
        <v>0.30028930529967268</v>
      </c>
      <c r="G5" s="507">
        <v>0.29849284020224498</v>
      </c>
      <c r="H5" s="508">
        <v>0.31532658736096203</v>
      </c>
      <c r="I5" s="498"/>
    </row>
    <row r="6" spans="1:9">
      <c r="A6" s="498"/>
      <c r="B6" s="498"/>
      <c r="C6" s="498"/>
      <c r="D6" s="498"/>
      <c r="E6" s="498"/>
      <c r="F6" s="498"/>
      <c r="G6" s="498"/>
      <c r="H6" s="498"/>
      <c r="I6" s="498"/>
    </row>
    <row r="7" spans="1:9">
      <c r="A7" s="498"/>
      <c r="B7" s="498"/>
      <c r="C7" s="498"/>
      <c r="D7" s="498"/>
      <c r="E7" s="498"/>
      <c r="F7" s="498"/>
      <c r="G7" s="498"/>
      <c r="H7" s="498"/>
      <c r="I7" s="498"/>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
  <sheetViews>
    <sheetView showGridLines="0" zoomScale="80" workbookViewId="0"/>
  </sheetViews>
  <sheetFormatPr defaultRowHeight="12.75"/>
  <cols>
    <col min="1" max="16384" width="9.140625" style="515"/>
  </cols>
  <sheetData>
    <row r="1" spans="1:22" s="531" customFormat="1" ht="18">
      <c r="A1" s="531" t="s">
        <v>964</v>
      </c>
    </row>
    <row r="5" spans="1:22" ht="30.75" thickBot="1">
      <c r="B5" s="516" t="s">
        <v>486</v>
      </c>
      <c r="C5" s="516" t="s">
        <v>599</v>
      </c>
      <c r="D5" s="516" t="s">
        <v>960</v>
      </c>
      <c r="E5" s="516" t="s">
        <v>961</v>
      </c>
      <c r="F5" s="517">
        <v>42384</v>
      </c>
      <c r="G5" s="517">
        <v>42415</v>
      </c>
      <c r="H5" s="517">
        <v>42444</v>
      </c>
      <c r="I5" s="517">
        <v>42475</v>
      </c>
      <c r="J5" s="517">
        <v>42505</v>
      </c>
      <c r="K5" s="517">
        <v>42536</v>
      </c>
      <c r="L5" s="517">
        <v>42566</v>
      </c>
      <c r="M5" s="517">
        <v>42597</v>
      </c>
      <c r="N5" s="517">
        <v>42628</v>
      </c>
      <c r="O5" s="517">
        <v>42658</v>
      </c>
      <c r="P5" s="517">
        <v>42689</v>
      </c>
      <c r="Q5" s="517">
        <v>42719</v>
      </c>
      <c r="R5" s="517">
        <v>42385</v>
      </c>
      <c r="S5" s="517">
        <v>42416</v>
      </c>
      <c r="T5" s="517">
        <v>42445</v>
      </c>
      <c r="U5" s="518" t="s">
        <v>487</v>
      </c>
      <c r="V5" s="519" t="s">
        <v>488</v>
      </c>
    </row>
    <row r="6" spans="1:22" ht="54" thickTop="1" thickBot="1">
      <c r="B6" s="634" t="s">
        <v>522</v>
      </c>
      <c r="C6" s="520" t="s">
        <v>962</v>
      </c>
      <c r="D6" s="520" t="s">
        <v>865</v>
      </c>
      <c r="E6" s="520" t="s">
        <v>945</v>
      </c>
      <c r="F6" s="521">
        <v>-2.18E-2</v>
      </c>
      <c r="G6" s="521">
        <v>-2.0299999999999999E-2</v>
      </c>
      <c r="H6" s="521">
        <v>-1.95E-2</v>
      </c>
      <c r="I6" s="521">
        <v>-2.06E-2</v>
      </c>
      <c r="J6" s="521">
        <v>-1.7399999999999999E-2</v>
      </c>
      <c r="K6" s="521">
        <v>-1.54E-2</v>
      </c>
      <c r="L6" s="521">
        <v>-1.5800000000000002E-2</v>
      </c>
      <c r="M6" s="521">
        <v>-1.46E-2</v>
      </c>
      <c r="N6" s="521">
        <v>-1.4800000000000001E-2</v>
      </c>
      <c r="O6" s="521">
        <v>-1.55E-2</v>
      </c>
      <c r="P6" s="521">
        <v>-1.55E-2</v>
      </c>
      <c r="Q6" s="521">
        <v>-1.29E-2</v>
      </c>
      <c r="R6" s="521">
        <v>-1.5100000000000001E-2</v>
      </c>
      <c r="S6" s="521">
        <v>-1.7999999999999999E-2</v>
      </c>
      <c r="T6" s="522">
        <v>-1.84E-2</v>
      </c>
      <c r="U6" s="523">
        <v>-0.04</v>
      </c>
      <c r="V6" s="524">
        <v>-0.05</v>
      </c>
    </row>
    <row r="7" spans="1:22" ht="53.25" thickBot="1">
      <c r="B7" s="635"/>
      <c r="C7" s="525" t="s">
        <v>963</v>
      </c>
      <c r="D7" s="525" t="s">
        <v>865</v>
      </c>
      <c r="E7" s="525" t="s">
        <v>945</v>
      </c>
      <c r="F7" s="526">
        <v>-3.85E-2</v>
      </c>
      <c r="G7" s="526">
        <v>-0.03</v>
      </c>
      <c r="H7" s="526">
        <v>-3.5799999999999998E-2</v>
      </c>
      <c r="I7" s="526">
        <v>-3.6999999999999998E-2</v>
      </c>
      <c r="J7" s="526">
        <v>-3.2500000000000001E-2</v>
      </c>
      <c r="K7" s="526">
        <v>-2.35E-2</v>
      </c>
      <c r="L7" s="526">
        <v>-3.2599999999999997E-2</v>
      </c>
      <c r="M7" s="526">
        <v>-3.39E-2</v>
      </c>
      <c r="N7" s="526">
        <v>-4.2299999999999997E-2</v>
      </c>
      <c r="O7" s="526">
        <v>-3.95E-2</v>
      </c>
      <c r="P7" s="526">
        <v>-4.1000000000000002E-2</v>
      </c>
      <c r="Q7" s="526">
        <v>-3.44E-2</v>
      </c>
      <c r="R7" s="526">
        <v>-4.4999999999999998E-2</v>
      </c>
      <c r="S7" s="526">
        <v>-4.2999999999999997E-2</v>
      </c>
      <c r="T7" s="527">
        <v>-4.5499999999999999E-2</v>
      </c>
      <c r="U7" s="528">
        <v>-6.5000000000000002E-2</v>
      </c>
      <c r="V7" s="529">
        <v>-7.0000000000000007E-2</v>
      </c>
    </row>
    <row r="8" spans="1:22" ht="15.75" thickTop="1">
      <c r="B8" s="530"/>
      <c r="C8"/>
      <c r="D8"/>
      <c r="E8"/>
      <c r="F8"/>
      <c r="G8"/>
      <c r="H8"/>
      <c r="I8"/>
      <c r="J8"/>
      <c r="K8"/>
      <c r="L8"/>
      <c r="M8"/>
      <c r="N8"/>
      <c r="O8"/>
      <c r="P8"/>
      <c r="Q8"/>
      <c r="R8"/>
      <c r="S8"/>
      <c r="T8"/>
      <c r="U8"/>
      <c r="V8"/>
    </row>
    <row r="13" spans="1:22" ht="51.75" thickBot="1">
      <c r="B13" s="543" t="s">
        <v>424</v>
      </c>
      <c r="C13" s="544" t="s">
        <v>977</v>
      </c>
      <c r="D13" s="544" t="s">
        <v>978</v>
      </c>
      <c r="E13" s="544" t="s">
        <v>979</v>
      </c>
      <c r="F13" s="544" t="s">
        <v>980</v>
      </c>
      <c r="G13" s="544" t="s">
        <v>981</v>
      </c>
      <c r="H13" s="544" t="s">
        <v>982</v>
      </c>
    </row>
    <row r="14" spans="1:22" ht="15">
      <c r="B14" s="545">
        <v>41670</v>
      </c>
      <c r="C14" s="546">
        <f>D14/E14</f>
        <v>-5.8298115733044151E-2</v>
      </c>
      <c r="D14" s="547">
        <v>-96.979246912745339</v>
      </c>
      <c r="E14" s="547">
        <v>1663.5056844174503</v>
      </c>
      <c r="F14" s="546">
        <f>G14/H14</f>
        <v>-1.2830531620550201E-2</v>
      </c>
      <c r="G14" s="548">
        <v>-147.06447037491739</v>
      </c>
      <c r="H14" s="548">
        <v>11462.071465485462</v>
      </c>
    </row>
    <row r="15" spans="1:22" ht="15">
      <c r="B15" s="545">
        <v>41698</v>
      </c>
      <c r="C15" s="546">
        <f t="shared" ref="C15:C40" si="0">D15/E15</f>
        <v>-5.9946173193908443E-2</v>
      </c>
      <c r="D15" s="547">
        <v>-102.46302515234242</v>
      </c>
      <c r="E15" s="547">
        <v>1709.2504774392241</v>
      </c>
      <c r="F15" s="546">
        <f t="shared" ref="F15:F40" si="1">G15/H15</f>
        <v>-9.2873931525658555E-3</v>
      </c>
      <c r="G15" s="548">
        <v>-111.38528089717488</v>
      </c>
      <c r="H15" s="548">
        <v>11993.169565175793</v>
      </c>
    </row>
    <row r="16" spans="1:22" ht="15">
      <c r="B16" s="545">
        <v>41729</v>
      </c>
      <c r="C16" s="546">
        <f t="shared" si="0"/>
        <v>-5.5486495160985888E-2</v>
      </c>
      <c r="D16" s="547">
        <v>-97.12351190832851</v>
      </c>
      <c r="E16" s="547">
        <v>1750.3991129109697</v>
      </c>
      <c r="F16" s="546">
        <f t="shared" si="1"/>
        <v>-2.1385617122549373E-2</v>
      </c>
      <c r="G16" s="548">
        <v>-255.81554466556304</v>
      </c>
      <c r="H16" s="548">
        <v>11962.037064426193</v>
      </c>
    </row>
    <row r="17" spans="2:8" ht="15">
      <c r="B17" s="545">
        <v>41759</v>
      </c>
      <c r="C17" s="546">
        <f t="shared" si="0"/>
        <v>-5.6378151624368184E-2</v>
      </c>
      <c r="D17" s="547">
        <v>-99.253937269961625</v>
      </c>
      <c r="E17" s="547">
        <v>1760.5035711575431</v>
      </c>
      <c r="F17" s="546">
        <f t="shared" si="1"/>
        <v>-2.6529946146625967E-2</v>
      </c>
      <c r="G17" s="548">
        <v>-322.82461042036516</v>
      </c>
      <c r="H17" s="548">
        <v>12168.310053709682</v>
      </c>
    </row>
    <row r="18" spans="2:8" ht="15">
      <c r="B18" s="545">
        <v>41790</v>
      </c>
      <c r="C18" s="546">
        <f t="shared" si="0"/>
        <v>-5.3951449938790218E-2</v>
      </c>
      <c r="D18" s="547">
        <v>-94.671178145416889</v>
      </c>
      <c r="E18" s="547">
        <v>1754.7476157327487</v>
      </c>
      <c r="F18" s="546">
        <f t="shared" si="1"/>
        <v>-2.764049924487862E-2</v>
      </c>
      <c r="G18" s="548">
        <v>-335.61612061353912</v>
      </c>
      <c r="H18" s="548">
        <v>12142.18736210866</v>
      </c>
    </row>
    <row r="19" spans="2:8" ht="15">
      <c r="B19" s="545">
        <v>41820</v>
      </c>
      <c r="C19" s="546">
        <f t="shared" si="0"/>
        <v>-4.9127513464815566E-2</v>
      </c>
      <c r="D19" s="547">
        <v>-89.918952824563576</v>
      </c>
      <c r="E19" s="547">
        <v>1830.3176058149629</v>
      </c>
      <c r="F19" s="546">
        <f t="shared" si="1"/>
        <v>-3.6770679296736462E-2</v>
      </c>
      <c r="G19" s="548">
        <v>-434.47014121458119</v>
      </c>
      <c r="H19" s="548">
        <v>11815.668068257364</v>
      </c>
    </row>
    <row r="20" spans="2:8" ht="15">
      <c r="B20" s="545">
        <v>41851</v>
      </c>
      <c r="C20" s="546">
        <f t="shared" si="0"/>
        <v>-5.0307275831968888E-2</v>
      </c>
      <c r="D20" s="547">
        <v>-93.638653245205205</v>
      </c>
      <c r="E20" s="547">
        <v>1861.3342045784243</v>
      </c>
      <c r="F20" s="546">
        <f t="shared" si="1"/>
        <v>-3.507176560557862E-2</v>
      </c>
      <c r="G20" s="548">
        <v>-413.46177564267623</v>
      </c>
      <c r="H20" s="548">
        <v>11789.020840653364</v>
      </c>
    </row>
    <row r="21" spans="2:8" ht="15">
      <c r="B21" s="545">
        <v>41882</v>
      </c>
      <c r="C21" s="546">
        <f t="shared" si="0"/>
        <v>-5.5293880904442712E-2</v>
      </c>
      <c r="D21" s="547">
        <v>-99.931255068268911</v>
      </c>
      <c r="E21" s="547">
        <v>1807.2751167704655</v>
      </c>
      <c r="F21" s="546">
        <f t="shared" si="1"/>
        <v>-5.2965115109870946E-2</v>
      </c>
      <c r="G21" s="548">
        <v>-597.2826068954555</v>
      </c>
      <c r="H21" s="548">
        <v>11276.905670014145</v>
      </c>
    </row>
    <row r="22" spans="2:8" ht="15">
      <c r="B22" s="545">
        <v>41912</v>
      </c>
      <c r="C22" s="546">
        <f t="shared" si="0"/>
        <v>-5.3707068354834846E-2</v>
      </c>
      <c r="D22" s="547">
        <v>-98.722491932077446</v>
      </c>
      <c r="E22" s="547">
        <v>1838.1657192649616</v>
      </c>
      <c r="F22" s="546">
        <f t="shared" si="1"/>
        <v>-3.6845109983419159E-2</v>
      </c>
      <c r="G22" s="548">
        <v>-409.26771903296276</v>
      </c>
      <c r="H22" s="548">
        <v>11107.789316333679</v>
      </c>
    </row>
    <row r="23" spans="2:8" ht="15">
      <c r="B23" s="545">
        <v>41943</v>
      </c>
      <c r="C23" s="546">
        <f t="shared" si="0"/>
        <v>-5.6918665446612816E-2</v>
      </c>
      <c r="D23" s="547">
        <v>-105.62796196536783</v>
      </c>
      <c r="E23" s="547">
        <v>1855.7701790187293</v>
      </c>
      <c r="F23" s="546">
        <f t="shared" si="1"/>
        <v>-4.3180843362742784E-2</v>
      </c>
      <c r="G23" s="548">
        <v>-473.0104605073941</v>
      </c>
      <c r="H23" s="548">
        <v>10954.173741671662</v>
      </c>
    </row>
    <row r="24" spans="2:8" ht="15">
      <c r="B24" s="545">
        <v>41973</v>
      </c>
      <c r="C24" s="546">
        <f t="shared" si="0"/>
        <v>-5.8630738977293421E-2</v>
      </c>
      <c r="D24" s="547">
        <v>-109.50653565025004</v>
      </c>
      <c r="E24" s="547">
        <v>1867.7324823188712</v>
      </c>
      <c r="F24" s="546">
        <f t="shared" si="1"/>
        <v>-5.5416649452803127E-2</v>
      </c>
      <c r="G24" s="548">
        <v>-582.09721646470075</v>
      </c>
      <c r="H24" s="548">
        <v>10504.013183988276</v>
      </c>
    </row>
    <row r="25" spans="2:8" ht="15">
      <c r="B25" s="545">
        <v>42004</v>
      </c>
      <c r="C25" s="546">
        <f t="shared" si="0"/>
        <v>-5.3326555917703231E-2</v>
      </c>
      <c r="D25" s="547">
        <v>-101.93314401732346</v>
      </c>
      <c r="E25" s="547">
        <v>1911.4893557842524</v>
      </c>
      <c r="F25" s="546">
        <f t="shared" si="1"/>
        <v>-4.993573806777047E-2</v>
      </c>
      <c r="G25" s="548">
        <v>-531.28234314358406</v>
      </c>
      <c r="H25" s="548">
        <v>10639.320929282196</v>
      </c>
    </row>
    <row r="26" spans="2:8" ht="15">
      <c r="B26" s="509">
        <v>42035</v>
      </c>
      <c r="C26" s="546">
        <f t="shared" si="0"/>
        <v>-5.9478761020332012E-2</v>
      </c>
      <c r="D26" s="547">
        <v>-110.02369404984961</v>
      </c>
      <c r="E26" s="547">
        <v>1849.798014660048</v>
      </c>
      <c r="F26" s="546">
        <f t="shared" si="1"/>
        <v>-6.5887514835314437E-2</v>
      </c>
      <c r="G26" s="548">
        <v>-667.72897707677907</v>
      </c>
      <c r="H26" s="548">
        <v>10134.377943162142</v>
      </c>
    </row>
    <row r="27" spans="2:8" ht="15">
      <c r="B27" s="509">
        <v>42063</v>
      </c>
      <c r="C27" s="546">
        <f t="shared" si="0"/>
        <v>-5.8589015079688757E-2</v>
      </c>
      <c r="D27" s="547">
        <v>-111.21728426960431</v>
      </c>
      <c r="E27" s="547">
        <v>1898.2617154143006</v>
      </c>
      <c r="F27" s="546">
        <f t="shared" si="1"/>
        <v>-5.3707575337029897E-2</v>
      </c>
      <c r="G27" s="548">
        <v>-562.0526370518669</v>
      </c>
      <c r="H27" s="548">
        <v>10465.053272742831</v>
      </c>
    </row>
    <row r="28" spans="2:8" ht="15">
      <c r="B28" s="509">
        <v>42094</v>
      </c>
      <c r="C28" s="546">
        <f t="shared" si="0"/>
        <v>-6.1691801623581725E-2</v>
      </c>
      <c r="D28" s="547">
        <v>-119.77635957734105</v>
      </c>
      <c r="E28" s="547">
        <v>1941.5279895401284</v>
      </c>
      <c r="F28" s="546">
        <f t="shared" si="1"/>
        <v>-6.6700803812341072E-2</v>
      </c>
      <c r="G28" s="548">
        <v>-694.3854660426864</v>
      </c>
      <c r="H28" s="548">
        <v>10410.451244280361</v>
      </c>
    </row>
    <row r="29" spans="2:8" ht="15">
      <c r="B29" s="509">
        <v>42124</v>
      </c>
      <c r="C29" s="546">
        <f t="shared" si="0"/>
        <v>-6.3906585138592209E-2</v>
      </c>
      <c r="D29" s="547">
        <v>-122.09506930373323</v>
      </c>
      <c r="E29" s="547">
        <v>1910.5240725810879</v>
      </c>
      <c r="F29" s="546">
        <f t="shared" si="1"/>
        <v>-6.3949162053822312E-2</v>
      </c>
      <c r="G29" s="548">
        <v>-691.8165822638025</v>
      </c>
      <c r="H29" s="548">
        <v>10818.227480159014</v>
      </c>
    </row>
    <row r="30" spans="2:8" ht="15">
      <c r="B30" s="509">
        <v>42155</v>
      </c>
      <c r="C30" s="546">
        <f t="shared" si="0"/>
        <v>-5.2984131082385276E-2</v>
      </c>
      <c r="D30" s="547">
        <v>-101.50642085817299</v>
      </c>
      <c r="E30" s="547">
        <v>1915.7891010865153</v>
      </c>
      <c r="F30" s="546">
        <f t="shared" si="1"/>
        <v>-5.6642737947005417E-2</v>
      </c>
      <c r="G30" s="548">
        <v>-622.10022902046444</v>
      </c>
      <c r="H30" s="548">
        <v>10982.877091896537</v>
      </c>
    </row>
    <row r="31" spans="2:8" ht="15">
      <c r="B31" s="509">
        <v>42185</v>
      </c>
      <c r="C31" s="546">
        <f t="shared" si="0"/>
        <v>-4.2406385112166996E-2</v>
      </c>
      <c r="D31" s="547">
        <v>-82.657650892932224</v>
      </c>
      <c r="E31" s="547">
        <v>1949.1793670764114</v>
      </c>
      <c r="F31" s="546">
        <f t="shared" si="1"/>
        <v>-3.7693151912103366E-2</v>
      </c>
      <c r="G31" s="548">
        <v>-428.20050758370166</v>
      </c>
      <c r="H31" s="548">
        <v>11360.167188518013</v>
      </c>
    </row>
    <row r="32" spans="2:8" ht="15">
      <c r="B32" s="509">
        <v>42216</v>
      </c>
      <c r="C32" s="546">
        <f t="shared" si="0"/>
        <v>-4.4342493541902762E-2</v>
      </c>
      <c r="D32" s="547">
        <v>-88.890940815384965</v>
      </c>
      <c r="E32" s="547">
        <v>2004.6446132169997</v>
      </c>
      <c r="F32" s="546">
        <f t="shared" si="1"/>
        <v>-4.8417067453953751E-2</v>
      </c>
      <c r="G32" s="548">
        <v>-530.73403291015438</v>
      </c>
      <c r="H32" s="548">
        <v>10961.713726567603</v>
      </c>
    </row>
    <row r="33" spans="2:8" ht="15">
      <c r="B33" s="509">
        <v>42247</v>
      </c>
      <c r="C33" s="546">
        <f t="shared" si="0"/>
        <v>-4.0276604453624798E-2</v>
      </c>
      <c r="D33" s="547">
        <v>-80.425416706199258</v>
      </c>
      <c r="E33" s="547">
        <v>1996.827135683757</v>
      </c>
      <c r="F33" s="546">
        <f t="shared" si="1"/>
        <v>-5.0328022947624652E-2</v>
      </c>
      <c r="G33" s="548">
        <v>-534.46077164685948</v>
      </c>
      <c r="H33" s="548">
        <v>10619.546335111592</v>
      </c>
    </row>
    <row r="34" spans="2:8" ht="15">
      <c r="B34" s="509">
        <v>42277</v>
      </c>
      <c r="C34" s="546">
        <f t="shared" si="0"/>
        <v>-4.3418979598243083E-2</v>
      </c>
      <c r="D34" s="547">
        <v>-84.386963401291723</v>
      </c>
      <c r="E34" s="547">
        <v>1943.5501290478596</v>
      </c>
      <c r="F34" s="546">
        <f t="shared" si="1"/>
        <v>-6.6599560215410983E-2</v>
      </c>
      <c r="G34" s="548">
        <v>-664.59397242966634</v>
      </c>
      <c r="H34" s="548">
        <v>9978.9543696698602</v>
      </c>
    </row>
    <row r="35" spans="2:8" ht="15">
      <c r="B35" s="509">
        <v>42308</v>
      </c>
      <c r="C35" s="546">
        <f t="shared" si="0"/>
        <v>-4.4777529258540769E-2</v>
      </c>
      <c r="D35" s="547">
        <v>-87.67239031312829</v>
      </c>
      <c r="E35" s="547">
        <v>1957.9550673043409</v>
      </c>
      <c r="F35" s="546">
        <f t="shared" si="1"/>
        <v>-6.0915608356577264E-2</v>
      </c>
      <c r="G35" s="548">
        <v>-657.76643259201364</v>
      </c>
      <c r="H35" s="548">
        <v>10797.994969395924</v>
      </c>
    </row>
    <row r="36" spans="2:8" ht="15">
      <c r="B36" s="509">
        <v>42338</v>
      </c>
      <c r="C36" s="546">
        <f t="shared" si="0"/>
        <v>-4.4306958026956812E-2</v>
      </c>
      <c r="D36" s="547">
        <v>-86.848923243691843</v>
      </c>
      <c r="E36" s="547">
        <v>1960.1644326575538</v>
      </c>
      <c r="F36" s="546">
        <f t="shared" si="1"/>
        <v>-5.7708444819408011E-2</v>
      </c>
      <c r="G36" s="548">
        <v>-621.40029445684399</v>
      </c>
      <c r="H36" s="548">
        <v>10767.926538333259</v>
      </c>
    </row>
    <row r="37" spans="2:8" ht="15">
      <c r="B37" s="509">
        <v>42369</v>
      </c>
      <c r="C37" s="546">
        <f t="shared" si="0"/>
        <v>-4.214285084430848E-2</v>
      </c>
      <c r="D37" s="547">
        <v>-81.813266051002984</v>
      </c>
      <c r="E37" s="547">
        <v>1941.3320269492901</v>
      </c>
      <c r="F37" s="546">
        <f t="shared" si="1"/>
        <v>-4.9345295276987292E-2</v>
      </c>
      <c r="G37" s="548">
        <v>-551.84923886326033</v>
      </c>
      <c r="H37" s="548">
        <v>11183.421555501789</v>
      </c>
    </row>
    <row r="38" spans="2:8" ht="15">
      <c r="B38" s="509">
        <v>42400</v>
      </c>
      <c r="C38" s="546">
        <f t="shared" si="0"/>
        <v>-4.4973208534604604E-2</v>
      </c>
      <c r="D38" s="547">
        <v>-84.150432028560317</v>
      </c>
      <c r="E38" s="547">
        <v>1871.123603818723</v>
      </c>
      <c r="F38" s="546">
        <f t="shared" si="1"/>
        <v>-7.0515939914713985E-2</v>
      </c>
      <c r="G38" s="548">
        <v>-776.48319796507053</v>
      </c>
      <c r="H38" s="548">
        <v>11011.456401264646</v>
      </c>
    </row>
    <row r="39" spans="2:8" ht="15">
      <c r="B39" s="509">
        <v>42429</v>
      </c>
      <c r="C39" s="546">
        <f t="shared" si="0"/>
        <v>-5.6379837672349151E-2</v>
      </c>
      <c r="D39" s="547">
        <v>-107.70113203742463</v>
      </c>
      <c r="E39" s="547">
        <v>1910.2774410832585</v>
      </c>
      <c r="F39" s="546">
        <f t="shared" si="1"/>
        <v>-7.3441313138514125E-2</v>
      </c>
      <c r="G39" s="548">
        <v>-790.98491454732573</v>
      </c>
      <c r="H39" s="548">
        <v>10770.299178277044</v>
      </c>
    </row>
    <row r="40" spans="2:8" ht="15">
      <c r="B40" s="509">
        <v>42460</v>
      </c>
      <c r="C40" s="546">
        <f t="shared" si="0"/>
        <v>-5.7553624436839583E-2</v>
      </c>
      <c r="D40" s="547">
        <v>-111.33853068338277</v>
      </c>
      <c r="E40" s="547">
        <v>1934.5181432590357</v>
      </c>
      <c r="F40" s="546">
        <f t="shared" si="1"/>
        <v>-7.7433082888963098E-2</v>
      </c>
      <c r="G40" s="548">
        <v>-848.74405562362199</v>
      </c>
      <c r="H40" s="548">
        <v>10961.000440092223</v>
      </c>
    </row>
  </sheetData>
  <mergeCells count="1">
    <mergeCell ref="B6:B7"/>
  </mergeCells>
  <pageMargins left="0.74803149606299213" right="0.74803149606299213" top="0.98425196850393704" bottom="0.98425196850393704" header="0.51181102362204722" footer="0.51181102362204722"/>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22"/>
  <sheetViews>
    <sheetView showGridLines="0" zoomScale="80" workbookViewId="0">
      <selection activeCell="B35" sqref="B35"/>
    </sheetView>
  </sheetViews>
  <sheetFormatPr defaultRowHeight="12.75"/>
  <cols>
    <col min="1" max="1" width="25.140625" style="550" bestFit="1" customWidth="1"/>
    <col min="2" max="16384" width="9.140625" style="550"/>
  </cols>
  <sheetData>
    <row r="1" spans="1:76">
      <c r="A1" s="549" t="s">
        <v>983</v>
      </c>
    </row>
    <row r="3" spans="1:76" s="552" customFormat="1" ht="15">
      <c r="A3" s="551" t="s">
        <v>992</v>
      </c>
      <c r="AP3" s="553"/>
      <c r="AQ3" s="554"/>
      <c r="AR3" s="554"/>
      <c r="AS3" s="555"/>
      <c r="AT3" s="555"/>
      <c r="AU3" s="555"/>
      <c r="AV3" s="556"/>
      <c r="AW3" s="556"/>
      <c r="AY3" s="553"/>
      <c r="AZ3" s="554"/>
      <c r="BA3" s="554"/>
      <c r="BB3" s="557"/>
      <c r="BC3" s="555"/>
      <c r="BD3" s="555"/>
      <c r="BE3" s="556"/>
      <c r="BF3" s="556"/>
      <c r="BH3" s="553"/>
      <c r="BI3" s="558"/>
      <c r="BJ3" s="559"/>
      <c r="BK3" s="560"/>
      <c r="BL3" s="561"/>
      <c r="BM3" s="562"/>
      <c r="BN3" s="563"/>
      <c r="BO3" s="564"/>
      <c r="BQ3" s="565"/>
      <c r="BR3" s="566"/>
      <c r="BS3" s="567"/>
      <c r="BT3" s="568"/>
      <c r="BU3" s="569"/>
      <c r="BV3" s="570"/>
      <c r="BW3" s="571"/>
      <c r="BX3" s="572"/>
    </row>
    <row r="5" spans="1:76" ht="15">
      <c r="A5" s="359"/>
      <c r="B5" s="573">
        <v>42186</v>
      </c>
      <c r="C5" s="573">
        <v>42217</v>
      </c>
      <c r="D5" s="573">
        <v>42248</v>
      </c>
      <c r="E5" s="573">
        <v>42278</v>
      </c>
      <c r="F5" s="573">
        <v>42309</v>
      </c>
      <c r="G5" s="573">
        <v>42339</v>
      </c>
      <c r="H5" s="573">
        <v>42370</v>
      </c>
      <c r="I5" s="573">
        <v>42401</v>
      </c>
      <c r="J5" s="574">
        <v>42430</v>
      </c>
    </row>
    <row r="6" spans="1:76" ht="15">
      <c r="A6" s="575" t="s">
        <v>945</v>
      </c>
      <c r="B6" s="498">
        <v>59</v>
      </c>
      <c r="C6" s="498">
        <v>59</v>
      </c>
      <c r="D6" s="498">
        <v>59</v>
      </c>
      <c r="E6" s="498">
        <v>82</v>
      </c>
      <c r="F6" s="498">
        <v>82</v>
      </c>
      <c r="G6" s="498">
        <v>82</v>
      </c>
      <c r="H6" s="498">
        <v>59</v>
      </c>
      <c r="I6" s="498">
        <v>82</v>
      </c>
      <c r="J6" s="378"/>
    </row>
    <row r="7" spans="1:76" ht="15">
      <c r="A7" s="576" t="s">
        <v>715</v>
      </c>
      <c r="B7" s="577">
        <v>51</v>
      </c>
      <c r="C7" s="577">
        <v>67</v>
      </c>
      <c r="D7" s="577">
        <v>90</v>
      </c>
      <c r="E7" s="577">
        <v>150</v>
      </c>
      <c r="F7" s="577">
        <v>180</v>
      </c>
      <c r="G7" s="577">
        <v>150</v>
      </c>
      <c r="H7" s="577">
        <v>120</v>
      </c>
      <c r="I7" s="577">
        <v>120</v>
      </c>
      <c r="J7" s="578"/>
    </row>
    <row r="10" spans="1:76" ht="15">
      <c r="A10" s="551" t="s">
        <v>984</v>
      </c>
      <c r="B10" s="552"/>
      <c r="C10" s="552"/>
      <c r="D10" s="552"/>
      <c r="E10" s="552"/>
      <c r="F10" s="552"/>
      <c r="G10" s="552"/>
      <c r="H10" s="552"/>
      <c r="I10" s="552"/>
      <c r="J10" s="552"/>
      <c r="K10" s="552"/>
      <c r="L10" s="552"/>
      <c r="M10" s="552"/>
      <c r="N10" s="552"/>
      <c r="O10" s="552"/>
      <c r="P10" s="552"/>
      <c r="Q10" s="552"/>
      <c r="R10" s="552"/>
      <c r="S10" s="552"/>
      <c r="T10" s="552"/>
    </row>
    <row r="11" spans="1:76" ht="15">
      <c r="A11" s="289"/>
      <c r="B11" s="289"/>
      <c r="C11" s="289"/>
      <c r="D11" s="289"/>
      <c r="E11" s="289"/>
      <c r="F11" s="289"/>
      <c r="G11" s="289"/>
      <c r="H11" s="289"/>
      <c r="I11" s="289"/>
      <c r="J11" s="289"/>
      <c r="K11" s="289"/>
      <c r="L11" s="289"/>
      <c r="M11" s="289"/>
      <c r="N11" s="289"/>
      <c r="O11" s="289"/>
      <c r="P11" s="289"/>
      <c r="Q11" s="289"/>
      <c r="R11" s="289"/>
      <c r="S11" s="289"/>
      <c r="T11" s="289"/>
    </row>
    <row r="12" spans="1:76" ht="15">
      <c r="A12" s="289" t="s">
        <v>985</v>
      </c>
      <c r="B12" s="289" t="s">
        <v>986</v>
      </c>
      <c r="C12" s="289" t="s">
        <v>987</v>
      </c>
      <c r="D12" s="289" t="s">
        <v>988</v>
      </c>
      <c r="E12" s="289" t="s">
        <v>989</v>
      </c>
      <c r="F12" s="579">
        <v>42005</v>
      </c>
      <c r="G12" s="579">
        <v>42036</v>
      </c>
      <c r="H12" s="579">
        <v>42064</v>
      </c>
      <c r="I12" s="579">
        <v>42095</v>
      </c>
      <c r="J12" s="579">
        <v>42125</v>
      </c>
      <c r="K12" s="579">
        <v>42156</v>
      </c>
      <c r="L12" s="579">
        <v>42186</v>
      </c>
      <c r="M12" s="579">
        <v>42217</v>
      </c>
      <c r="N12" s="579">
        <v>42248</v>
      </c>
      <c r="O12" s="579">
        <v>42278</v>
      </c>
      <c r="P12" s="579">
        <v>42309</v>
      </c>
      <c r="Q12" s="579">
        <v>42339</v>
      </c>
      <c r="R12" s="579">
        <v>42370</v>
      </c>
      <c r="S12" s="579">
        <v>42401</v>
      </c>
      <c r="T12" s="579">
        <v>42430</v>
      </c>
    </row>
    <row r="13" spans="1:76" ht="15">
      <c r="A13" s="289" t="s">
        <v>945</v>
      </c>
      <c r="B13" s="289">
        <v>122</v>
      </c>
      <c r="C13" s="289">
        <v>124</v>
      </c>
      <c r="D13" s="289">
        <v>121</v>
      </c>
      <c r="E13" s="289">
        <v>120</v>
      </c>
      <c r="F13" s="289">
        <v>107</v>
      </c>
      <c r="G13" s="289">
        <v>106</v>
      </c>
      <c r="H13" s="289">
        <v>106</v>
      </c>
      <c r="I13" s="289">
        <v>106</v>
      </c>
      <c r="J13" s="289">
        <v>107</v>
      </c>
      <c r="K13" s="289">
        <v>105</v>
      </c>
      <c r="L13" s="580">
        <v>109</v>
      </c>
      <c r="M13" s="580">
        <v>111</v>
      </c>
      <c r="N13" s="580">
        <v>111</v>
      </c>
      <c r="O13" s="580">
        <v>110</v>
      </c>
      <c r="P13" s="580">
        <v>109</v>
      </c>
      <c r="Q13" s="580">
        <v>110</v>
      </c>
      <c r="R13" s="580">
        <v>109</v>
      </c>
      <c r="S13" s="580">
        <v>112</v>
      </c>
      <c r="T13" s="580">
        <v>112</v>
      </c>
    </row>
    <row r="14" spans="1:76" ht="15">
      <c r="A14" s="289" t="s">
        <v>715</v>
      </c>
      <c r="B14" s="289">
        <v>132</v>
      </c>
      <c r="C14" s="289">
        <v>131</v>
      </c>
      <c r="D14" s="289">
        <v>128</v>
      </c>
      <c r="E14" s="289">
        <v>129</v>
      </c>
      <c r="F14" s="581">
        <v>1.1299999999999999</v>
      </c>
      <c r="G14" s="581">
        <v>1.1399999999999999</v>
      </c>
      <c r="H14" s="581">
        <v>1.1499999999999999</v>
      </c>
      <c r="I14" s="581">
        <v>1.1499999999999999</v>
      </c>
      <c r="J14" s="581">
        <v>1.1599999999999999</v>
      </c>
      <c r="K14" s="581">
        <v>1.1599999999999999</v>
      </c>
      <c r="L14" s="581">
        <v>1.22</v>
      </c>
      <c r="M14" s="581">
        <v>1.21</v>
      </c>
      <c r="N14" s="581">
        <v>1.22</v>
      </c>
      <c r="O14" s="581">
        <v>1.21</v>
      </c>
      <c r="P14" s="581">
        <v>1.21</v>
      </c>
      <c r="Q14" s="581">
        <v>1.24</v>
      </c>
      <c r="R14" s="581">
        <v>1.23</v>
      </c>
      <c r="S14" s="581">
        <v>1.24</v>
      </c>
      <c r="T14" s="581">
        <v>1.24</v>
      </c>
    </row>
    <row r="15" spans="1:76" ht="15">
      <c r="A15" s="289" t="s">
        <v>990</v>
      </c>
      <c r="B15" s="289">
        <v>97</v>
      </c>
      <c r="C15" s="289">
        <v>97</v>
      </c>
      <c r="D15" s="289">
        <v>103</v>
      </c>
      <c r="E15" s="289">
        <v>101</v>
      </c>
      <c r="F15" s="289">
        <v>93</v>
      </c>
      <c r="G15" s="289">
        <v>95</v>
      </c>
      <c r="H15" s="289">
        <v>92</v>
      </c>
      <c r="I15" s="289">
        <v>92</v>
      </c>
      <c r="J15" s="289">
        <v>92</v>
      </c>
      <c r="K15" s="289">
        <v>87</v>
      </c>
      <c r="L15" s="289">
        <v>87</v>
      </c>
      <c r="M15" s="289">
        <v>93</v>
      </c>
      <c r="N15" s="289">
        <v>93</v>
      </c>
      <c r="O15" s="289">
        <v>94</v>
      </c>
      <c r="P15" s="289">
        <v>89</v>
      </c>
      <c r="Q15" s="289">
        <v>87</v>
      </c>
      <c r="R15" s="289">
        <v>87</v>
      </c>
      <c r="S15" s="289">
        <v>87</v>
      </c>
      <c r="T15" s="289">
        <v>86</v>
      </c>
    </row>
    <row r="18" spans="1:21" ht="15">
      <c r="A18" s="551" t="s">
        <v>991</v>
      </c>
      <c r="B18" s="552"/>
      <c r="C18" s="552"/>
      <c r="D18" s="552"/>
      <c r="E18" s="552"/>
      <c r="F18" s="552"/>
      <c r="G18" s="552"/>
      <c r="H18" s="552"/>
      <c r="I18" s="552"/>
      <c r="J18" s="552"/>
      <c r="K18" s="552"/>
      <c r="L18" s="552"/>
      <c r="M18" s="552"/>
      <c r="N18" s="552"/>
      <c r="O18" s="552"/>
      <c r="P18" s="552"/>
      <c r="Q18" s="552"/>
      <c r="R18" s="552"/>
      <c r="S18" s="552"/>
      <c r="T18" s="552"/>
      <c r="U18" s="552"/>
    </row>
    <row r="20" spans="1:21" ht="15">
      <c r="A20" s="289" t="s">
        <v>420</v>
      </c>
      <c r="B20" s="579">
        <v>41852</v>
      </c>
      <c r="C20" s="579">
        <v>41883</v>
      </c>
      <c r="D20" s="579">
        <v>41913</v>
      </c>
      <c r="E20" s="579">
        <v>41944</v>
      </c>
      <c r="F20" s="579">
        <v>41974</v>
      </c>
      <c r="G20" s="579">
        <v>42005</v>
      </c>
      <c r="H20" s="579">
        <v>42036</v>
      </c>
      <c r="I20" s="579">
        <v>42064</v>
      </c>
      <c r="J20" s="579">
        <v>42095</v>
      </c>
      <c r="K20" s="579">
        <v>42125</v>
      </c>
      <c r="L20" s="579">
        <v>42156</v>
      </c>
      <c r="M20" s="579">
        <v>42186</v>
      </c>
      <c r="N20" s="579">
        <v>42217</v>
      </c>
      <c r="O20" s="579">
        <v>42248</v>
      </c>
      <c r="P20" s="579">
        <v>42278</v>
      </c>
      <c r="Q20" s="579">
        <v>42309</v>
      </c>
      <c r="R20" s="579">
        <v>42339</v>
      </c>
      <c r="S20" s="579">
        <v>42370</v>
      </c>
      <c r="T20" s="579">
        <v>42401</v>
      </c>
      <c r="U20" s="579">
        <v>42430</v>
      </c>
    </row>
    <row r="21" spans="1:21" ht="15">
      <c r="A21" s="289" t="s">
        <v>945</v>
      </c>
      <c r="B21" s="289">
        <v>112</v>
      </c>
      <c r="C21" s="289">
        <v>123</v>
      </c>
      <c r="D21" s="289">
        <v>130</v>
      </c>
      <c r="E21" s="289">
        <v>114</v>
      </c>
      <c r="F21" s="289">
        <v>136</v>
      </c>
      <c r="G21" s="289">
        <v>160</v>
      </c>
      <c r="H21" s="289">
        <v>178</v>
      </c>
      <c r="I21" s="289">
        <v>175</v>
      </c>
      <c r="J21" s="289">
        <v>184</v>
      </c>
      <c r="K21" s="289">
        <v>184</v>
      </c>
      <c r="L21" s="289">
        <v>197</v>
      </c>
      <c r="M21" s="289">
        <v>252.8</v>
      </c>
      <c r="N21" s="289">
        <v>177</v>
      </c>
      <c r="O21" s="289">
        <v>234.79999999999998</v>
      </c>
      <c r="P21" s="289">
        <v>235.5</v>
      </c>
      <c r="Q21" s="289">
        <v>256.2</v>
      </c>
      <c r="R21" s="289">
        <v>252.70000000000002</v>
      </c>
      <c r="S21" s="289">
        <v>229.3</v>
      </c>
      <c r="T21" s="289">
        <v>247.2</v>
      </c>
      <c r="U21" s="289">
        <v>156</v>
      </c>
    </row>
    <row r="22" spans="1:21" ht="15">
      <c r="A22" s="289" t="s">
        <v>715</v>
      </c>
      <c r="B22" s="581">
        <v>0.87</v>
      </c>
      <c r="C22" s="581">
        <v>0.9</v>
      </c>
      <c r="D22" s="581">
        <v>0.91</v>
      </c>
      <c r="E22" s="581">
        <v>0.85</v>
      </c>
      <c r="F22" s="581">
        <v>1.03</v>
      </c>
      <c r="G22" s="581">
        <v>1.1200000000000001</v>
      </c>
      <c r="H22" s="581">
        <v>1.32</v>
      </c>
      <c r="I22" s="581">
        <v>1.35</v>
      </c>
      <c r="J22" s="581">
        <v>1.35</v>
      </c>
      <c r="K22" s="581">
        <v>1.35</v>
      </c>
      <c r="L22" s="581">
        <v>1.42</v>
      </c>
      <c r="M22" s="581">
        <v>1.68</v>
      </c>
      <c r="N22" s="581">
        <v>1.77</v>
      </c>
      <c r="O22" s="581">
        <v>1.82</v>
      </c>
      <c r="P22" s="581">
        <v>1.84</v>
      </c>
      <c r="Q22" s="581">
        <v>1.9</v>
      </c>
      <c r="R22" s="581">
        <v>1.94</v>
      </c>
      <c r="S22" s="581">
        <v>1.83</v>
      </c>
      <c r="T22" s="581">
        <v>1.71</v>
      </c>
      <c r="U22" s="581">
        <v>1.1200000000000001</v>
      </c>
    </row>
  </sheetData>
  <pageMargins left="0.74803149606299213" right="0.74803149606299213" top="0.98425196850393704" bottom="0.98425196850393704" header="0.51181102362204722" footer="0.51181102362204722"/>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40"/>
  <sheetViews>
    <sheetView showGridLines="0" zoomScale="80" zoomScaleNormal="80" workbookViewId="0"/>
  </sheetViews>
  <sheetFormatPr defaultRowHeight="15"/>
  <cols>
    <col min="1" max="1" width="48.140625" bestFit="1" customWidth="1"/>
  </cols>
  <sheetData>
    <row r="2" spans="1:27" ht="23.25">
      <c r="A2" s="355" t="s">
        <v>660</v>
      </c>
      <c r="B2" s="289"/>
      <c r="C2" s="289"/>
      <c r="D2" s="289"/>
      <c r="E2" s="289"/>
      <c r="F2" s="289"/>
      <c r="G2" s="289"/>
      <c r="H2" s="289"/>
      <c r="I2" s="289"/>
      <c r="J2" s="289"/>
      <c r="K2" s="289"/>
      <c r="L2" s="289"/>
      <c r="M2" s="289"/>
      <c r="N2" s="289"/>
      <c r="O2" s="289"/>
      <c r="P2" s="289"/>
      <c r="Q2" s="289"/>
      <c r="R2" s="289"/>
      <c r="S2" s="289"/>
      <c r="T2" s="289"/>
      <c r="U2" s="289"/>
      <c r="V2" s="289"/>
      <c r="W2" s="289"/>
      <c r="X2" s="289"/>
      <c r="Y2" s="289"/>
      <c r="Z2" s="289"/>
      <c r="AA2" s="289"/>
    </row>
    <row r="3" spans="1:27">
      <c r="A3" s="289"/>
      <c r="B3" s="289"/>
      <c r="C3" s="289"/>
      <c r="D3" s="289"/>
      <c r="E3" s="289"/>
      <c r="F3" s="289"/>
      <c r="G3" s="289"/>
      <c r="H3" s="289"/>
      <c r="I3" s="289"/>
      <c r="J3" s="289"/>
      <c r="K3" s="289"/>
      <c r="L3" s="289"/>
      <c r="M3" s="289"/>
      <c r="N3" s="289"/>
      <c r="O3" s="289"/>
      <c r="P3" s="289"/>
      <c r="Q3" s="289"/>
      <c r="R3" s="289"/>
      <c r="S3" s="289"/>
      <c r="T3" s="289"/>
      <c r="U3" s="289"/>
      <c r="V3" s="289"/>
      <c r="W3" s="289"/>
      <c r="X3" s="289"/>
      <c r="Y3" s="289"/>
      <c r="Z3" s="289"/>
      <c r="AA3" s="289"/>
    </row>
    <row r="4" spans="1:27">
      <c r="A4" s="289"/>
      <c r="B4" s="289"/>
      <c r="C4" s="289"/>
      <c r="D4" s="289"/>
      <c r="E4" s="289"/>
      <c r="F4" s="289"/>
      <c r="G4" s="289"/>
      <c r="H4" s="289"/>
      <c r="I4" s="289"/>
      <c r="J4" s="289"/>
      <c r="K4" s="289"/>
      <c r="L4" s="289"/>
      <c r="M4" s="289"/>
      <c r="N4" s="289"/>
      <c r="O4" s="289"/>
      <c r="P4" s="289"/>
      <c r="Q4" s="289"/>
      <c r="R4" s="289"/>
      <c r="S4" s="289"/>
      <c r="T4" s="289"/>
      <c r="U4" s="289"/>
      <c r="V4" s="289"/>
      <c r="W4" s="289"/>
      <c r="X4" s="289"/>
      <c r="Y4" s="289"/>
      <c r="Z4" s="289"/>
      <c r="AA4" s="289"/>
    </row>
    <row r="5" spans="1:27">
      <c r="A5" s="289"/>
      <c r="B5" s="359" t="s">
        <v>661</v>
      </c>
      <c r="C5" s="360"/>
      <c r="D5" s="360"/>
      <c r="E5" s="360"/>
      <c r="F5" s="361"/>
      <c r="G5" s="359" t="s">
        <v>681</v>
      </c>
      <c r="H5" s="360"/>
      <c r="I5" s="360"/>
      <c r="J5" s="360"/>
      <c r="K5" s="361"/>
      <c r="L5" s="359" t="s">
        <v>682</v>
      </c>
      <c r="M5" s="360"/>
      <c r="N5" s="360"/>
      <c r="O5" s="360"/>
      <c r="P5" s="361"/>
      <c r="Q5" s="359" t="s">
        <v>683</v>
      </c>
      <c r="R5" s="360"/>
      <c r="S5" s="360"/>
      <c r="T5" s="360"/>
      <c r="U5" s="361"/>
      <c r="V5" s="359" t="s">
        <v>684</v>
      </c>
      <c r="W5" s="360"/>
      <c r="X5" s="360"/>
      <c r="Y5" s="360"/>
      <c r="Z5" s="361"/>
      <c r="AA5" s="289"/>
    </row>
    <row r="6" spans="1:27">
      <c r="A6" s="289" t="s">
        <v>662</v>
      </c>
      <c r="B6" s="362">
        <v>201512</v>
      </c>
      <c r="C6" s="363">
        <v>201509</v>
      </c>
      <c r="D6" s="363">
        <v>201506</v>
      </c>
      <c r="E6" s="363">
        <v>201503</v>
      </c>
      <c r="F6" s="364">
        <v>201412</v>
      </c>
      <c r="G6" s="362">
        <v>201512</v>
      </c>
      <c r="H6" s="363">
        <v>201509</v>
      </c>
      <c r="I6" s="363">
        <v>201506</v>
      </c>
      <c r="J6" s="363">
        <v>201503</v>
      </c>
      <c r="K6" s="364">
        <v>201412</v>
      </c>
      <c r="L6" s="362">
        <v>201512</v>
      </c>
      <c r="M6" s="363">
        <v>201509</v>
      </c>
      <c r="N6" s="363">
        <v>201506</v>
      </c>
      <c r="O6" s="363">
        <v>201503</v>
      </c>
      <c r="P6" s="364">
        <v>201412</v>
      </c>
      <c r="Q6" s="362">
        <v>201512</v>
      </c>
      <c r="R6" s="363">
        <v>201509</v>
      </c>
      <c r="S6" s="363">
        <v>201506</v>
      </c>
      <c r="T6" s="363">
        <v>201503</v>
      </c>
      <c r="U6" s="364">
        <v>201412</v>
      </c>
      <c r="V6" s="362">
        <v>201512</v>
      </c>
      <c r="W6" s="363">
        <v>201509</v>
      </c>
      <c r="X6" s="363">
        <v>201506</v>
      </c>
      <c r="Y6" s="363">
        <v>201503</v>
      </c>
      <c r="Z6" s="364">
        <v>201412</v>
      </c>
      <c r="AA6" s="289"/>
    </row>
    <row r="7" spans="1:27">
      <c r="A7" s="289" t="s">
        <v>663</v>
      </c>
      <c r="B7" s="356">
        <v>364.5</v>
      </c>
      <c r="C7" s="357">
        <v>362.5</v>
      </c>
      <c r="D7" s="357">
        <v>362.5</v>
      </c>
      <c r="E7" s="357">
        <v>359.5</v>
      </c>
      <c r="F7" s="358"/>
      <c r="G7" s="356">
        <v>164.50000008027601</v>
      </c>
      <c r="H7" s="357">
        <v>162.49999935357499</v>
      </c>
      <c r="I7" s="357">
        <v>162.49999984000002</v>
      </c>
      <c r="J7" s="357">
        <v>161.151452345813</v>
      </c>
      <c r="K7" s="358"/>
      <c r="L7" s="356">
        <v>200.00000009760001</v>
      </c>
      <c r="M7" s="357">
        <v>199.99999920440001</v>
      </c>
      <c r="N7" s="357">
        <v>199.99999980000001</v>
      </c>
      <c r="O7" s="357">
        <v>198.34024904100002</v>
      </c>
      <c r="P7" s="358"/>
      <c r="Q7" s="356">
        <v>0</v>
      </c>
      <c r="R7" s="357">
        <v>0</v>
      </c>
      <c r="S7" s="357">
        <v>0</v>
      </c>
      <c r="T7" s="357">
        <v>0</v>
      </c>
      <c r="U7" s="358"/>
      <c r="V7" s="356">
        <v>0</v>
      </c>
      <c r="W7" s="357">
        <v>0</v>
      </c>
      <c r="X7" s="357">
        <v>0</v>
      </c>
      <c r="Y7" s="357">
        <v>0</v>
      </c>
      <c r="Z7" s="358"/>
      <c r="AA7" s="289"/>
    </row>
    <row r="8" spans="1:27">
      <c r="A8" s="289" t="s">
        <v>664</v>
      </c>
      <c r="B8" s="356">
        <v>188.7</v>
      </c>
      <c r="C8" s="357">
        <v>211.4</v>
      </c>
      <c r="D8" s="357">
        <v>234.1</v>
      </c>
      <c r="E8" s="357">
        <v>254.7</v>
      </c>
      <c r="F8" s="358">
        <v>374.7</v>
      </c>
      <c r="G8" s="356">
        <v>188.66463966220701</v>
      </c>
      <c r="H8" s="357">
        <v>211.39046061795898</v>
      </c>
      <c r="I8" s="357">
        <v>234.11628313</v>
      </c>
      <c r="J8" s="357">
        <v>254.677987529262</v>
      </c>
      <c r="K8" s="358">
        <v>374.73684415000002</v>
      </c>
      <c r="L8" s="356">
        <v>0</v>
      </c>
      <c r="M8" s="357">
        <v>0</v>
      </c>
      <c r="N8" s="357">
        <v>0</v>
      </c>
      <c r="O8" s="357">
        <v>0</v>
      </c>
      <c r="P8" s="358">
        <v>0</v>
      </c>
      <c r="Q8" s="356">
        <v>0</v>
      </c>
      <c r="R8" s="357">
        <v>0</v>
      </c>
      <c r="S8" s="357">
        <v>0</v>
      </c>
      <c r="T8" s="357">
        <v>0</v>
      </c>
      <c r="U8" s="358">
        <v>0</v>
      </c>
      <c r="V8" s="356">
        <v>0</v>
      </c>
      <c r="W8" s="357">
        <v>0</v>
      </c>
      <c r="X8" s="357">
        <v>0</v>
      </c>
      <c r="Y8" s="357">
        <v>0</v>
      </c>
      <c r="Z8" s="358">
        <v>0</v>
      </c>
      <c r="AA8" s="289"/>
    </row>
    <row r="9" spans="1:27">
      <c r="A9" s="289" t="s">
        <v>665</v>
      </c>
      <c r="B9" s="356">
        <v>93.6</v>
      </c>
      <c r="C9" s="357">
        <v>99.6</v>
      </c>
      <c r="D9" s="357">
        <v>100.2</v>
      </c>
      <c r="E9" s="357">
        <v>100.7</v>
      </c>
      <c r="F9" s="358">
        <v>103.3</v>
      </c>
      <c r="G9" s="356">
        <v>0</v>
      </c>
      <c r="H9" s="357">
        <v>0</v>
      </c>
      <c r="I9" s="357">
        <v>0</v>
      </c>
      <c r="J9" s="357">
        <v>0</v>
      </c>
      <c r="K9" s="358">
        <v>0</v>
      </c>
      <c r="L9" s="356">
        <v>0</v>
      </c>
      <c r="M9" s="357">
        <v>7.8361199687999997E-2</v>
      </c>
      <c r="N9" s="357">
        <v>0</v>
      </c>
      <c r="O9" s="357">
        <v>0.19353968115600001</v>
      </c>
      <c r="P9" s="358">
        <v>0.11870060064999999</v>
      </c>
      <c r="Q9" s="356">
        <v>93.625778590582996</v>
      </c>
      <c r="R9" s="357">
        <v>99.49730507419099</v>
      </c>
      <c r="S9" s="357">
        <v>100.15992068810399</v>
      </c>
      <c r="T9" s="357">
        <v>100.553926319011</v>
      </c>
      <c r="U9" s="358">
        <v>103.205174141</v>
      </c>
      <c r="V9" s="356">
        <v>0</v>
      </c>
      <c r="W9" s="357">
        <v>0</v>
      </c>
      <c r="X9" s="357">
        <v>0</v>
      </c>
      <c r="Y9" s="357">
        <v>0</v>
      </c>
      <c r="Z9" s="358">
        <v>0</v>
      </c>
      <c r="AA9" s="289"/>
    </row>
    <row r="10" spans="1:27">
      <c r="A10" s="289" t="s">
        <v>666</v>
      </c>
      <c r="B10" s="356">
        <v>90.7</v>
      </c>
      <c r="C10" s="357">
        <v>90.8</v>
      </c>
      <c r="D10" s="357">
        <v>90.8</v>
      </c>
      <c r="E10" s="357">
        <v>91.3</v>
      </c>
      <c r="F10" s="358">
        <v>90.3</v>
      </c>
      <c r="G10" s="356">
        <v>0</v>
      </c>
      <c r="H10" s="357">
        <v>0</v>
      </c>
      <c r="I10" s="357">
        <v>0</v>
      </c>
      <c r="J10" s="357">
        <v>0</v>
      </c>
      <c r="K10" s="358">
        <v>0</v>
      </c>
      <c r="L10" s="356">
        <v>0</v>
      </c>
      <c r="M10" s="357">
        <v>0</v>
      </c>
      <c r="N10" s="357">
        <v>0</v>
      </c>
      <c r="O10" s="357">
        <v>0</v>
      </c>
      <c r="P10" s="358">
        <v>0</v>
      </c>
      <c r="Q10" s="356">
        <v>89.61099968779601</v>
      </c>
      <c r="R10" s="357">
        <v>89.931500127251994</v>
      </c>
      <c r="S10" s="357">
        <v>90.013500178946998</v>
      </c>
      <c r="T10" s="357">
        <v>90.429999974589009</v>
      </c>
      <c r="U10" s="358">
        <v>89.468999717799989</v>
      </c>
      <c r="V10" s="356">
        <v>1.1000000000000001</v>
      </c>
      <c r="W10" s="357">
        <v>0.9</v>
      </c>
      <c r="X10" s="357">
        <v>0.8</v>
      </c>
      <c r="Y10" s="357">
        <v>0.9</v>
      </c>
      <c r="Z10" s="358">
        <v>0.8</v>
      </c>
      <c r="AA10" s="289"/>
    </row>
    <row r="11" spans="1:27">
      <c r="A11" s="289" t="s">
        <v>667</v>
      </c>
      <c r="B11" s="356">
        <v>85</v>
      </c>
      <c r="C11" s="357">
        <v>85</v>
      </c>
      <c r="D11" s="357">
        <v>85</v>
      </c>
      <c r="E11" s="357">
        <v>84.3</v>
      </c>
      <c r="F11" s="358">
        <v>85</v>
      </c>
      <c r="G11" s="356">
        <v>75.147485136672003</v>
      </c>
      <c r="H11" s="357">
        <v>75.299300150459999</v>
      </c>
      <c r="I11" s="357">
        <v>76.19494534399999</v>
      </c>
      <c r="J11" s="357">
        <v>75.313194512654007</v>
      </c>
      <c r="K11" s="358">
        <v>70.737276444999992</v>
      </c>
      <c r="L11" s="356">
        <v>9.8525149048080003</v>
      </c>
      <c r="M11" s="357">
        <v>9.700699511409999</v>
      </c>
      <c r="N11" s="357">
        <v>8.8050545711999995</v>
      </c>
      <c r="O11" s="357">
        <v>8.9814113297710012</v>
      </c>
      <c r="P11" s="358">
        <v>14.262724017999998</v>
      </c>
      <c r="Q11" s="356">
        <v>0</v>
      </c>
      <c r="R11" s="357">
        <v>0</v>
      </c>
      <c r="S11" s="357">
        <v>0</v>
      </c>
      <c r="T11" s="357">
        <v>0</v>
      </c>
      <c r="U11" s="358">
        <v>0</v>
      </c>
      <c r="V11" s="356">
        <v>0</v>
      </c>
      <c r="W11" s="357">
        <v>0</v>
      </c>
      <c r="X11" s="357">
        <v>0</v>
      </c>
      <c r="Y11" s="357">
        <v>0</v>
      </c>
      <c r="Z11" s="358">
        <v>0</v>
      </c>
      <c r="AA11" s="289"/>
    </row>
    <row r="12" spans="1:27">
      <c r="A12" s="289" t="s">
        <v>668</v>
      </c>
      <c r="B12" s="356">
        <v>80.599999999999994</v>
      </c>
      <c r="C12" s="357">
        <v>81.099999999999994</v>
      </c>
      <c r="D12" s="357">
        <v>80.099999999999994</v>
      </c>
      <c r="E12" s="357">
        <v>81.3</v>
      </c>
      <c r="F12" s="358">
        <v>80.7</v>
      </c>
      <c r="G12" s="356">
        <v>0</v>
      </c>
      <c r="H12" s="357">
        <v>0</v>
      </c>
      <c r="I12" s="357">
        <v>0</v>
      </c>
      <c r="J12" s="357">
        <v>0</v>
      </c>
      <c r="K12" s="358">
        <v>0</v>
      </c>
      <c r="L12" s="356">
        <v>0</v>
      </c>
      <c r="M12" s="357">
        <v>0</v>
      </c>
      <c r="N12" s="357">
        <v>0</v>
      </c>
      <c r="O12" s="357">
        <v>0</v>
      </c>
      <c r="P12" s="358">
        <v>0</v>
      </c>
      <c r="Q12" s="356">
        <v>80.557999719334987</v>
      </c>
      <c r="R12" s="357">
        <v>81.109000114769003</v>
      </c>
      <c r="S12" s="357">
        <v>80.068000159722999</v>
      </c>
      <c r="T12" s="357">
        <v>81.341999977143004</v>
      </c>
      <c r="U12" s="358">
        <v>80.740999746699998</v>
      </c>
      <c r="V12" s="356">
        <v>0</v>
      </c>
      <c r="W12" s="357">
        <v>0</v>
      </c>
      <c r="X12" s="357">
        <v>0</v>
      </c>
      <c r="Y12" s="357">
        <v>0</v>
      </c>
      <c r="Z12" s="358">
        <v>0</v>
      </c>
      <c r="AA12" s="289"/>
    </row>
    <row r="13" spans="1:27">
      <c r="A13" s="348" t="s">
        <v>669</v>
      </c>
      <c r="B13" s="365">
        <v>79</v>
      </c>
      <c r="C13" s="366">
        <v>79.400000000000006</v>
      </c>
      <c r="D13" s="366">
        <v>79.400000000000006</v>
      </c>
      <c r="E13" s="366">
        <v>80</v>
      </c>
      <c r="F13" s="367">
        <v>79.5</v>
      </c>
      <c r="G13" s="365">
        <v>0</v>
      </c>
      <c r="H13" s="366">
        <v>0</v>
      </c>
      <c r="I13" s="366">
        <v>0</v>
      </c>
      <c r="J13" s="366">
        <v>0</v>
      </c>
      <c r="K13" s="367">
        <v>0</v>
      </c>
      <c r="L13" s="365">
        <v>0</v>
      </c>
      <c r="M13" s="366">
        <v>0</v>
      </c>
      <c r="N13" s="366">
        <v>0</v>
      </c>
      <c r="O13" s="366">
        <v>0</v>
      </c>
      <c r="P13" s="367">
        <v>0</v>
      </c>
      <c r="Q13" s="365">
        <v>78.930599725006005</v>
      </c>
      <c r="R13" s="366">
        <v>79.329550112250999</v>
      </c>
      <c r="S13" s="366">
        <v>79.339500157727002</v>
      </c>
      <c r="T13" s="366">
        <v>79.924049977543007</v>
      </c>
      <c r="U13" s="367">
        <v>79.419649750600001</v>
      </c>
      <c r="V13" s="365">
        <v>0.1</v>
      </c>
      <c r="W13" s="366">
        <v>0.1</v>
      </c>
      <c r="X13" s="366">
        <v>0.1</v>
      </c>
      <c r="Y13" s="366">
        <v>0.1</v>
      </c>
      <c r="Z13" s="367">
        <v>0</v>
      </c>
      <c r="AA13" s="289"/>
    </row>
    <row r="14" spans="1:27">
      <c r="A14" s="289" t="s">
        <v>670</v>
      </c>
      <c r="B14" s="356">
        <v>51</v>
      </c>
      <c r="C14" s="357">
        <v>51.1</v>
      </c>
      <c r="D14" s="357">
        <v>51.4</v>
      </c>
      <c r="E14" s="357">
        <v>71.900000000000006</v>
      </c>
      <c r="F14" s="358">
        <v>76.5</v>
      </c>
      <c r="G14" s="356">
        <v>0</v>
      </c>
      <c r="H14" s="357">
        <v>0</v>
      </c>
      <c r="I14" s="357">
        <v>0</v>
      </c>
      <c r="J14" s="357">
        <v>0</v>
      </c>
      <c r="K14" s="358">
        <v>0</v>
      </c>
      <c r="L14" s="356">
        <v>0</v>
      </c>
      <c r="M14" s="357">
        <v>0</v>
      </c>
      <c r="N14" s="357">
        <v>0</v>
      </c>
      <c r="O14" s="357">
        <v>0</v>
      </c>
      <c r="P14" s="358">
        <v>0</v>
      </c>
      <c r="Q14" s="356">
        <v>51.033286322201</v>
      </c>
      <c r="R14" s="357">
        <v>51.099202572305998</v>
      </c>
      <c r="S14" s="357">
        <v>51.387425602283997</v>
      </c>
      <c r="T14" s="357">
        <v>71.910464979794</v>
      </c>
      <c r="U14" s="358">
        <v>76.529178258599998</v>
      </c>
      <c r="V14" s="356">
        <v>0</v>
      </c>
      <c r="W14" s="357">
        <v>0</v>
      </c>
      <c r="X14" s="357">
        <v>0</v>
      </c>
      <c r="Y14" s="357">
        <v>0</v>
      </c>
      <c r="Z14" s="358">
        <v>0</v>
      </c>
      <c r="AA14" s="289"/>
    </row>
    <row r="15" spans="1:27">
      <c r="A15" s="289" t="s">
        <v>671</v>
      </c>
      <c r="B15" s="356">
        <v>50</v>
      </c>
      <c r="C15" s="357">
        <v>50</v>
      </c>
      <c r="D15" s="357">
        <v>50</v>
      </c>
      <c r="E15" s="357">
        <v>49.6</v>
      </c>
      <c r="F15" s="358">
        <v>50</v>
      </c>
      <c r="G15" s="356">
        <v>49.999998504471002</v>
      </c>
      <c r="H15" s="357">
        <v>49.999998280544993</v>
      </c>
      <c r="I15" s="357">
        <v>49.999998429864</v>
      </c>
      <c r="J15" s="357">
        <v>49.579509084285</v>
      </c>
      <c r="K15" s="358">
        <v>49.999998753</v>
      </c>
      <c r="L15" s="356">
        <v>0</v>
      </c>
      <c r="M15" s="357">
        <v>0</v>
      </c>
      <c r="N15" s="357">
        <v>0</v>
      </c>
      <c r="O15" s="357">
        <v>0</v>
      </c>
      <c r="P15" s="358">
        <v>0</v>
      </c>
      <c r="Q15" s="356">
        <v>0</v>
      </c>
      <c r="R15" s="357">
        <v>0</v>
      </c>
      <c r="S15" s="357">
        <v>0</v>
      </c>
      <c r="T15" s="357">
        <v>0</v>
      </c>
      <c r="U15" s="358">
        <v>0</v>
      </c>
      <c r="V15" s="356">
        <v>0</v>
      </c>
      <c r="W15" s="357">
        <v>0</v>
      </c>
      <c r="X15" s="357">
        <v>0</v>
      </c>
      <c r="Y15" s="357">
        <v>0</v>
      </c>
      <c r="Z15" s="358">
        <v>0</v>
      </c>
      <c r="AA15" s="289"/>
    </row>
    <row r="16" spans="1:27">
      <c r="A16" s="289" t="s">
        <v>672</v>
      </c>
      <c r="B16" s="356">
        <v>40.1</v>
      </c>
      <c r="C16" s="357">
        <v>40.5</v>
      </c>
      <c r="D16" s="357">
        <v>40.1</v>
      </c>
      <c r="E16" s="357">
        <v>40.6</v>
      </c>
      <c r="F16" s="358">
        <v>40.200000000000003</v>
      </c>
      <c r="G16" s="356">
        <v>0</v>
      </c>
      <c r="H16" s="357">
        <v>0</v>
      </c>
      <c r="I16" s="357">
        <v>0</v>
      </c>
      <c r="J16" s="357">
        <v>0</v>
      </c>
      <c r="K16" s="358">
        <v>0</v>
      </c>
      <c r="L16" s="356">
        <v>0</v>
      </c>
      <c r="M16" s="357">
        <v>0</v>
      </c>
      <c r="N16" s="357">
        <v>0</v>
      </c>
      <c r="O16" s="357">
        <v>0</v>
      </c>
      <c r="P16" s="358">
        <v>0</v>
      </c>
      <c r="Q16" s="356">
        <v>40.075999860374999</v>
      </c>
      <c r="R16" s="357">
        <v>40.472000057267998</v>
      </c>
      <c r="S16" s="357">
        <v>40.112000080000001</v>
      </c>
      <c r="T16" s="357">
        <v>40.599999988591001</v>
      </c>
      <c r="U16" s="358">
        <v>40.151999873999998</v>
      </c>
      <c r="V16" s="356">
        <v>0</v>
      </c>
      <c r="W16" s="357">
        <v>0</v>
      </c>
      <c r="X16" s="357">
        <v>0</v>
      </c>
      <c r="Y16" s="357">
        <v>0</v>
      </c>
      <c r="Z16" s="358">
        <v>0</v>
      </c>
      <c r="AA16" s="289"/>
    </row>
    <row r="17" spans="1:27">
      <c r="A17" s="289" t="s">
        <v>673</v>
      </c>
      <c r="B17" s="356">
        <v>38</v>
      </c>
      <c r="C17" s="357">
        <v>38</v>
      </c>
      <c r="D17" s="357">
        <v>38</v>
      </c>
      <c r="E17" s="357">
        <v>47.6</v>
      </c>
      <c r="F17" s="358">
        <v>48</v>
      </c>
      <c r="G17" s="356">
        <v>38.000000018544</v>
      </c>
      <c r="H17" s="357">
        <v>37.999999848835998</v>
      </c>
      <c r="I17" s="357">
        <v>37.999999961999997</v>
      </c>
      <c r="J17" s="357">
        <v>47.601659769840005</v>
      </c>
      <c r="K17" s="358">
        <v>48.000000261000004</v>
      </c>
      <c r="L17" s="356">
        <v>0</v>
      </c>
      <c r="M17" s="357">
        <v>0</v>
      </c>
      <c r="N17" s="357">
        <v>0</v>
      </c>
      <c r="O17" s="357">
        <v>0</v>
      </c>
      <c r="P17" s="358">
        <v>0</v>
      </c>
      <c r="Q17" s="356">
        <v>0</v>
      </c>
      <c r="R17" s="357">
        <v>0</v>
      </c>
      <c r="S17" s="357">
        <v>0</v>
      </c>
      <c r="T17" s="357">
        <v>0</v>
      </c>
      <c r="U17" s="358">
        <v>0</v>
      </c>
      <c r="V17" s="356">
        <v>0</v>
      </c>
      <c r="W17" s="357">
        <v>0</v>
      </c>
      <c r="X17" s="357">
        <v>0</v>
      </c>
      <c r="Y17" s="357">
        <v>0</v>
      </c>
      <c r="Z17" s="358">
        <v>0</v>
      </c>
      <c r="AA17" s="289"/>
    </row>
    <row r="18" spans="1:27">
      <c r="A18" s="289" t="s">
        <v>674</v>
      </c>
      <c r="B18" s="356">
        <v>36</v>
      </c>
      <c r="C18" s="357">
        <v>36.200000000000003</v>
      </c>
      <c r="D18" s="357">
        <v>38.200000000000003</v>
      </c>
      <c r="E18" s="357">
        <v>59</v>
      </c>
      <c r="F18" s="358">
        <v>58.5</v>
      </c>
      <c r="G18" s="356">
        <v>0</v>
      </c>
      <c r="H18" s="357">
        <v>0</v>
      </c>
      <c r="I18" s="357">
        <v>0</v>
      </c>
      <c r="J18" s="357">
        <v>0</v>
      </c>
      <c r="K18" s="358">
        <v>0</v>
      </c>
      <c r="L18" s="356">
        <v>0</v>
      </c>
      <c r="M18" s="357">
        <v>0</v>
      </c>
      <c r="N18" s="357">
        <v>0</v>
      </c>
      <c r="O18" s="357">
        <v>0</v>
      </c>
      <c r="P18" s="358">
        <v>0</v>
      </c>
      <c r="Q18" s="356">
        <v>35.971211874676001</v>
      </c>
      <c r="R18" s="357">
        <v>36.182352051199004</v>
      </c>
      <c r="S18" s="357">
        <v>38.246504076077002</v>
      </c>
      <c r="T18" s="357">
        <v>59.009067983417999</v>
      </c>
      <c r="U18" s="358">
        <v>58.491541815600002</v>
      </c>
      <c r="V18" s="356">
        <v>0</v>
      </c>
      <c r="W18" s="357">
        <v>0</v>
      </c>
      <c r="X18" s="357">
        <v>0</v>
      </c>
      <c r="Y18" s="357">
        <v>0</v>
      </c>
      <c r="Z18" s="358">
        <v>0</v>
      </c>
      <c r="AA18" s="289"/>
    </row>
    <row r="19" spans="1:27">
      <c r="A19" s="289" t="s">
        <v>675</v>
      </c>
      <c r="B19" s="356">
        <v>34.799999999999997</v>
      </c>
      <c r="C19" s="357">
        <v>35</v>
      </c>
      <c r="D19" s="357">
        <v>34.799999999999997</v>
      </c>
      <c r="E19" s="357">
        <v>35</v>
      </c>
      <c r="F19" s="358">
        <v>34.799999999999997</v>
      </c>
      <c r="G19" s="356">
        <v>0</v>
      </c>
      <c r="H19" s="357">
        <v>0</v>
      </c>
      <c r="I19" s="357">
        <v>0</v>
      </c>
      <c r="J19" s="357">
        <v>0</v>
      </c>
      <c r="K19" s="358">
        <v>0</v>
      </c>
      <c r="L19" s="356">
        <v>0</v>
      </c>
      <c r="M19" s="357">
        <v>0</v>
      </c>
      <c r="N19" s="357">
        <v>0</v>
      </c>
      <c r="O19" s="357">
        <v>0</v>
      </c>
      <c r="P19" s="358">
        <v>0</v>
      </c>
      <c r="Q19" s="356">
        <v>34.780499878824997</v>
      </c>
      <c r="R19" s="357">
        <v>34.954500049460002</v>
      </c>
      <c r="S19" s="357">
        <v>34.778500069147</v>
      </c>
      <c r="T19" s="357">
        <v>35.020499990159998</v>
      </c>
      <c r="U19" s="358">
        <v>34.755499890799996</v>
      </c>
      <c r="V19" s="356">
        <v>0</v>
      </c>
      <c r="W19" s="357">
        <v>0</v>
      </c>
      <c r="X19" s="357">
        <v>0</v>
      </c>
      <c r="Y19" s="357">
        <v>0</v>
      </c>
      <c r="Z19" s="358">
        <v>0</v>
      </c>
      <c r="AA19" s="289"/>
    </row>
    <row r="20" spans="1:27">
      <c r="A20" s="289" t="s">
        <v>685</v>
      </c>
      <c r="B20" s="356">
        <v>30</v>
      </c>
      <c r="C20" s="357"/>
      <c r="D20" s="357">
        <v>30.1</v>
      </c>
      <c r="E20" s="357">
        <v>30.4</v>
      </c>
      <c r="F20" s="358">
        <v>30</v>
      </c>
      <c r="G20" s="356">
        <v>0</v>
      </c>
      <c r="H20" s="357"/>
      <c r="I20" s="357">
        <v>0</v>
      </c>
      <c r="J20" s="357">
        <v>0</v>
      </c>
      <c r="K20" s="358">
        <v>0</v>
      </c>
      <c r="L20" s="356">
        <v>0</v>
      </c>
      <c r="M20" s="357"/>
      <c r="N20" s="357">
        <v>0</v>
      </c>
      <c r="O20" s="357">
        <v>0</v>
      </c>
      <c r="P20" s="358">
        <v>0</v>
      </c>
      <c r="Q20" s="356">
        <v>30.047999895313001</v>
      </c>
      <c r="R20" s="357"/>
      <c r="S20" s="357">
        <v>30.084000059999997</v>
      </c>
      <c r="T20" s="357">
        <v>30.428999991448997</v>
      </c>
      <c r="U20" s="358">
        <v>30.041999906000001</v>
      </c>
      <c r="V20" s="356">
        <v>0</v>
      </c>
      <c r="W20" s="357"/>
      <c r="X20" s="357">
        <v>0</v>
      </c>
      <c r="Y20" s="357">
        <v>0</v>
      </c>
      <c r="Z20" s="358">
        <v>0</v>
      </c>
      <c r="AA20" s="289"/>
    </row>
    <row r="21" spans="1:27">
      <c r="A21" s="289" t="s">
        <v>686</v>
      </c>
      <c r="B21" s="356">
        <v>28.8</v>
      </c>
      <c r="C21" s="357">
        <v>29</v>
      </c>
      <c r="D21" s="357">
        <v>28.9</v>
      </c>
      <c r="E21" s="357">
        <v>32.299999999999997</v>
      </c>
      <c r="F21" s="358">
        <v>33</v>
      </c>
      <c r="G21" s="356">
        <v>0</v>
      </c>
      <c r="H21" s="357">
        <v>0</v>
      </c>
      <c r="I21" s="357">
        <v>0</v>
      </c>
      <c r="J21" s="357">
        <v>0</v>
      </c>
      <c r="K21" s="358">
        <v>0</v>
      </c>
      <c r="L21" s="356">
        <v>0</v>
      </c>
      <c r="M21" s="357">
        <v>0</v>
      </c>
      <c r="N21" s="357">
        <v>0</v>
      </c>
      <c r="O21" s="357">
        <v>0</v>
      </c>
      <c r="P21" s="358">
        <v>0</v>
      </c>
      <c r="Q21" s="356">
        <v>28.837699899528999</v>
      </c>
      <c r="R21" s="357">
        <v>28.988700041019001</v>
      </c>
      <c r="S21" s="357">
        <v>28.850700057391997</v>
      </c>
      <c r="T21" s="357">
        <v>32.288199990926998</v>
      </c>
      <c r="U21" s="358">
        <v>33.015899895799997</v>
      </c>
      <c r="V21" s="356">
        <v>0</v>
      </c>
      <c r="W21" s="357">
        <v>0</v>
      </c>
      <c r="X21" s="357">
        <v>0</v>
      </c>
      <c r="Y21" s="357">
        <v>0</v>
      </c>
      <c r="Z21" s="358">
        <v>0</v>
      </c>
      <c r="AA21" s="289"/>
    </row>
    <row r="22" spans="1:27">
      <c r="A22" s="289" t="s">
        <v>678</v>
      </c>
      <c r="B22" s="356">
        <v>27.8</v>
      </c>
      <c r="C22" s="357">
        <v>28</v>
      </c>
      <c r="D22" s="357">
        <v>39.9</v>
      </c>
      <c r="E22" s="357">
        <v>50.4</v>
      </c>
      <c r="F22" s="358">
        <v>49.9</v>
      </c>
      <c r="G22" s="356">
        <v>0</v>
      </c>
      <c r="H22" s="357">
        <v>0</v>
      </c>
      <c r="I22" s="357">
        <v>0</v>
      </c>
      <c r="J22" s="357">
        <v>0</v>
      </c>
      <c r="K22" s="358">
        <v>0</v>
      </c>
      <c r="L22" s="356">
        <v>0</v>
      </c>
      <c r="M22" s="357">
        <v>0</v>
      </c>
      <c r="N22" s="357">
        <v>0</v>
      </c>
      <c r="O22" s="357">
        <v>0</v>
      </c>
      <c r="P22" s="358">
        <v>0</v>
      </c>
      <c r="Q22" s="356">
        <v>27.843199902994002</v>
      </c>
      <c r="R22" s="357">
        <v>27.997200039616001</v>
      </c>
      <c r="S22" s="357">
        <v>39.940000079401003</v>
      </c>
      <c r="T22" s="357">
        <v>50.399999985838001</v>
      </c>
      <c r="U22" s="358">
        <v>49.910999842800003</v>
      </c>
      <c r="V22" s="356">
        <v>0</v>
      </c>
      <c r="W22" s="357">
        <v>0</v>
      </c>
      <c r="X22" s="357">
        <v>0</v>
      </c>
      <c r="Y22" s="357">
        <v>0</v>
      </c>
      <c r="Z22" s="358">
        <v>0</v>
      </c>
      <c r="AA22" s="289"/>
    </row>
    <row r="23" spans="1:27">
      <c r="A23" s="354" t="s">
        <v>687</v>
      </c>
      <c r="B23" s="368">
        <v>26.378650328395999</v>
      </c>
      <c r="C23" s="369">
        <v>10.0819499307</v>
      </c>
      <c r="D23" s="369">
        <v>9.8149999901849991</v>
      </c>
      <c r="E23" s="369">
        <v>3.3221991714370001</v>
      </c>
      <c r="F23" s="370">
        <v>12.323800787691999</v>
      </c>
      <c r="G23" s="368">
        <v>0</v>
      </c>
      <c r="H23" s="369">
        <v>0</v>
      </c>
      <c r="I23" s="369">
        <v>0</v>
      </c>
      <c r="J23" s="369">
        <v>0</v>
      </c>
      <c r="K23" s="370">
        <v>0</v>
      </c>
      <c r="L23" s="368">
        <v>15.770420007696</v>
      </c>
      <c r="M23" s="369">
        <v>0</v>
      </c>
      <c r="N23" s="369">
        <v>9.8149999901849991</v>
      </c>
      <c r="O23" s="369">
        <v>3.3221991714370001</v>
      </c>
      <c r="P23" s="370">
        <v>3.3500000181999998</v>
      </c>
      <c r="Q23" s="368">
        <v>0</v>
      </c>
      <c r="R23" s="369">
        <v>0</v>
      </c>
      <c r="S23" s="369">
        <v>0</v>
      </c>
      <c r="T23" s="369">
        <v>0</v>
      </c>
      <c r="U23" s="370">
        <v>0</v>
      </c>
      <c r="V23" s="368">
        <v>10.608230320699999</v>
      </c>
      <c r="W23" s="369">
        <v>10.0819499307</v>
      </c>
      <c r="X23" s="369">
        <v>0</v>
      </c>
      <c r="Y23" s="369">
        <v>0</v>
      </c>
      <c r="Z23" s="370">
        <v>8.9738007694919997</v>
      </c>
      <c r="AA23" s="289"/>
    </row>
    <row r="24" spans="1:27">
      <c r="A24" s="289" t="s">
        <v>688</v>
      </c>
      <c r="B24" s="356">
        <v>24.9</v>
      </c>
      <c r="C24" s="357">
        <v>25</v>
      </c>
      <c r="D24" s="357">
        <v>25</v>
      </c>
      <c r="E24" s="357"/>
      <c r="F24" s="358"/>
      <c r="G24" s="356">
        <v>0</v>
      </c>
      <c r="H24" s="357">
        <v>0</v>
      </c>
      <c r="I24" s="357">
        <v>0</v>
      </c>
      <c r="J24" s="357"/>
      <c r="K24" s="358"/>
      <c r="L24" s="356">
        <v>0</v>
      </c>
      <c r="M24" s="357">
        <v>0</v>
      </c>
      <c r="N24" s="357">
        <v>0</v>
      </c>
      <c r="O24" s="357"/>
      <c r="P24" s="358"/>
      <c r="Q24" s="356">
        <v>24.909499913215999</v>
      </c>
      <c r="R24" s="357">
        <v>25.018500035400997</v>
      </c>
      <c r="S24" s="357">
        <v>24.961000049622001</v>
      </c>
      <c r="T24" s="357"/>
      <c r="U24" s="358"/>
      <c r="V24" s="356">
        <v>0</v>
      </c>
      <c r="W24" s="357">
        <v>0</v>
      </c>
      <c r="X24" s="357">
        <v>0</v>
      </c>
      <c r="Y24" s="357"/>
      <c r="Z24" s="358"/>
      <c r="AA24" s="289"/>
    </row>
    <row r="25" spans="1:27">
      <c r="A25" s="289" t="s">
        <v>689</v>
      </c>
      <c r="B25" s="356">
        <v>22.7</v>
      </c>
      <c r="C25" s="357">
        <v>22.7</v>
      </c>
      <c r="D25" s="357">
        <v>32.700000000000003</v>
      </c>
      <c r="E25" s="357">
        <v>32.4</v>
      </c>
      <c r="F25" s="358"/>
      <c r="G25" s="356">
        <v>0</v>
      </c>
      <c r="H25" s="357">
        <v>0</v>
      </c>
      <c r="I25" s="357">
        <v>0</v>
      </c>
      <c r="J25" s="357">
        <v>0</v>
      </c>
      <c r="K25" s="358"/>
      <c r="L25" s="356">
        <v>22.664222011060001</v>
      </c>
      <c r="M25" s="357">
        <v>22.664221909841</v>
      </c>
      <c r="N25" s="357">
        <v>32.664221967336005</v>
      </c>
      <c r="O25" s="357">
        <v>32.393149631052999</v>
      </c>
      <c r="P25" s="358"/>
      <c r="Q25" s="356">
        <v>0</v>
      </c>
      <c r="R25" s="357">
        <v>0</v>
      </c>
      <c r="S25" s="357">
        <v>0</v>
      </c>
      <c r="T25" s="357">
        <v>0</v>
      </c>
      <c r="U25" s="358"/>
      <c r="V25" s="356">
        <v>0</v>
      </c>
      <c r="W25" s="357">
        <v>0</v>
      </c>
      <c r="X25" s="357">
        <v>0</v>
      </c>
      <c r="Y25" s="357">
        <v>0</v>
      </c>
      <c r="Z25" s="358"/>
      <c r="AA25" s="289"/>
    </row>
    <row r="26" spans="1:27">
      <c r="A26" s="289" t="s">
        <v>676</v>
      </c>
      <c r="B26" s="356">
        <v>20</v>
      </c>
      <c r="C26" s="357">
        <v>20</v>
      </c>
      <c r="D26" s="357">
        <v>20</v>
      </c>
      <c r="E26" s="357">
        <v>35.200000000000003</v>
      </c>
      <c r="F26" s="358">
        <v>52.1</v>
      </c>
      <c r="G26" s="356">
        <v>0</v>
      </c>
      <c r="H26" s="357">
        <v>0</v>
      </c>
      <c r="I26" s="357">
        <v>0</v>
      </c>
      <c r="J26" s="357">
        <v>0</v>
      </c>
      <c r="K26" s="358">
        <v>0</v>
      </c>
      <c r="L26" s="356">
        <v>0</v>
      </c>
      <c r="M26" s="357">
        <v>0</v>
      </c>
      <c r="N26" s="357">
        <v>0</v>
      </c>
      <c r="O26" s="357">
        <v>0</v>
      </c>
      <c r="P26" s="358">
        <v>0</v>
      </c>
      <c r="Q26" s="356">
        <v>19.980999930385998</v>
      </c>
      <c r="R26" s="357">
        <v>20.047000028367002</v>
      </c>
      <c r="S26" s="357">
        <v>20.002000039841999</v>
      </c>
      <c r="T26" s="357">
        <v>35.174499990116004</v>
      </c>
      <c r="U26" s="358">
        <v>52.148299837400003</v>
      </c>
      <c r="V26" s="356">
        <v>0</v>
      </c>
      <c r="W26" s="357">
        <v>0</v>
      </c>
      <c r="X26" s="357">
        <v>0</v>
      </c>
      <c r="Y26" s="357">
        <v>0</v>
      </c>
      <c r="Z26" s="358">
        <v>0</v>
      </c>
      <c r="AA26" s="289"/>
    </row>
    <row r="27" spans="1:27">
      <c r="A27" s="289" t="s">
        <v>690</v>
      </c>
      <c r="B27" s="356">
        <v>18.100000000000001</v>
      </c>
      <c r="C27" s="357">
        <v>18.2</v>
      </c>
      <c r="D27" s="357"/>
      <c r="E27" s="357"/>
      <c r="F27" s="358"/>
      <c r="G27" s="356">
        <v>0</v>
      </c>
      <c r="H27" s="357">
        <v>0</v>
      </c>
      <c r="I27" s="357"/>
      <c r="J27" s="357"/>
      <c r="K27" s="358"/>
      <c r="L27" s="356">
        <v>0</v>
      </c>
      <c r="M27" s="357">
        <v>0</v>
      </c>
      <c r="N27" s="357"/>
      <c r="O27" s="357"/>
      <c r="P27" s="358"/>
      <c r="Q27" s="356">
        <v>18.049199937116001</v>
      </c>
      <c r="R27" s="357">
        <v>18.157800025693</v>
      </c>
      <c r="S27" s="357"/>
      <c r="T27" s="357"/>
      <c r="U27" s="358"/>
      <c r="V27" s="356">
        <v>7.930329517E-3</v>
      </c>
      <c r="W27" s="357">
        <v>1.1640708185000001E-2</v>
      </c>
      <c r="X27" s="357"/>
      <c r="Y27" s="357"/>
      <c r="Z27" s="358"/>
      <c r="AA27" s="289"/>
    </row>
    <row r="28" spans="1:27">
      <c r="A28" s="354" t="s">
        <v>691</v>
      </c>
      <c r="B28" s="368">
        <v>6.4342712220900005</v>
      </c>
      <c r="C28" s="369">
        <v>7.8175150130700004</v>
      </c>
      <c r="D28" s="369">
        <v>0</v>
      </c>
      <c r="E28" s="369">
        <v>0</v>
      </c>
      <c r="F28" s="370">
        <v>9.7261553897290014</v>
      </c>
      <c r="G28" s="368">
        <v>0</v>
      </c>
      <c r="H28" s="369">
        <v>0</v>
      </c>
      <c r="I28" s="369">
        <v>0</v>
      </c>
      <c r="J28" s="369">
        <v>0</v>
      </c>
      <c r="K28" s="370">
        <v>0</v>
      </c>
      <c r="L28" s="368">
        <v>0</v>
      </c>
      <c r="M28" s="369">
        <v>0</v>
      </c>
      <c r="N28" s="369">
        <v>0</v>
      </c>
      <c r="O28" s="369">
        <v>0</v>
      </c>
      <c r="P28" s="370">
        <v>0</v>
      </c>
      <c r="Q28" s="368">
        <v>0</v>
      </c>
      <c r="R28" s="369">
        <v>0</v>
      </c>
      <c r="S28" s="369">
        <v>0</v>
      </c>
      <c r="T28" s="369">
        <v>0</v>
      </c>
      <c r="U28" s="370">
        <v>0</v>
      </c>
      <c r="V28" s="368">
        <v>6.4342712220900005</v>
      </c>
      <c r="W28" s="369">
        <v>7.8175150130700004</v>
      </c>
      <c r="X28" s="369">
        <v>0</v>
      </c>
      <c r="Y28" s="369">
        <v>0</v>
      </c>
      <c r="Z28" s="370">
        <v>9.7261553897290014</v>
      </c>
      <c r="AA28" s="289"/>
    </row>
    <row r="29" spans="1:27">
      <c r="A29" s="289" t="s">
        <v>692</v>
      </c>
      <c r="B29" s="356"/>
      <c r="C29" s="357">
        <v>12.2</v>
      </c>
      <c r="D29" s="357">
        <v>33.200000000000003</v>
      </c>
      <c r="E29" s="357">
        <v>38.5</v>
      </c>
      <c r="F29" s="358">
        <v>38.1</v>
      </c>
      <c r="G29" s="356"/>
      <c r="H29" s="357">
        <v>0</v>
      </c>
      <c r="I29" s="357">
        <v>0</v>
      </c>
      <c r="J29" s="357">
        <v>0</v>
      </c>
      <c r="K29" s="358">
        <v>0</v>
      </c>
      <c r="L29" s="356"/>
      <c r="M29" s="357">
        <v>0</v>
      </c>
      <c r="N29" s="357">
        <v>0</v>
      </c>
      <c r="O29" s="357">
        <v>0</v>
      </c>
      <c r="P29" s="358">
        <v>0</v>
      </c>
      <c r="Q29" s="356"/>
      <c r="R29" s="357">
        <v>12.220800017291999</v>
      </c>
      <c r="S29" s="357">
        <v>33.214224066029999</v>
      </c>
      <c r="T29" s="357">
        <v>38.470774989190005</v>
      </c>
      <c r="U29" s="358">
        <v>38.140668879700002</v>
      </c>
      <c r="V29" s="356"/>
      <c r="W29" s="357">
        <v>0</v>
      </c>
      <c r="X29" s="357">
        <v>0</v>
      </c>
      <c r="Y29" s="357">
        <v>0</v>
      </c>
      <c r="Z29" s="358">
        <v>0</v>
      </c>
      <c r="AA29" s="289"/>
    </row>
    <row r="30" spans="1:27">
      <c r="A30" s="289" t="s">
        <v>677</v>
      </c>
      <c r="B30" s="356"/>
      <c r="C30" s="357"/>
      <c r="D30" s="357"/>
      <c r="E30" s="357">
        <v>45</v>
      </c>
      <c r="F30" s="358">
        <v>44.9</v>
      </c>
      <c r="G30" s="356"/>
      <c r="H30" s="357"/>
      <c r="I30" s="357"/>
      <c r="J30" s="357">
        <v>0</v>
      </c>
      <c r="K30" s="358">
        <v>0</v>
      </c>
      <c r="L30" s="356"/>
      <c r="M30" s="357"/>
      <c r="N30" s="357"/>
      <c r="O30" s="357">
        <v>0</v>
      </c>
      <c r="P30" s="358">
        <v>0</v>
      </c>
      <c r="Q30" s="356"/>
      <c r="R30" s="357"/>
      <c r="S30" s="357"/>
      <c r="T30" s="357">
        <v>45.047290987342997</v>
      </c>
      <c r="U30" s="358">
        <v>44.874394358800004</v>
      </c>
      <c r="V30" s="356"/>
      <c r="W30" s="357"/>
      <c r="X30" s="357"/>
      <c r="Y30" s="357">
        <v>0</v>
      </c>
      <c r="Z30" s="358">
        <v>0</v>
      </c>
      <c r="AA30" s="289"/>
    </row>
    <row r="31" spans="1:27">
      <c r="A31" s="289" t="s">
        <v>680</v>
      </c>
      <c r="B31" s="356"/>
      <c r="C31" s="357"/>
      <c r="D31" s="357"/>
      <c r="E31" s="357"/>
      <c r="F31" s="358">
        <v>101.3</v>
      </c>
      <c r="G31" s="356"/>
      <c r="H31" s="357"/>
      <c r="I31" s="357"/>
      <c r="J31" s="357"/>
      <c r="K31" s="358">
        <v>101.26000055</v>
      </c>
      <c r="L31" s="356"/>
      <c r="M31" s="357"/>
      <c r="N31" s="357"/>
      <c r="O31" s="357"/>
      <c r="P31" s="358">
        <v>0</v>
      </c>
      <c r="Q31" s="356"/>
      <c r="R31" s="357"/>
      <c r="S31" s="357"/>
      <c r="T31" s="357"/>
      <c r="U31" s="358">
        <v>0</v>
      </c>
      <c r="V31" s="356"/>
      <c r="W31" s="357"/>
      <c r="X31" s="357"/>
      <c r="Y31" s="357"/>
      <c r="Z31" s="358">
        <v>0</v>
      </c>
      <c r="AA31" s="289"/>
    </row>
    <row r="32" spans="1:27">
      <c r="A32" s="289" t="s">
        <v>679</v>
      </c>
      <c r="B32" s="356"/>
      <c r="C32" s="357"/>
      <c r="D32" s="357"/>
      <c r="E32" s="357"/>
      <c r="F32" s="358">
        <v>100</v>
      </c>
      <c r="G32" s="356"/>
      <c r="H32" s="357"/>
      <c r="I32" s="357"/>
      <c r="J32" s="357"/>
      <c r="K32" s="358">
        <v>100.00000054</v>
      </c>
      <c r="L32" s="356"/>
      <c r="M32" s="357"/>
      <c r="N32" s="357"/>
      <c r="O32" s="357"/>
      <c r="P32" s="358">
        <v>0</v>
      </c>
      <c r="Q32" s="356"/>
      <c r="R32" s="357"/>
      <c r="S32" s="357"/>
      <c r="T32" s="357"/>
      <c r="U32" s="358">
        <v>0</v>
      </c>
      <c r="V32" s="356"/>
      <c r="W32" s="357"/>
      <c r="X32" s="357"/>
      <c r="Y32" s="357"/>
      <c r="Z32" s="358">
        <v>0</v>
      </c>
      <c r="AA32" s="289"/>
    </row>
    <row r="33" spans="1:27">
      <c r="A33" s="349" t="s">
        <v>580</v>
      </c>
      <c r="B33" s="371">
        <v>1404.3</v>
      </c>
      <c r="C33" s="372">
        <v>1415.7</v>
      </c>
      <c r="D33" s="372">
        <v>1494.4000000000003</v>
      </c>
      <c r="E33" s="372">
        <v>1619.7</v>
      </c>
      <c r="F33" s="373">
        <v>1570.8</v>
      </c>
      <c r="G33" s="371">
        <v>516.31212340217007</v>
      </c>
      <c r="H33" s="372">
        <v>537.189758251375</v>
      </c>
      <c r="I33" s="372">
        <v>560.81122670586399</v>
      </c>
      <c r="J33" s="372">
        <v>588.32380324185397</v>
      </c>
      <c r="K33" s="372">
        <v>744.73412069900007</v>
      </c>
      <c r="L33" s="371">
        <v>232.516737013468</v>
      </c>
      <c r="M33" s="372">
        <v>232.443281825339</v>
      </c>
      <c r="N33" s="372">
        <v>241.46927633853602</v>
      </c>
      <c r="O33" s="372">
        <v>239.90834968298003</v>
      </c>
      <c r="P33" s="372">
        <v>14.381424618649998</v>
      </c>
      <c r="Q33" s="371">
        <v>654.25497513735093</v>
      </c>
      <c r="R33" s="372">
        <v>645.00541034608398</v>
      </c>
      <c r="S33" s="372">
        <v>691.15727536429597</v>
      </c>
      <c r="T33" s="372">
        <v>790.59977512511205</v>
      </c>
      <c r="U33" s="372">
        <v>810.89530591560015</v>
      </c>
      <c r="V33" s="371">
        <v>1.2079303295170001</v>
      </c>
      <c r="W33" s="372">
        <v>1.0116407081850001</v>
      </c>
      <c r="X33" s="372">
        <v>0.9</v>
      </c>
      <c r="Y33" s="372">
        <v>1</v>
      </c>
      <c r="Z33" s="373">
        <v>0.8</v>
      </c>
      <c r="AA33" s="289"/>
    </row>
    <row r="34" spans="1:27">
      <c r="A34" s="289"/>
      <c r="B34" s="289"/>
      <c r="C34" s="289"/>
      <c r="D34" s="289"/>
      <c r="E34" s="289"/>
      <c r="F34" s="289"/>
      <c r="G34" s="289"/>
      <c r="H34" s="289"/>
      <c r="I34" s="289"/>
      <c r="J34" s="289"/>
      <c r="K34" s="289"/>
      <c r="L34" s="289"/>
      <c r="M34" s="289"/>
      <c r="N34" s="289"/>
      <c r="O34" s="289"/>
      <c r="P34" s="289"/>
      <c r="Q34" s="289"/>
      <c r="R34" s="289"/>
      <c r="S34" s="289"/>
      <c r="T34" s="289"/>
      <c r="U34" s="289"/>
      <c r="V34" s="289"/>
      <c r="W34" s="289"/>
      <c r="X34" s="289"/>
      <c r="Y34" s="289"/>
      <c r="Z34" s="289"/>
      <c r="AA34" s="289"/>
    </row>
    <row r="35" spans="1:27">
      <c r="A35" s="349" t="s">
        <v>693</v>
      </c>
      <c r="B35" s="374">
        <f>SUM(B7:B22,B24:B27,B29:B32)</f>
        <v>1404.3</v>
      </c>
      <c r="C35" s="375">
        <f t="shared" ref="C35:F35" si="0">SUM(C7:C22,C24:C27,C29:C32)</f>
        <v>1415.7</v>
      </c>
      <c r="D35" s="375">
        <f t="shared" si="0"/>
        <v>1494.4000000000003</v>
      </c>
      <c r="E35" s="375">
        <f t="shared" si="0"/>
        <v>1619.7</v>
      </c>
      <c r="F35" s="376">
        <f t="shared" si="0"/>
        <v>1570.8</v>
      </c>
      <c r="G35" s="377"/>
      <c r="H35" s="377"/>
      <c r="I35" s="377"/>
      <c r="J35" s="377"/>
      <c r="K35" s="377"/>
      <c r="L35" s="377"/>
      <c r="M35" s="377"/>
      <c r="N35" s="377"/>
      <c r="O35" s="377"/>
      <c r="P35" s="377"/>
      <c r="Q35" s="377"/>
      <c r="R35" s="377"/>
      <c r="S35" s="377"/>
      <c r="T35" s="377"/>
      <c r="U35" s="377"/>
      <c r="V35" s="377"/>
      <c r="W35" s="377"/>
      <c r="X35" s="377"/>
      <c r="Y35" s="377"/>
      <c r="Z35" s="377"/>
      <c r="AA35" s="289"/>
    </row>
    <row r="36" spans="1:27">
      <c r="A36" s="378" t="s">
        <v>694</v>
      </c>
      <c r="B36" s="379">
        <f>B$35/B$33</f>
        <v>1</v>
      </c>
      <c r="C36" s="380">
        <f t="shared" ref="C36:F36" si="1">C$35/C$33</f>
        <v>1</v>
      </c>
      <c r="D36" s="380">
        <f t="shared" si="1"/>
        <v>1</v>
      </c>
      <c r="E36" s="380">
        <f t="shared" si="1"/>
        <v>1</v>
      </c>
      <c r="F36" s="381">
        <f t="shared" si="1"/>
        <v>1</v>
      </c>
      <c r="G36" s="289"/>
      <c r="H36" s="289"/>
      <c r="I36" s="289"/>
      <c r="J36" s="289"/>
      <c r="K36" s="289"/>
      <c r="L36" s="289"/>
      <c r="M36" s="289"/>
      <c r="N36" s="289"/>
      <c r="O36" s="289"/>
      <c r="P36" s="289"/>
      <c r="Q36" s="289"/>
      <c r="R36" s="289"/>
      <c r="S36" s="289"/>
      <c r="T36" s="289"/>
      <c r="U36" s="289"/>
      <c r="V36" s="289"/>
      <c r="W36" s="289"/>
      <c r="X36" s="289"/>
      <c r="Y36" s="289"/>
      <c r="Z36" s="289"/>
      <c r="AA36" s="289"/>
    </row>
    <row r="37" spans="1:27">
      <c r="A37" s="289"/>
      <c r="B37" s="289"/>
      <c r="C37" s="289"/>
      <c r="D37" s="289"/>
      <c r="E37" s="289"/>
      <c r="F37" s="289"/>
      <c r="G37" s="289"/>
      <c r="H37" s="289"/>
      <c r="I37" s="289"/>
      <c r="J37" s="289"/>
      <c r="K37" s="289"/>
      <c r="L37" s="289"/>
      <c r="M37" s="289"/>
      <c r="N37" s="289"/>
      <c r="O37" s="289"/>
      <c r="P37" s="289"/>
      <c r="Q37" s="289"/>
      <c r="R37" s="289"/>
      <c r="S37" s="289"/>
      <c r="T37" s="289"/>
      <c r="U37" s="289"/>
      <c r="V37" s="289"/>
      <c r="W37" s="289"/>
      <c r="X37" s="289"/>
      <c r="Y37" s="289"/>
      <c r="Z37" s="289"/>
      <c r="AA37" s="289"/>
    </row>
    <row r="38" spans="1:27">
      <c r="A38" s="289"/>
      <c r="B38" s="422">
        <f>B35/0.9</f>
        <v>1560.3333333333333</v>
      </c>
      <c r="C38" s="422">
        <f t="shared" ref="C38:F38" si="2">C35/0.9</f>
        <v>1573</v>
      </c>
      <c r="D38" s="422">
        <f t="shared" si="2"/>
        <v>1660.4444444444448</v>
      </c>
      <c r="E38" s="423">
        <f t="shared" si="2"/>
        <v>1799.6666666666667</v>
      </c>
      <c r="F38" s="422">
        <f t="shared" si="2"/>
        <v>1745.3333333333333</v>
      </c>
      <c r="G38" s="289" t="s">
        <v>722</v>
      </c>
      <c r="H38" s="289"/>
      <c r="I38" s="289"/>
      <c r="J38" s="289"/>
      <c r="K38" s="289"/>
      <c r="L38" s="289"/>
      <c r="M38" s="289"/>
      <c r="N38" s="289"/>
      <c r="O38" s="289"/>
      <c r="P38" s="289"/>
      <c r="Q38" s="289"/>
      <c r="R38" s="289"/>
      <c r="S38" s="289"/>
      <c r="T38" s="289"/>
      <c r="U38" s="289"/>
      <c r="V38" s="289"/>
      <c r="W38" s="289"/>
      <c r="X38" s="289"/>
      <c r="Y38" s="289"/>
      <c r="Z38" s="289"/>
      <c r="AA38" s="289"/>
    </row>
    <row r="39" spans="1:27">
      <c r="A39" s="289"/>
      <c r="B39" s="289"/>
      <c r="C39" s="289"/>
      <c r="D39" s="289"/>
      <c r="E39" s="424">
        <v>2000</v>
      </c>
      <c r="F39" s="289"/>
      <c r="G39" s="289"/>
      <c r="H39" s="289"/>
      <c r="I39" s="289"/>
      <c r="J39" s="289"/>
      <c r="K39" s="289"/>
      <c r="L39" s="289"/>
      <c r="M39" s="289"/>
      <c r="N39" s="289"/>
      <c r="O39" s="289"/>
      <c r="P39" s="289"/>
      <c r="Q39" s="289"/>
      <c r="R39" s="289"/>
      <c r="S39" s="289"/>
      <c r="T39" s="289"/>
      <c r="U39" s="289"/>
      <c r="V39" s="289"/>
      <c r="W39" s="289"/>
      <c r="X39" s="289"/>
      <c r="Y39" s="289"/>
      <c r="Z39" s="289"/>
      <c r="AA39" s="289"/>
    </row>
    <row r="40" spans="1:27">
      <c r="B40" s="289"/>
      <c r="C40" s="289"/>
      <c r="D40" s="289"/>
      <c r="E40" s="289"/>
      <c r="F40" s="289"/>
      <c r="G40" s="289"/>
      <c r="H40" s="28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J63"/>
  <sheetViews>
    <sheetView zoomScale="85" zoomScaleNormal="85" workbookViewId="0"/>
  </sheetViews>
  <sheetFormatPr defaultRowHeight="15"/>
  <cols>
    <col min="1" max="1" width="25.85546875" style="289" bestFit="1" customWidth="1"/>
    <col min="2" max="4" width="9.140625" style="289"/>
    <col min="5" max="5" width="11.85546875" style="289" bestFit="1" customWidth="1"/>
    <col min="6" max="8" width="9.140625" style="289"/>
    <col min="9" max="9" width="11.85546875" style="289" bestFit="1" customWidth="1"/>
    <col min="10" max="13" width="9.140625" style="289"/>
    <col min="14" max="14" width="11.85546875" style="289" bestFit="1" customWidth="1"/>
    <col min="15" max="18" width="9.140625" style="289"/>
    <col min="19" max="19" width="11.85546875" style="289" bestFit="1" customWidth="1"/>
    <col min="20" max="23" width="9.140625" style="289"/>
    <col min="24" max="24" width="15" style="289" bestFit="1" customWidth="1"/>
    <col min="25" max="16384" width="9.140625" style="289"/>
  </cols>
  <sheetData>
    <row r="2" spans="1:62">
      <c r="D2" s="349" t="s">
        <v>758</v>
      </c>
      <c r="E2" s="289" t="s">
        <v>715</v>
      </c>
      <c r="F2" s="289">
        <v>1</v>
      </c>
      <c r="I2" s="289" t="s">
        <v>759</v>
      </c>
      <c r="J2" s="289">
        <f>I3/E3</f>
        <v>2.4137931034482758</v>
      </c>
      <c r="N2" s="289" t="s">
        <v>760</v>
      </c>
      <c r="O2" s="289">
        <f>N3/E3</f>
        <v>4.3103448275862073</v>
      </c>
      <c r="S2" s="289" t="s">
        <v>761</v>
      </c>
      <c r="T2" s="289">
        <f>S3/E3</f>
        <v>1.5517241379310345</v>
      </c>
      <c r="X2" s="289" t="s">
        <v>762</v>
      </c>
      <c r="Y2" s="289">
        <f>X3/E3</f>
        <v>1.632183908045977</v>
      </c>
      <c r="AC2" s="289" t="s">
        <v>763</v>
      </c>
      <c r="AD2" s="289">
        <f>AC3/E3</f>
        <v>0.44827586206896552</v>
      </c>
      <c r="AH2" s="289" t="s">
        <v>764</v>
      </c>
      <c r="AI2" s="289">
        <f>AH3/E3</f>
        <v>0.7931034482758621</v>
      </c>
      <c r="AM2" s="289" t="s">
        <v>765</v>
      </c>
      <c r="AN2" s="289">
        <f>AM3/E3</f>
        <v>1.0804597701149425</v>
      </c>
      <c r="AR2" s="289" t="s">
        <v>766</v>
      </c>
      <c r="AS2" s="289">
        <f>AR3/E3</f>
        <v>1.1149425287356323</v>
      </c>
      <c r="AW2" s="289" t="s">
        <v>767</v>
      </c>
      <c r="AX2" s="289">
        <f>AW3/E3</f>
        <v>4.1149425287356323</v>
      </c>
      <c r="BB2" s="289" t="s">
        <v>768</v>
      </c>
      <c r="BC2" s="289">
        <f>BB3/E3</f>
        <v>2.896551724137931</v>
      </c>
      <c r="BG2" s="289" t="s">
        <v>769</v>
      </c>
      <c r="BH2" s="289">
        <f>BG3/E3</f>
        <v>4.7931034482758621</v>
      </c>
    </row>
    <row r="3" spans="1:62">
      <c r="D3" s="349" t="s">
        <v>770</v>
      </c>
      <c r="E3" s="436">
        <v>87</v>
      </c>
      <c r="F3" s="289">
        <f>E3/10</f>
        <v>8.6999999999999993</v>
      </c>
      <c r="I3" s="436">
        <v>210</v>
      </c>
      <c r="J3" s="289">
        <f>I3/10</f>
        <v>21</v>
      </c>
      <c r="N3" s="436">
        <v>375</v>
      </c>
      <c r="O3" s="289">
        <f>N3/10</f>
        <v>37.5</v>
      </c>
      <c r="S3" s="436">
        <v>135</v>
      </c>
      <c r="T3" s="289">
        <f>S3/10</f>
        <v>13.5</v>
      </c>
      <c r="X3" s="436">
        <v>142</v>
      </c>
      <c r="Y3" s="289">
        <f>X3/10</f>
        <v>14.2</v>
      </c>
      <c r="AC3" s="436">
        <v>39</v>
      </c>
      <c r="AD3" s="289">
        <v>3.9</v>
      </c>
      <c r="AH3" s="436">
        <v>69</v>
      </c>
      <c r="AI3" s="289">
        <v>6.9</v>
      </c>
      <c r="AM3" s="436">
        <v>94</v>
      </c>
      <c r="AN3" s="289">
        <v>9.4</v>
      </c>
      <c r="AR3" s="436">
        <v>97</v>
      </c>
      <c r="AS3" s="289">
        <v>9.6999999999999993</v>
      </c>
      <c r="AW3" s="436">
        <v>358</v>
      </c>
      <c r="AX3" s="289">
        <v>35.799999999999997</v>
      </c>
      <c r="BB3" s="436">
        <v>252</v>
      </c>
      <c r="BC3" s="289">
        <v>25.2</v>
      </c>
      <c r="BG3" s="436">
        <v>417</v>
      </c>
      <c r="BH3" s="289">
        <v>41.7</v>
      </c>
    </row>
    <row r="4" spans="1:62">
      <c r="I4" s="636"/>
      <c r="J4" s="636"/>
      <c r="K4" s="636"/>
      <c r="L4" s="636"/>
      <c r="M4" s="636"/>
      <c r="N4" s="636"/>
    </row>
    <row r="5" spans="1:62">
      <c r="A5" s="289" t="s">
        <v>771</v>
      </c>
      <c r="B5" s="437">
        <f>AVERAGE(K60:BI60)</f>
        <v>35.015296807576284</v>
      </c>
    </row>
    <row r="6" spans="1:62">
      <c r="A6" s="289" t="s">
        <v>772</v>
      </c>
      <c r="B6" s="437">
        <f>QUARTILE(K60:BI60,3)</f>
        <v>39.552387477772882</v>
      </c>
      <c r="E6" s="438" t="s">
        <v>773</v>
      </c>
      <c r="F6" s="349" t="s">
        <v>774</v>
      </c>
      <c r="I6" s="438" t="s">
        <v>773</v>
      </c>
      <c r="J6" s="349" t="s">
        <v>774</v>
      </c>
      <c r="K6" s="349"/>
      <c r="N6" s="438" t="s">
        <v>773</v>
      </c>
      <c r="O6" s="349" t="s">
        <v>774</v>
      </c>
      <c r="P6" s="349"/>
      <c r="Q6" s="349"/>
      <c r="S6" s="438" t="s">
        <v>773</v>
      </c>
      <c r="T6" s="349" t="s">
        <v>774</v>
      </c>
      <c r="U6" s="349"/>
      <c r="V6" s="349"/>
      <c r="X6" s="438" t="s">
        <v>773</v>
      </c>
      <c r="Y6" s="349" t="s">
        <v>774</v>
      </c>
      <c r="Z6" s="349"/>
      <c r="AA6" s="349"/>
      <c r="AC6" s="438" t="s">
        <v>773</v>
      </c>
      <c r="AD6" s="349" t="s">
        <v>774</v>
      </c>
      <c r="AE6" s="349"/>
      <c r="AF6" s="349"/>
      <c r="AH6" s="438" t="s">
        <v>773</v>
      </c>
      <c r="AI6" s="349" t="s">
        <v>774</v>
      </c>
      <c r="AJ6" s="349"/>
      <c r="AK6" s="349"/>
      <c r="AM6" s="438" t="s">
        <v>773</v>
      </c>
      <c r="AN6" s="349" t="s">
        <v>774</v>
      </c>
      <c r="AO6" s="349"/>
      <c r="AP6" s="349"/>
      <c r="AR6" s="438" t="s">
        <v>773</v>
      </c>
      <c r="AS6" s="349" t="s">
        <v>774</v>
      </c>
      <c r="AT6" s="349"/>
      <c r="AU6" s="349"/>
      <c r="AW6" s="438" t="s">
        <v>773</v>
      </c>
      <c r="AX6" s="349" t="s">
        <v>774</v>
      </c>
      <c r="AY6" s="349"/>
      <c r="AZ6" s="349"/>
      <c r="BB6" s="438" t="s">
        <v>773</v>
      </c>
      <c r="BC6" s="349" t="s">
        <v>774</v>
      </c>
      <c r="BD6" s="349"/>
      <c r="BE6" s="349"/>
      <c r="BG6" s="438" t="s">
        <v>773</v>
      </c>
      <c r="BH6" s="349" t="s">
        <v>774</v>
      </c>
    </row>
    <row r="7" spans="1:62">
      <c r="E7" s="439" t="s">
        <v>775</v>
      </c>
      <c r="F7" s="289">
        <v>53</v>
      </c>
      <c r="G7" s="289">
        <f>F7/$F$2</f>
        <v>53</v>
      </c>
      <c r="I7" s="289" t="s">
        <v>775</v>
      </c>
      <c r="J7" s="289">
        <v>38</v>
      </c>
      <c r="K7" s="289">
        <f>J7/$J$3</f>
        <v>1.8095238095238095</v>
      </c>
      <c r="L7" s="289">
        <f>J7/$J$2</f>
        <v>15.742857142857144</v>
      </c>
      <c r="N7" s="289" t="s">
        <v>775</v>
      </c>
      <c r="O7" s="289">
        <v>319</v>
      </c>
      <c r="P7" s="289">
        <f>O7/$O$3</f>
        <v>8.5066666666666659</v>
      </c>
      <c r="Q7" s="289">
        <f>O7/$O$2</f>
        <v>74.007999999999996</v>
      </c>
      <c r="S7" s="289" t="s">
        <v>775</v>
      </c>
      <c r="T7" s="440">
        <v>77</v>
      </c>
      <c r="U7" s="441">
        <f>T7/$T$3</f>
        <v>5.7037037037037033</v>
      </c>
      <c r="V7" s="441">
        <f>T7/$T$2</f>
        <v>49.62222222222222</v>
      </c>
      <c r="X7" s="289" t="s">
        <v>775</v>
      </c>
      <c r="Y7" s="440">
        <v>58</v>
      </c>
      <c r="Z7" s="441">
        <f>Y7/$Y$3</f>
        <v>4.084507042253521</v>
      </c>
      <c r="AA7" s="441">
        <f>Y7/$Y$2</f>
        <v>35.535211267605632</v>
      </c>
      <c r="AC7" s="289" t="s">
        <v>775</v>
      </c>
      <c r="AD7" s="440">
        <v>12</v>
      </c>
      <c r="AE7" s="441">
        <f>AD7/$AD$3</f>
        <v>3.0769230769230771</v>
      </c>
      <c r="AF7" s="441">
        <f>AD7/$AD$2</f>
        <v>26.76923076923077</v>
      </c>
      <c r="AG7" s="441"/>
      <c r="AH7" s="289" t="s">
        <v>775</v>
      </c>
      <c r="AI7" s="440">
        <v>29</v>
      </c>
      <c r="AJ7" s="441">
        <f>AI7/$AI$3</f>
        <v>4.2028985507246377</v>
      </c>
      <c r="AK7" s="441">
        <f>AI7/$AI$2</f>
        <v>36.565217391304344</v>
      </c>
      <c r="AL7" s="440"/>
      <c r="AM7" s="440" t="s">
        <v>775</v>
      </c>
      <c r="AN7" s="440">
        <v>30</v>
      </c>
      <c r="AO7" s="441">
        <f>AN7/$AN$3</f>
        <v>3.1914893617021276</v>
      </c>
      <c r="AP7" s="441">
        <f>AN7/$AN$2</f>
        <v>27.76595744680851</v>
      </c>
      <c r="AQ7" s="440"/>
      <c r="AR7" s="440" t="s">
        <v>775</v>
      </c>
      <c r="AS7" s="440">
        <v>58</v>
      </c>
      <c r="AT7" s="441">
        <f>AS7/$AS$3</f>
        <v>5.9793814432989691</v>
      </c>
      <c r="AU7" s="441">
        <f>AS7/$AS$2</f>
        <v>52.020618556701024</v>
      </c>
      <c r="AV7" s="440"/>
      <c r="AW7" s="440" t="s">
        <v>775</v>
      </c>
      <c r="AX7" s="440">
        <v>167</v>
      </c>
      <c r="AY7" s="441">
        <f>AX7/$AX$3</f>
        <v>4.6648044692737436</v>
      </c>
      <c r="AZ7" s="441">
        <f>AX7/$AX$2</f>
        <v>40.583798882681563</v>
      </c>
      <c r="BA7" s="440"/>
      <c r="BB7" s="440" t="s">
        <v>775</v>
      </c>
      <c r="BC7" s="440">
        <v>82</v>
      </c>
      <c r="BD7" s="441">
        <f>BC7/$BC$3</f>
        <v>3.253968253968254</v>
      </c>
      <c r="BE7" s="441">
        <f>BC7/$BC$2</f>
        <v>28.30952380952381</v>
      </c>
      <c r="BF7" s="440"/>
      <c r="BG7" s="440" t="s">
        <v>775</v>
      </c>
      <c r="BH7" s="440">
        <v>182</v>
      </c>
      <c r="BI7" s="441">
        <f>BH7/$BH$3</f>
        <v>4.3645083932853712</v>
      </c>
      <c r="BJ7" s="441">
        <f>BH7/$BH$2</f>
        <v>37.97122302158273</v>
      </c>
    </row>
    <row r="8" spans="1:62">
      <c r="E8" s="289" t="s">
        <v>776</v>
      </c>
      <c r="F8" s="289">
        <v>44</v>
      </c>
      <c r="G8" s="289">
        <f>F8/$F$2</f>
        <v>44</v>
      </c>
      <c r="I8" s="289" t="s">
        <v>776</v>
      </c>
      <c r="J8" s="289">
        <v>54</v>
      </c>
      <c r="K8" s="289">
        <f>J8/$J$3</f>
        <v>2.5714285714285716</v>
      </c>
      <c r="L8" s="289">
        <f t="shared" ref="L8:L55" si="0">J8/$J$2</f>
        <v>22.371428571428574</v>
      </c>
      <c r="N8" s="289" t="s">
        <v>776</v>
      </c>
      <c r="O8" s="289">
        <v>330</v>
      </c>
      <c r="P8" s="289">
        <f t="shared" ref="P8:P55" si="1">O8/$O$3</f>
        <v>8.8000000000000007</v>
      </c>
      <c r="Q8" s="289">
        <f t="shared" ref="Q8:Q55" si="2">O8/$O$2</f>
        <v>76.559999999999988</v>
      </c>
      <c r="S8" s="289" t="s">
        <v>776</v>
      </c>
      <c r="T8" s="289">
        <v>58</v>
      </c>
      <c r="U8" s="441">
        <f t="shared" ref="U8:U55" si="3">T8/$T$3</f>
        <v>4.2962962962962967</v>
      </c>
      <c r="V8" s="441">
        <f t="shared" ref="V8:V55" si="4">T8/$T$2</f>
        <v>37.37777777777778</v>
      </c>
      <c r="X8" s="289" t="s">
        <v>776</v>
      </c>
      <c r="Y8" s="289">
        <v>49</v>
      </c>
      <c r="Z8" s="441">
        <f t="shared" ref="Z8:Z55" si="5">Y8/$Y$3</f>
        <v>3.450704225352113</v>
      </c>
      <c r="AA8" s="441">
        <f t="shared" ref="AA8:AA55" si="6">Y8/$Y$2</f>
        <v>30.02112676056338</v>
      </c>
      <c r="AC8" s="289" t="s">
        <v>776</v>
      </c>
      <c r="AD8" s="289">
        <v>6</v>
      </c>
      <c r="AE8" s="441">
        <f t="shared" ref="AE8:AE54" si="7">AD8/$AD$3</f>
        <v>1.5384615384615385</v>
      </c>
      <c r="AF8" s="441">
        <f t="shared" ref="AF8:AF54" si="8">AD8/$AD$2</f>
        <v>13.384615384615385</v>
      </c>
      <c r="AH8" s="289" t="s">
        <v>776</v>
      </c>
      <c r="AI8" s="289">
        <v>21</v>
      </c>
      <c r="AJ8" s="441">
        <f t="shared" ref="AJ8:AJ55" si="9">AI8/$AI$3</f>
        <v>3.043478260869565</v>
      </c>
      <c r="AK8" s="441">
        <f t="shared" ref="AK8:AK55" si="10">AI8/$AI$2</f>
        <v>26.478260869565215</v>
      </c>
      <c r="AM8" s="289" t="s">
        <v>776</v>
      </c>
      <c r="AN8" s="289">
        <v>25</v>
      </c>
      <c r="AO8" s="441">
        <f t="shared" ref="AO8:AO55" si="11">AN8/$AN$3</f>
        <v>2.6595744680851063</v>
      </c>
      <c r="AP8" s="441">
        <f t="shared" ref="AP8:AP55" si="12">AN8/$AN$2</f>
        <v>23.138297872340424</v>
      </c>
      <c r="AR8" s="289" t="s">
        <v>776</v>
      </c>
      <c r="AS8" s="289">
        <v>47</v>
      </c>
      <c r="AT8" s="441">
        <f t="shared" ref="AT8:AT55" si="13">AS8/$AS$3</f>
        <v>4.8453608247422686</v>
      </c>
      <c r="AU8" s="441">
        <f t="shared" ref="AU8:AU55" si="14">AS8/$AS$2</f>
        <v>42.154639175257728</v>
      </c>
      <c r="AW8" s="289" t="s">
        <v>776</v>
      </c>
      <c r="AX8" s="289">
        <v>146</v>
      </c>
      <c r="AY8" s="441">
        <f t="shared" ref="AY8:AY55" si="15">AX8/$AX$3</f>
        <v>4.078212290502794</v>
      </c>
      <c r="AZ8" s="441">
        <f t="shared" ref="AZ8:AZ55" si="16">AX8/$AX$2</f>
        <v>35.480446927374302</v>
      </c>
      <c r="BB8" s="289" t="s">
        <v>776</v>
      </c>
      <c r="BC8" s="289">
        <v>100</v>
      </c>
      <c r="BD8" s="441">
        <f t="shared" ref="BD8:BD55" si="17">BC8/$BC$3</f>
        <v>3.9682539682539684</v>
      </c>
      <c r="BE8" s="441">
        <f t="shared" ref="BE8:BE55" si="18">BC8/$BC$2</f>
        <v>34.523809523809526</v>
      </c>
      <c r="BG8" s="289" t="s">
        <v>776</v>
      </c>
      <c r="BH8" s="289">
        <v>201</v>
      </c>
      <c r="BI8" s="441">
        <f t="shared" ref="BI8:BI55" si="19">BH8/$BH$3</f>
        <v>4.8201438848920857</v>
      </c>
      <c r="BJ8" s="441">
        <f t="shared" ref="BJ8:BJ55" si="20">BH8/$BH$2</f>
        <v>41.935251798561154</v>
      </c>
    </row>
    <row r="9" spans="1:62">
      <c r="E9" s="289" t="s">
        <v>777</v>
      </c>
      <c r="F9" s="289">
        <v>36</v>
      </c>
      <c r="G9" s="289">
        <f t="shared" ref="G9:G55" si="21">F9/$F$2</f>
        <v>36</v>
      </c>
      <c r="I9" s="289" t="s">
        <v>777</v>
      </c>
      <c r="J9" s="289">
        <v>46</v>
      </c>
      <c r="K9" s="289">
        <f t="shared" ref="K9:K55" si="22">J9/$J$3</f>
        <v>2.1904761904761907</v>
      </c>
      <c r="L9" s="289">
        <f t="shared" si="0"/>
        <v>19.057142857142857</v>
      </c>
      <c r="N9" s="289" t="s">
        <v>777</v>
      </c>
      <c r="O9" s="289">
        <v>263</v>
      </c>
      <c r="P9" s="289">
        <f t="shared" si="1"/>
        <v>7.0133333333333336</v>
      </c>
      <c r="Q9" s="289">
        <f t="shared" si="2"/>
        <v>61.015999999999991</v>
      </c>
      <c r="S9" s="289" t="s">
        <v>777</v>
      </c>
      <c r="T9" s="289">
        <v>46</v>
      </c>
      <c r="U9" s="441">
        <f t="shared" si="3"/>
        <v>3.4074074074074074</v>
      </c>
      <c r="V9" s="441">
        <f t="shared" si="4"/>
        <v>29.644444444444446</v>
      </c>
      <c r="X9" s="289" t="s">
        <v>777</v>
      </c>
      <c r="Y9" s="289">
        <v>45</v>
      </c>
      <c r="Z9" s="441">
        <f t="shared" si="5"/>
        <v>3.1690140845070425</v>
      </c>
      <c r="AA9" s="441">
        <f t="shared" si="6"/>
        <v>27.570422535211268</v>
      </c>
      <c r="AC9" s="289" t="s">
        <v>777</v>
      </c>
      <c r="AD9" s="289">
        <v>13</v>
      </c>
      <c r="AE9" s="441">
        <f t="shared" si="7"/>
        <v>3.3333333333333335</v>
      </c>
      <c r="AF9" s="441">
        <f t="shared" si="8"/>
        <v>29</v>
      </c>
      <c r="AH9" s="289" t="s">
        <v>777</v>
      </c>
      <c r="AI9" s="289">
        <v>26</v>
      </c>
      <c r="AJ9" s="441">
        <f t="shared" si="9"/>
        <v>3.7681159420289854</v>
      </c>
      <c r="AK9" s="441">
        <f t="shared" si="10"/>
        <v>32.782608695652172</v>
      </c>
      <c r="AM9" s="289" t="s">
        <v>777</v>
      </c>
      <c r="AN9" s="289">
        <v>34</v>
      </c>
      <c r="AO9" s="441">
        <f t="shared" si="11"/>
        <v>3.6170212765957444</v>
      </c>
      <c r="AP9" s="441">
        <f t="shared" si="12"/>
        <v>31.468085106382979</v>
      </c>
      <c r="AR9" s="289" t="s">
        <v>777</v>
      </c>
      <c r="AS9" s="289">
        <v>46</v>
      </c>
      <c r="AT9" s="441">
        <f t="shared" si="13"/>
        <v>4.7422680412371134</v>
      </c>
      <c r="AU9" s="441">
        <f t="shared" si="14"/>
        <v>41.257731958762882</v>
      </c>
      <c r="AW9" s="289" t="s">
        <v>777</v>
      </c>
      <c r="AX9" s="289">
        <v>116</v>
      </c>
      <c r="AY9" s="441">
        <f t="shared" si="15"/>
        <v>3.2402234636871512</v>
      </c>
      <c r="AZ9" s="441">
        <f t="shared" si="16"/>
        <v>28.18994413407821</v>
      </c>
      <c r="BB9" s="289" t="s">
        <v>777</v>
      </c>
      <c r="BC9" s="289">
        <v>90</v>
      </c>
      <c r="BD9" s="441">
        <f t="shared" si="17"/>
        <v>3.5714285714285716</v>
      </c>
      <c r="BE9" s="441">
        <f t="shared" si="18"/>
        <v>31.071428571428573</v>
      </c>
      <c r="BG9" s="289" t="s">
        <v>777</v>
      </c>
      <c r="BH9" s="289">
        <v>213</v>
      </c>
      <c r="BI9" s="441">
        <f t="shared" si="19"/>
        <v>5.1079136690647475</v>
      </c>
      <c r="BJ9" s="441">
        <f t="shared" si="20"/>
        <v>44.438848920863308</v>
      </c>
    </row>
    <row r="10" spans="1:62">
      <c r="E10" s="289" t="s">
        <v>778</v>
      </c>
      <c r="F10" s="442">
        <v>50</v>
      </c>
      <c r="G10" s="289">
        <f t="shared" si="21"/>
        <v>50</v>
      </c>
      <c r="I10" s="289" t="s">
        <v>778</v>
      </c>
      <c r="J10" s="289">
        <v>39</v>
      </c>
      <c r="K10" s="289">
        <f t="shared" si="22"/>
        <v>1.8571428571428572</v>
      </c>
      <c r="L10" s="289">
        <f t="shared" si="0"/>
        <v>16.157142857142858</v>
      </c>
      <c r="N10" s="289" t="s">
        <v>778</v>
      </c>
      <c r="O10" s="289">
        <v>308</v>
      </c>
      <c r="P10" s="289">
        <f t="shared" si="1"/>
        <v>8.2133333333333329</v>
      </c>
      <c r="Q10" s="289">
        <f t="shared" si="2"/>
        <v>71.455999999999989</v>
      </c>
      <c r="S10" s="289" t="s">
        <v>778</v>
      </c>
      <c r="T10" s="289">
        <v>47</v>
      </c>
      <c r="U10" s="441">
        <f t="shared" si="3"/>
        <v>3.4814814814814814</v>
      </c>
      <c r="V10" s="441">
        <f t="shared" si="4"/>
        <v>30.288888888888888</v>
      </c>
      <c r="X10" s="289" t="s">
        <v>778</v>
      </c>
      <c r="Y10" s="289">
        <v>73</v>
      </c>
      <c r="Z10" s="441">
        <f t="shared" si="5"/>
        <v>5.1408450704225359</v>
      </c>
      <c r="AA10" s="441">
        <f t="shared" si="6"/>
        <v>44.725352112676056</v>
      </c>
      <c r="AC10" s="289" t="s">
        <v>778</v>
      </c>
      <c r="AD10" s="289">
        <v>11</v>
      </c>
      <c r="AE10" s="441">
        <f t="shared" si="7"/>
        <v>2.8205128205128207</v>
      </c>
      <c r="AF10" s="441">
        <f t="shared" si="8"/>
        <v>24.538461538461537</v>
      </c>
      <c r="AH10" s="289" t="s">
        <v>778</v>
      </c>
      <c r="AI10" s="289">
        <v>18</v>
      </c>
      <c r="AJ10" s="441">
        <f t="shared" si="9"/>
        <v>2.6086956521739131</v>
      </c>
      <c r="AK10" s="441">
        <f t="shared" si="10"/>
        <v>22.695652173913043</v>
      </c>
      <c r="AM10" s="289" t="s">
        <v>778</v>
      </c>
      <c r="AN10" s="289">
        <v>26</v>
      </c>
      <c r="AO10" s="441">
        <f t="shared" si="11"/>
        <v>2.7659574468085104</v>
      </c>
      <c r="AP10" s="441">
        <f t="shared" si="12"/>
        <v>24.063829787234042</v>
      </c>
      <c r="AR10" s="289" t="s">
        <v>778</v>
      </c>
      <c r="AS10" s="289">
        <v>32</v>
      </c>
      <c r="AT10" s="441">
        <f t="shared" si="13"/>
        <v>3.2989690721649487</v>
      </c>
      <c r="AU10" s="441">
        <f t="shared" si="14"/>
        <v>28.701030927835049</v>
      </c>
      <c r="AW10" s="289" t="s">
        <v>778</v>
      </c>
      <c r="AX10" s="289">
        <v>131</v>
      </c>
      <c r="AY10" s="441">
        <f t="shared" si="15"/>
        <v>3.6592178770949721</v>
      </c>
      <c r="AZ10" s="441">
        <f t="shared" si="16"/>
        <v>31.835195530726256</v>
      </c>
      <c r="BB10" s="289" t="s">
        <v>778</v>
      </c>
      <c r="BC10" s="289">
        <v>78</v>
      </c>
      <c r="BD10" s="441">
        <f t="shared" si="17"/>
        <v>3.0952380952380953</v>
      </c>
      <c r="BE10" s="441">
        <f t="shared" si="18"/>
        <v>26.928571428571427</v>
      </c>
      <c r="BG10" s="289" t="s">
        <v>778</v>
      </c>
      <c r="BH10" s="289">
        <v>162</v>
      </c>
      <c r="BI10" s="441">
        <f t="shared" si="19"/>
        <v>3.8848920863309351</v>
      </c>
      <c r="BJ10" s="441">
        <f t="shared" si="20"/>
        <v>33.798561151079134</v>
      </c>
    </row>
    <row r="11" spans="1:62">
      <c r="E11" s="289" t="s">
        <v>779</v>
      </c>
      <c r="F11" s="289">
        <v>49</v>
      </c>
      <c r="G11" s="289">
        <f t="shared" si="21"/>
        <v>49</v>
      </c>
      <c r="I11" s="289" t="s">
        <v>779</v>
      </c>
      <c r="J11" s="289">
        <v>42</v>
      </c>
      <c r="K11" s="289">
        <f t="shared" si="22"/>
        <v>2</v>
      </c>
      <c r="L11" s="289">
        <f t="shared" si="0"/>
        <v>17.400000000000002</v>
      </c>
      <c r="N11" s="289" t="s">
        <v>779</v>
      </c>
      <c r="O11" s="289">
        <v>295</v>
      </c>
      <c r="P11" s="289">
        <f t="shared" si="1"/>
        <v>7.8666666666666663</v>
      </c>
      <c r="Q11" s="289">
        <f t="shared" si="2"/>
        <v>68.44</v>
      </c>
      <c r="S11" s="289" t="s">
        <v>779</v>
      </c>
      <c r="T11" s="289">
        <v>68</v>
      </c>
      <c r="U11" s="441">
        <f t="shared" si="3"/>
        <v>5.0370370370370372</v>
      </c>
      <c r="V11" s="441">
        <f t="shared" si="4"/>
        <v>43.822222222222223</v>
      </c>
      <c r="X11" s="289" t="s">
        <v>779</v>
      </c>
      <c r="Y11" s="289">
        <v>49</v>
      </c>
      <c r="Z11" s="441">
        <f t="shared" si="5"/>
        <v>3.450704225352113</v>
      </c>
      <c r="AA11" s="441">
        <f t="shared" si="6"/>
        <v>30.02112676056338</v>
      </c>
      <c r="AC11" s="289" t="s">
        <v>779</v>
      </c>
      <c r="AD11" s="289">
        <v>11</v>
      </c>
      <c r="AE11" s="441">
        <f t="shared" si="7"/>
        <v>2.8205128205128207</v>
      </c>
      <c r="AF11" s="441">
        <f t="shared" si="8"/>
        <v>24.538461538461537</v>
      </c>
      <c r="AH11" s="289" t="s">
        <v>779</v>
      </c>
      <c r="AI11" s="289">
        <v>22</v>
      </c>
      <c r="AJ11" s="441">
        <f t="shared" si="9"/>
        <v>3.1884057971014492</v>
      </c>
      <c r="AK11" s="441">
        <f t="shared" si="10"/>
        <v>27.739130434782609</v>
      </c>
      <c r="AM11" s="289" t="s">
        <v>779</v>
      </c>
      <c r="AN11" s="289">
        <v>26</v>
      </c>
      <c r="AO11" s="441">
        <f t="shared" si="11"/>
        <v>2.7659574468085104</v>
      </c>
      <c r="AP11" s="441">
        <f t="shared" si="12"/>
        <v>24.063829787234042</v>
      </c>
      <c r="AR11" s="289" t="s">
        <v>779</v>
      </c>
      <c r="AS11" s="289">
        <v>51</v>
      </c>
      <c r="AT11" s="441">
        <f t="shared" si="13"/>
        <v>5.2577319587628866</v>
      </c>
      <c r="AU11" s="441">
        <f t="shared" si="14"/>
        <v>45.742268041237111</v>
      </c>
      <c r="AW11" s="289" t="s">
        <v>779</v>
      </c>
      <c r="AX11" s="289">
        <v>173</v>
      </c>
      <c r="AY11" s="441">
        <f t="shared" si="15"/>
        <v>4.8324022346368718</v>
      </c>
      <c r="AZ11" s="441">
        <f t="shared" si="16"/>
        <v>42.041899441340782</v>
      </c>
      <c r="BB11" s="289" t="s">
        <v>779</v>
      </c>
      <c r="BC11" s="289">
        <v>83</v>
      </c>
      <c r="BD11" s="441">
        <f t="shared" si="17"/>
        <v>3.2936507936507939</v>
      </c>
      <c r="BE11" s="441">
        <f t="shared" si="18"/>
        <v>28.654761904761905</v>
      </c>
      <c r="BG11" s="289" t="s">
        <v>779</v>
      </c>
      <c r="BH11" s="289">
        <v>210</v>
      </c>
      <c r="BI11" s="441">
        <f t="shared" si="19"/>
        <v>5.0359712230215825</v>
      </c>
      <c r="BJ11" s="441">
        <f t="shared" si="20"/>
        <v>43.812949640287769</v>
      </c>
    </row>
    <row r="12" spans="1:62">
      <c r="E12" s="289" t="s">
        <v>780</v>
      </c>
      <c r="F12" s="289">
        <v>27</v>
      </c>
      <c r="G12" s="289">
        <f t="shared" si="21"/>
        <v>27</v>
      </c>
      <c r="I12" s="289" t="s">
        <v>780</v>
      </c>
      <c r="J12" s="289">
        <v>45</v>
      </c>
      <c r="K12" s="289">
        <f t="shared" si="22"/>
        <v>2.1428571428571428</v>
      </c>
      <c r="L12" s="289">
        <f t="shared" si="0"/>
        <v>18.642857142857142</v>
      </c>
      <c r="N12" s="289" t="s">
        <v>780</v>
      </c>
      <c r="O12" s="289">
        <v>257</v>
      </c>
      <c r="P12" s="289">
        <f t="shared" si="1"/>
        <v>6.8533333333333335</v>
      </c>
      <c r="Q12" s="289">
        <f t="shared" si="2"/>
        <v>59.623999999999995</v>
      </c>
      <c r="S12" s="289" t="s">
        <v>780</v>
      </c>
      <c r="T12" s="289">
        <v>51</v>
      </c>
      <c r="U12" s="441">
        <f t="shared" si="3"/>
        <v>3.7777777777777777</v>
      </c>
      <c r="V12" s="441">
        <f t="shared" si="4"/>
        <v>32.866666666666667</v>
      </c>
      <c r="X12" s="289" t="s">
        <v>780</v>
      </c>
      <c r="Y12" s="289">
        <v>58</v>
      </c>
      <c r="Z12" s="441">
        <f t="shared" si="5"/>
        <v>4.084507042253521</v>
      </c>
      <c r="AA12" s="441">
        <f t="shared" si="6"/>
        <v>35.535211267605632</v>
      </c>
      <c r="AC12" s="289" t="s">
        <v>780</v>
      </c>
      <c r="AD12" s="289">
        <v>7</v>
      </c>
      <c r="AE12" s="441">
        <f t="shared" si="7"/>
        <v>1.7948717948717949</v>
      </c>
      <c r="AF12" s="441">
        <f t="shared" si="8"/>
        <v>15.615384615384615</v>
      </c>
      <c r="AH12" s="289" t="s">
        <v>780</v>
      </c>
      <c r="AI12" s="289">
        <v>22</v>
      </c>
      <c r="AJ12" s="441">
        <f t="shared" si="9"/>
        <v>3.1884057971014492</v>
      </c>
      <c r="AK12" s="441">
        <f t="shared" si="10"/>
        <v>27.739130434782609</v>
      </c>
      <c r="AM12" s="289" t="s">
        <v>780</v>
      </c>
      <c r="AN12" s="289">
        <v>23</v>
      </c>
      <c r="AO12" s="441">
        <f t="shared" si="11"/>
        <v>2.4468085106382977</v>
      </c>
      <c r="AP12" s="441">
        <f t="shared" si="12"/>
        <v>21.287234042553191</v>
      </c>
      <c r="AR12" s="289" t="s">
        <v>780</v>
      </c>
      <c r="AS12" s="289">
        <v>46</v>
      </c>
      <c r="AT12" s="441">
        <f t="shared" si="13"/>
        <v>4.7422680412371134</v>
      </c>
      <c r="AU12" s="441">
        <f t="shared" si="14"/>
        <v>41.257731958762882</v>
      </c>
      <c r="AW12" s="289" t="s">
        <v>780</v>
      </c>
      <c r="AX12" s="289">
        <v>110</v>
      </c>
      <c r="AY12" s="441">
        <f t="shared" si="15"/>
        <v>3.0726256983240225</v>
      </c>
      <c r="AZ12" s="441">
        <f t="shared" si="16"/>
        <v>26.731843575418996</v>
      </c>
      <c r="BB12" s="289" t="s">
        <v>780</v>
      </c>
      <c r="BC12" s="289">
        <v>102</v>
      </c>
      <c r="BD12" s="441">
        <f t="shared" si="17"/>
        <v>4.0476190476190474</v>
      </c>
      <c r="BE12" s="441">
        <f t="shared" si="18"/>
        <v>35.214285714285715</v>
      </c>
      <c r="BG12" s="289" t="s">
        <v>780</v>
      </c>
      <c r="BH12" s="289">
        <v>161</v>
      </c>
      <c r="BI12" s="441">
        <f t="shared" si="19"/>
        <v>3.860911270983213</v>
      </c>
      <c r="BJ12" s="441">
        <f t="shared" si="20"/>
        <v>33.589928057553955</v>
      </c>
    </row>
    <row r="13" spans="1:62">
      <c r="E13" s="289" t="s">
        <v>781</v>
      </c>
      <c r="F13" s="289">
        <v>32</v>
      </c>
      <c r="G13" s="289">
        <f t="shared" si="21"/>
        <v>32</v>
      </c>
      <c r="I13" s="289" t="s">
        <v>781</v>
      </c>
      <c r="J13" s="289">
        <v>45</v>
      </c>
      <c r="K13" s="289">
        <f t="shared" si="22"/>
        <v>2.1428571428571428</v>
      </c>
      <c r="L13" s="289">
        <f t="shared" si="0"/>
        <v>18.642857142857142</v>
      </c>
      <c r="N13" s="289" t="s">
        <v>781</v>
      </c>
      <c r="O13" s="289">
        <v>332</v>
      </c>
      <c r="P13" s="289">
        <f t="shared" si="1"/>
        <v>8.8533333333333335</v>
      </c>
      <c r="Q13" s="289">
        <f t="shared" si="2"/>
        <v>77.023999999999987</v>
      </c>
      <c r="S13" s="289" t="s">
        <v>781</v>
      </c>
      <c r="T13" s="289">
        <v>71</v>
      </c>
      <c r="U13" s="441">
        <f t="shared" si="3"/>
        <v>5.2592592592592595</v>
      </c>
      <c r="V13" s="441">
        <f t="shared" si="4"/>
        <v>45.755555555555553</v>
      </c>
      <c r="X13" s="289" t="s">
        <v>781</v>
      </c>
      <c r="Y13" s="289">
        <v>72</v>
      </c>
      <c r="Z13" s="441">
        <f t="shared" si="5"/>
        <v>5.070422535211268</v>
      </c>
      <c r="AA13" s="441">
        <f t="shared" si="6"/>
        <v>44.112676056338032</v>
      </c>
      <c r="AC13" s="289" t="s">
        <v>781</v>
      </c>
      <c r="AD13" s="289">
        <v>2</v>
      </c>
      <c r="AE13" s="441">
        <f t="shared" si="7"/>
        <v>0.51282051282051289</v>
      </c>
      <c r="AF13" s="441">
        <f t="shared" si="8"/>
        <v>4.4615384615384617</v>
      </c>
      <c r="AH13" s="289" t="s">
        <v>781</v>
      </c>
      <c r="AI13" s="289">
        <v>16</v>
      </c>
      <c r="AJ13" s="441">
        <f t="shared" si="9"/>
        <v>2.318840579710145</v>
      </c>
      <c r="AK13" s="441">
        <f t="shared" si="10"/>
        <v>20.173913043478262</v>
      </c>
      <c r="AM13" s="289" t="s">
        <v>781</v>
      </c>
      <c r="AN13" s="289">
        <v>29</v>
      </c>
      <c r="AO13" s="441">
        <f t="shared" si="11"/>
        <v>3.0851063829787231</v>
      </c>
      <c r="AP13" s="441">
        <f t="shared" si="12"/>
        <v>26.840425531914892</v>
      </c>
      <c r="AR13" s="289" t="s">
        <v>781</v>
      </c>
      <c r="AS13" s="289">
        <v>52</v>
      </c>
      <c r="AT13" s="441">
        <f t="shared" si="13"/>
        <v>5.3608247422680417</v>
      </c>
      <c r="AU13" s="441">
        <f t="shared" si="14"/>
        <v>46.639175257731956</v>
      </c>
      <c r="AW13" s="289" t="s">
        <v>781</v>
      </c>
      <c r="AX13" s="289">
        <v>116</v>
      </c>
      <c r="AY13" s="441">
        <f t="shared" si="15"/>
        <v>3.2402234636871512</v>
      </c>
      <c r="AZ13" s="441">
        <f t="shared" si="16"/>
        <v>28.18994413407821</v>
      </c>
      <c r="BB13" s="289" t="s">
        <v>781</v>
      </c>
      <c r="BC13" s="289">
        <v>64</v>
      </c>
      <c r="BD13" s="441">
        <f t="shared" si="17"/>
        <v>2.5396825396825395</v>
      </c>
      <c r="BE13" s="441">
        <f t="shared" si="18"/>
        <v>22.095238095238095</v>
      </c>
      <c r="BG13" s="289" t="s">
        <v>781</v>
      </c>
      <c r="BH13" s="289">
        <v>145</v>
      </c>
      <c r="BI13" s="441">
        <f t="shared" si="19"/>
        <v>3.477218225419664</v>
      </c>
      <c r="BJ13" s="441">
        <f t="shared" si="20"/>
        <v>30.25179856115108</v>
      </c>
    </row>
    <row r="14" spans="1:62">
      <c r="E14" s="289" t="s">
        <v>782</v>
      </c>
      <c r="F14" s="289">
        <v>60</v>
      </c>
      <c r="G14" s="289">
        <f t="shared" si="21"/>
        <v>60</v>
      </c>
      <c r="I14" s="289" t="s">
        <v>782</v>
      </c>
      <c r="J14" s="289">
        <v>48</v>
      </c>
      <c r="K14" s="289">
        <f t="shared" si="22"/>
        <v>2.2857142857142856</v>
      </c>
      <c r="L14" s="289">
        <f t="shared" si="0"/>
        <v>19.885714285714286</v>
      </c>
      <c r="N14" s="289" t="s">
        <v>782</v>
      </c>
      <c r="O14" s="289">
        <v>311</v>
      </c>
      <c r="P14" s="289">
        <f t="shared" si="1"/>
        <v>8.293333333333333</v>
      </c>
      <c r="Q14" s="289">
        <f t="shared" si="2"/>
        <v>72.151999999999987</v>
      </c>
      <c r="S14" s="289" t="s">
        <v>782</v>
      </c>
      <c r="T14" s="289">
        <v>60</v>
      </c>
      <c r="U14" s="441">
        <f t="shared" si="3"/>
        <v>4.4444444444444446</v>
      </c>
      <c r="V14" s="441">
        <f t="shared" si="4"/>
        <v>38.666666666666664</v>
      </c>
      <c r="X14" s="289" t="s">
        <v>782</v>
      </c>
      <c r="Y14" s="289">
        <v>64</v>
      </c>
      <c r="Z14" s="441">
        <f t="shared" si="5"/>
        <v>4.507042253521127</v>
      </c>
      <c r="AA14" s="441">
        <f t="shared" si="6"/>
        <v>39.2112676056338</v>
      </c>
      <c r="AC14" s="289" t="s">
        <v>782</v>
      </c>
      <c r="AD14" s="289">
        <v>13</v>
      </c>
      <c r="AE14" s="441">
        <f t="shared" si="7"/>
        <v>3.3333333333333335</v>
      </c>
      <c r="AF14" s="441">
        <f t="shared" si="8"/>
        <v>29</v>
      </c>
      <c r="AH14" s="289" t="s">
        <v>782</v>
      </c>
      <c r="AI14" s="289">
        <v>23</v>
      </c>
      <c r="AJ14" s="441">
        <f t="shared" si="9"/>
        <v>3.333333333333333</v>
      </c>
      <c r="AK14" s="441">
        <f t="shared" si="10"/>
        <v>29</v>
      </c>
      <c r="AM14" s="289" t="s">
        <v>782</v>
      </c>
      <c r="AN14" s="289">
        <v>26</v>
      </c>
      <c r="AO14" s="441">
        <f t="shared" si="11"/>
        <v>2.7659574468085104</v>
      </c>
      <c r="AP14" s="441">
        <f t="shared" si="12"/>
        <v>24.063829787234042</v>
      </c>
      <c r="AR14" s="289" t="s">
        <v>782</v>
      </c>
      <c r="AS14" s="289">
        <v>43</v>
      </c>
      <c r="AT14" s="441">
        <f t="shared" si="13"/>
        <v>4.4329896907216497</v>
      </c>
      <c r="AU14" s="441">
        <f t="shared" si="14"/>
        <v>38.567010309278345</v>
      </c>
      <c r="AW14" s="289" t="s">
        <v>782</v>
      </c>
      <c r="AX14" s="289">
        <v>179</v>
      </c>
      <c r="AY14" s="441">
        <f t="shared" si="15"/>
        <v>5</v>
      </c>
      <c r="AZ14" s="441">
        <f t="shared" si="16"/>
        <v>43.5</v>
      </c>
      <c r="BB14" s="289" t="s">
        <v>782</v>
      </c>
      <c r="BC14" s="289">
        <v>86</v>
      </c>
      <c r="BD14" s="441">
        <f t="shared" si="17"/>
        <v>3.412698412698413</v>
      </c>
      <c r="BE14" s="441">
        <f t="shared" si="18"/>
        <v>29.69047619047619</v>
      </c>
      <c r="BG14" s="289" t="s">
        <v>782</v>
      </c>
      <c r="BH14" s="289">
        <v>205</v>
      </c>
      <c r="BI14" s="441">
        <f t="shared" si="19"/>
        <v>4.9160671462829733</v>
      </c>
      <c r="BJ14" s="441">
        <f t="shared" si="20"/>
        <v>42.769784172661872</v>
      </c>
    </row>
    <row r="15" spans="1:62">
      <c r="E15" s="289" t="s">
        <v>783</v>
      </c>
      <c r="F15" s="289">
        <v>50</v>
      </c>
      <c r="G15" s="289">
        <f t="shared" si="21"/>
        <v>50</v>
      </c>
      <c r="I15" s="289" t="s">
        <v>783</v>
      </c>
      <c r="J15" s="289">
        <v>50</v>
      </c>
      <c r="K15" s="289">
        <f t="shared" si="22"/>
        <v>2.3809523809523809</v>
      </c>
      <c r="L15" s="289">
        <f t="shared" si="0"/>
        <v>20.714285714285715</v>
      </c>
      <c r="N15" s="289" t="s">
        <v>783</v>
      </c>
      <c r="O15" s="289">
        <v>317</v>
      </c>
      <c r="P15" s="289">
        <f t="shared" si="1"/>
        <v>8.4533333333333331</v>
      </c>
      <c r="Q15" s="289">
        <f t="shared" si="2"/>
        <v>73.543999999999997</v>
      </c>
      <c r="S15" s="289" t="s">
        <v>783</v>
      </c>
      <c r="T15" s="289">
        <v>64</v>
      </c>
      <c r="U15" s="441">
        <f t="shared" si="3"/>
        <v>4.7407407407407405</v>
      </c>
      <c r="V15" s="441">
        <f t="shared" si="4"/>
        <v>41.244444444444447</v>
      </c>
      <c r="X15" s="289" t="s">
        <v>783</v>
      </c>
      <c r="Y15" s="289">
        <v>78</v>
      </c>
      <c r="Z15" s="441">
        <f t="shared" si="5"/>
        <v>5.4929577464788739</v>
      </c>
      <c r="AA15" s="441">
        <f t="shared" si="6"/>
        <v>47.7887323943662</v>
      </c>
      <c r="AC15" s="289" t="s">
        <v>783</v>
      </c>
      <c r="AD15" s="289">
        <v>6</v>
      </c>
      <c r="AE15" s="441">
        <f t="shared" si="7"/>
        <v>1.5384615384615385</v>
      </c>
      <c r="AF15" s="441">
        <f t="shared" si="8"/>
        <v>13.384615384615385</v>
      </c>
      <c r="AH15" s="289" t="s">
        <v>783</v>
      </c>
      <c r="AI15" s="289">
        <v>19</v>
      </c>
      <c r="AJ15" s="441">
        <f t="shared" si="9"/>
        <v>2.7536231884057969</v>
      </c>
      <c r="AK15" s="441">
        <f t="shared" si="10"/>
        <v>23.956521739130434</v>
      </c>
      <c r="AM15" s="289" t="s">
        <v>783</v>
      </c>
      <c r="AN15" s="289">
        <v>42</v>
      </c>
      <c r="AO15" s="441">
        <f t="shared" si="11"/>
        <v>4.4680851063829783</v>
      </c>
      <c r="AP15" s="441">
        <f t="shared" si="12"/>
        <v>38.872340425531917</v>
      </c>
      <c r="AR15" s="289" t="s">
        <v>783</v>
      </c>
      <c r="AS15" s="289">
        <v>71</v>
      </c>
      <c r="AT15" s="441">
        <f t="shared" si="13"/>
        <v>7.31958762886598</v>
      </c>
      <c r="AU15" s="441">
        <f t="shared" si="14"/>
        <v>63.680412371134018</v>
      </c>
      <c r="AW15" s="289" t="s">
        <v>783</v>
      </c>
      <c r="AX15" s="289">
        <v>183</v>
      </c>
      <c r="AY15" s="441">
        <f t="shared" si="15"/>
        <v>5.1117318435754191</v>
      </c>
      <c r="AZ15" s="441">
        <f t="shared" si="16"/>
        <v>44.472067039106143</v>
      </c>
      <c r="BB15" s="289" t="s">
        <v>783</v>
      </c>
      <c r="BC15" s="289">
        <v>105</v>
      </c>
      <c r="BD15" s="441">
        <f t="shared" si="17"/>
        <v>4.166666666666667</v>
      </c>
      <c r="BE15" s="441">
        <f t="shared" si="18"/>
        <v>36.25</v>
      </c>
      <c r="BG15" s="289" t="s">
        <v>783</v>
      </c>
      <c r="BH15" s="289">
        <v>228</v>
      </c>
      <c r="BI15" s="441">
        <f t="shared" si="19"/>
        <v>5.4676258992805753</v>
      </c>
      <c r="BJ15" s="441">
        <f t="shared" si="20"/>
        <v>47.568345323741006</v>
      </c>
    </row>
    <row r="16" spans="1:62">
      <c r="E16" s="289" t="s">
        <v>784</v>
      </c>
      <c r="F16" s="289">
        <v>37</v>
      </c>
      <c r="G16" s="289">
        <f t="shared" si="21"/>
        <v>37</v>
      </c>
      <c r="I16" s="289" t="s">
        <v>784</v>
      </c>
      <c r="J16" s="289">
        <v>64</v>
      </c>
      <c r="K16" s="289">
        <f t="shared" si="22"/>
        <v>3.0476190476190474</v>
      </c>
      <c r="L16" s="289">
        <f t="shared" si="0"/>
        <v>26.514285714285716</v>
      </c>
      <c r="N16" s="289" t="s">
        <v>784</v>
      </c>
      <c r="O16" s="289">
        <v>347</v>
      </c>
      <c r="P16" s="289">
        <f t="shared" si="1"/>
        <v>9.2533333333333339</v>
      </c>
      <c r="Q16" s="289">
        <f t="shared" si="2"/>
        <v>80.503999999999991</v>
      </c>
      <c r="S16" s="289" t="s">
        <v>784</v>
      </c>
      <c r="T16" s="289">
        <v>83</v>
      </c>
      <c r="U16" s="441">
        <f t="shared" si="3"/>
        <v>6.1481481481481479</v>
      </c>
      <c r="V16" s="441">
        <f t="shared" si="4"/>
        <v>53.488888888888887</v>
      </c>
      <c r="X16" s="289" t="s">
        <v>784</v>
      </c>
      <c r="Y16" s="289">
        <v>63</v>
      </c>
      <c r="Z16" s="441">
        <f t="shared" si="5"/>
        <v>4.436619718309859</v>
      </c>
      <c r="AA16" s="441">
        <f t="shared" si="6"/>
        <v>38.598591549295776</v>
      </c>
      <c r="AC16" s="289" t="s">
        <v>784</v>
      </c>
      <c r="AD16" s="289">
        <v>14</v>
      </c>
      <c r="AE16" s="441">
        <f t="shared" si="7"/>
        <v>3.5897435897435899</v>
      </c>
      <c r="AF16" s="441">
        <f t="shared" si="8"/>
        <v>31.23076923076923</v>
      </c>
      <c r="AH16" s="289" t="s">
        <v>784</v>
      </c>
      <c r="AI16" s="289">
        <v>29</v>
      </c>
      <c r="AJ16" s="441">
        <f t="shared" si="9"/>
        <v>4.2028985507246377</v>
      </c>
      <c r="AK16" s="441">
        <f t="shared" si="10"/>
        <v>36.565217391304344</v>
      </c>
      <c r="AM16" s="289" t="s">
        <v>784</v>
      </c>
      <c r="AN16" s="289">
        <v>36</v>
      </c>
      <c r="AO16" s="441">
        <f t="shared" si="11"/>
        <v>3.8297872340425529</v>
      </c>
      <c r="AP16" s="441">
        <f t="shared" si="12"/>
        <v>33.319148936170215</v>
      </c>
      <c r="AR16" s="289" t="s">
        <v>784</v>
      </c>
      <c r="AS16" s="289">
        <v>65</v>
      </c>
      <c r="AT16" s="441">
        <f t="shared" si="13"/>
        <v>6.7010309278350517</v>
      </c>
      <c r="AU16" s="441">
        <f t="shared" si="14"/>
        <v>58.298969072164944</v>
      </c>
      <c r="AW16" s="289" t="s">
        <v>784</v>
      </c>
      <c r="AX16" s="289">
        <v>140</v>
      </c>
      <c r="AY16" s="441">
        <f t="shared" si="15"/>
        <v>3.9106145251396649</v>
      </c>
      <c r="AZ16" s="441">
        <f t="shared" si="16"/>
        <v>34.022346368715084</v>
      </c>
      <c r="BB16" s="289" t="s">
        <v>784</v>
      </c>
      <c r="BC16" s="289">
        <v>111</v>
      </c>
      <c r="BD16" s="441">
        <f t="shared" si="17"/>
        <v>4.4047619047619051</v>
      </c>
      <c r="BE16" s="441">
        <f t="shared" si="18"/>
        <v>38.321428571428569</v>
      </c>
      <c r="BG16" s="289" t="s">
        <v>784</v>
      </c>
      <c r="BH16" s="289">
        <v>186</v>
      </c>
      <c r="BI16" s="441">
        <f t="shared" si="19"/>
        <v>4.4604316546762588</v>
      </c>
      <c r="BJ16" s="441">
        <f t="shared" si="20"/>
        <v>38.805755395683455</v>
      </c>
    </row>
    <row r="17" spans="5:62">
      <c r="E17" s="289" t="s">
        <v>785</v>
      </c>
      <c r="F17" s="289">
        <v>26</v>
      </c>
      <c r="G17" s="289">
        <f t="shared" si="21"/>
        <v>26</v>
      </c>
      <c r="I17" s="289" t="s">
        <v>785</v>
      </c>
      <c r="J17" s="289">
        <v>34</v>
      </c>
      <c r="K17" s="289">
        <f t="shared" si="22"/>
        <v>1.6190476190476191</v>
      </c>
      <c r="L17" s="289">
        <f t="shared" si="0"/>
        <v>14.085714285714285</v>
      </c>
      <c r="N17" s="289" t="s">
        <v>785</v>
      </c>
      <c r="O17" s="289">
        <v>296</v>
      </c>
      <c r="P17" s="289">
        <f t="shared" si="1"/>
        <v>7.8933333333333335</v>
      </c>
      <c r="Q17" s="289">
        <f t="shared" si="2"/>
        <v>68.671999999999997</v>
      </c>
      <c r="S17" s="289" t="s">
        <v>785</v>
      </c>
      <c r="T17" s="289">
        <v>87</v>
      </c>
      <c r="U17" s="441">
        <f t="shared" si="3"/>
        <v>6.4444444444444446</v>
      </c>
      <c r="V17" s="441">
        <f t="shared" si="4"/>
        <v>56.06666666666667</v>
      </c>
      <c r="X17" s="289" t="s">
        <v>785</v>
      </c>
      <c r="Y17" s="289">
        <v>57</v>
      </c>
      <c r="Z17" s="441">
        <f t="shared" si="5"/>
        <v>4.0140845070422539</v>
      </c>
      <c r="AA17" s="441">
        <f t="shared" si="6"/>
        <v>34.922535211267608</v>
      </c>
      <c r="AC17" s="289" t="s">
        <v>785</v>
      </c>
      <c r="AD17" s="289">
        <v>4</v>
      </c>
      <c r="AE17" s="441">
        <f t="shared" si="7"/>
        <v>1.0256410256410258</v>
      </c>
      <c r="AF17" s="441">
        <f t="shared" si="8"/>
        <v>8.9230769230769234</v>
      </c>
      <c r="AH17" s="289" t="s">
        <v>785</v>
      </c>
      <c r="AI17" s="289">
        <v>18</v>
      </c>
      <c r="AJ17" s="441">
        <f t="shared" si="9"/>
        <v>2.6086956521739131</v>
      </c>
      <c r="AK17" s="441">
        <f t="shared" si="10"/>
        <v>22.695652173913043</v>
      </c>
      <c r="AM17" s="289" t="s">
        <v>785</v>
      </c>
      <c r="AN17" s="289">
        <v>35</v>
      </c>
      <c r="AO17" s="441">
        <f t="shared" si="11"/>
        <v>3.7234042553191489</v>
      </c>
      <c r="AP17" s="441">
        <f t="shared" si="12"/>
        <v>32.393617021276597</v>
      </c>
      <c r="AR17" s="289" t="s">
        <v>785</v>
      </c>
      <c r="AS17" s="289">
        <v>43</v>
      </c>
      <c r="AT17" s="441">
        <f t="shared" si="13"/>
        <v>4.4329896907216497</v>
      </c>
      <c r="AU17" s="441">
        <f t="shared" si="14"/>
        <v>38.567010309278345</v>
      </c>
      <c r="AW17" s="289" t="s">
        <v>785</v>
      </c>
      <c r="AX17" s="289">
        <v>139</v>
      </c>
      <c r="AY17" s="441">
        <f t="shared" si="15"/>
        <v>3.8826815642458103</v>
      </c>
      <c r="AZ17" s="441">
        <f t="shared" si="16"/>
        <v>33.779329608938546</v>
      </c>
      <c r="BB17" s="289" t="s">
        <v>785</v>
      </c>
      <c r="BC17" s="289">
        <v>64</v>
      </c>
      <c r="BD17" s="441">
        <f t="shared" si="17"/>
        <v>2.5396825396825395</v>
      </c>
      <c r="BE17" s="441">
        <f t="shared" si="18"/>
        <v>22.095238095238095</v>
      </c>
      <c r="BG17" s="289" t="s">
        <v>785</v>
      </c>
      <c r="BH17" s="289">
        <v>127</v>
      </c>
      <c r="BI17" s="441">
        <f t="shared" si="19"/>
        <v>3.0455635491606712</v>
      </c>
      <c r="BJ17" s="441">
        <f t="shared" si="20"/>
        <v>26.496402877697843</v>
      </c>
    </row>
    <row r="18" spans="5:62">
      <c r="E18" s="289" t="s">
        <v>786</v>
      </c>
      <c r="F18" s="289">
        <v>48</v>
      </c>
      <c r="G18" s="289">
        <f t="shared" si="21"/>
        <v>48</v>
      </c>
      <c r="I18" s="289" t="s">
        <v>786</v>
      </c>
      <c r="J18" s="289">
        <v>40</v>
      </c>
      <c r="K18" s="289">
        <f t="shared" si="22"/>
        <v>1.9047619047619047</v>
      </c>
      <c r="L18" s="289">
        <f t="shared" si="0"/>
        <v>16.571428571428573</v>
      </c>
      <c r="N18" s="289" t="s">
        <v>786</v>
      </c>
      <c r="O18" s="289">
        <v>288</v>
      </c>
      <c r="P18" s="289">
        <f t="shared" si="1"/>
        <v>7.68</v>
      </c>
      <c r="Q18" s="289">
        <f t="shared" si="2"/>
        <v>66.815999999999988</v>
      </c>
      <c r="S18" s="289" t="s">
        <v>786</v>
      </c>
      <c r="T18" s="289">
        <v>49</v>
      </c>
      <c r="U18" s="441">
        <f t="shared" si="3"/>
        <v>3.6296296296296298</v>
      </c>
      <c r="V18" s="441">
        <f t="shared" si="4"/>
        <v>31.577777777777779</v>
      </c>
      <c r="X18" s="289" t="s">
        <v>786</v>
      </c>
      <c r="Y18" s="289">
        <v>58</v>
      </c>
      <c r="Z18" s="441">
        <f t="shared" si="5"/>
        <v>4.084507042253521</v>
      </c>
      <c r="AA18" s="441">
        <f t="shared" si="6"/>
        <v>35.535211267605632</v>
      </c>
      <c r="AC18" s="289" t="s">
        <v>786</v>
      </c>
      <c r="AD18" s="289">
        <v>8</v>
      </c>
      <c r="AE18" s="441">
        <f t="shared" si="7"/>
        <v>2.0512820512820515</v>
      </c>
      <c r="AF18" s="441">
        <f t="shared" si="8"/>
        <v>17.846153846153847</v>
      </c>
      <c r="AH18" s="289" t="s">
        <v>786</v>
      </c>
      <c r="AI18" s="289">
        <v>14</v>
      </c>
      <c r="AJ18" s="441">
        <f t="shared" si="9"/>
        <v>2.0289855072463765</v>
      </c>
      <c r="AK18" s="441">
        <f t="shared" si="10"/>
        <v>17.652173913043477</v>
      </c>
      <c r="AM18" s="289" t="s">
        <v>786</v>
      </c>
      <c r="AN18" s="289">
        <v>23</v>
      </c>
      <c r="AO18" s="441">
        <f t="shared" si="11"/>
        <v>2.4468085106382977</v>
      </c>
      <c r="AP18" s="441">
        <f t="shared" si="12"/>
        <v>21.287234042553191</v>
      </c>
      <c r="AR18" s="289" t="s">
        <v>786</v>
      </c>
      <c r="AS18" s="289">
        <v>46</v>
      </c>
      <c r="AT18" s="441">
        <f t="shared" si="13"/>
        <v>4.7422680412371134</v>
      </c>
      <c r="AU18" s="441">
        <f t="shared" si="14"/>
        <v>41.257731958762882</v>
      </c>
      <c r="AW18" s="289" t="s">
        <v>786</v>
      </c>
      <c r="AX18" s="289">
        <v>144</v>
      </c>
      <c r="AY18" s="441">
        <f t="shared" si="15"/>
        <v>4.022346368715084</v>
      </c>
      <c r="AZ18" s="441">
        <f t="shared" si="16"/>
        <v>34.994413407821227</v>
      </c>
      <c r="BB18" s="289" t="s">
        <v>786</v>
      </c>
      <c r="BC18" s="289">
        <v>69</v>
      </c>
      <c r="BD18" s="441">
        <f t="shared" si="17"/>
        <v>2.7380952380952381</v>
      </c>
      <c r="BE18" s="441">
        <f t="shared" si="18"/>
        <v>23.821428571428573</v>
      </c>
      <c r="BG18" s="289" t="s">
        <v>786</v>
      </c>
      <c r="BH18" s="289">
        <v>159</v>
      </c>
      <c r="BI18" s="441">
        <f t="shared" si="19"/>
        <v>3.8129496402877696</v>
      </c>
      <c r="BJ18" s="441">
        <f t="shared" si="20"/>
        <v>33.172661870503596</v>
      </c>
    </row>
    <row r="19" spans="5:62">
      <c r="E19" s="289" t="s">
        <v>787</v>
      </c>
      <c r="F19" s="289">
        <v>54</v>
      </c>
      <c r="G19" s="289">
        <f t="shared" si="21"/>
        <v>54</v>
      </c>
      <c r="I19" s="289" t="s">
        <v>787</v>
      </c>
      <c r="J19" s="289">
        <v>53</v>
      </c>
      <c r="K19" s="289">
        <f t="shared" si="22"/>
        <v>2.5238095238095237</v>
      </c>
      <c r="L19" s="289">
        <f t="shared" si="0"/>
        <v>21.957142857142859</v>
      </c>
      <c r="N19" s="289" t="s">
        <v>787</v>
      </c>
      <c r="O19" s="289">
        <v>284</v>
      </c>
      <c r="P19" s="289">
        <f t="shared" si="1"/>
        <v>7.5733333333333333</v>
      </c>
      <c r="Q19" s="289">
        <f t="shared" si="2"/>
        <v>65.887999999999991</v>
      </c>
      <c r="S19" s="289" t="s">
        <v>787</v>
      </c>
      <c r="T19" s="289">
        <v>73</v>
      </c>
      <c r="U19" s="441">
        <f t="shared" si="3"/>
        <v>5.4074074074074074</v>
      </c>
      <c r="V19" s="441">
        <f t="shared" si="4"/>
        <v>47.044444444444444</v>
      </c>
      <c r="X19" s="289" t="s">
        <v>787</v>
      </c>
      <c r="Y19" s="289">
        <v>56</v>
      </c>
      <c r="Z19" s="441">
        <f t="shared" si="5"/>
        <v>3.943661971830986</v>
      </c>
      <c r="AA19" s="441">
        <f t="shared" si="6"/>
        <v>34.309859154929576</v>
      </c>
      <c r="AC19" s="289" t="s">
        <v>787</v>
      </c>
      <c r="AD19" s="289">
        <v>8</v>
      </c>
      <c r="AE19" s="441">
        <f t="shared" si="7"/>
        <v>2.0512820512820515</v>
      </c>
      <c r="AF19" s="441">
        <f t="shared" si="8"/>
        <v>17.846153846153847</v>
      </c>
      <c r="AH19" s="289" t="s">
        <v>787</v>
      </c>
      <c r="AI19" s="289">
        <v>17</v>
      </c>
      <c r="AJ19" s="441">
        <f t="shared" si="9"/>
        <v>2.4637681159420288</v>
      </c>
      <c r="AK19" s="441">
        <f t="shared" si="10"/>
        <v>21.434782608695652</v>
      </c>
      <c r="AM19" s="289" t="s">
        <v>787</v>
      </c>
      <c r="AN19" s="289">
        <v>30</v>
      </c>
      <c r="AO19" s="441">
        <f t="shared" si="11"/>
        <v>3.1914893617021276</v>
      </c>
      <c r="AP19" s="441">
        <f t="shared" si="12"/>
        <v>27.76595744680851</v>
      </c>
      <c r="AR19" s="289" t="s">
        <v>787</v>
      </c>
      <c r="AS19" s="289">
        <v>62</v>
      </c>
      <c r="AT19" s="441">
        <f t="shared" si="13"/>
        <v>6.391752577319588</v>
      </c>
      <c r="AU19" s="441">
        <f t="shared" si="14"/>
        <v>55.608247422680407</v>
      </c>
      <c r="AW19" s="289" t="s">
        <v>787</v>
      </c>
      <c r="AX19" s="289">
        <v>165</v>
      </c>
      <c r="AY19" s="441">
        <f t="shared" si="15"/>
        <v>4.6089385474860336</v>
      </c>
      <c r="AZ19" s="441">
        <f t="shared" si="16"/>
        <v>40.097765363128488</v>
      </c>
      <c r="BB19" s="289" t="s">
        <v>787</v>
      </c>
      <c r="BC19" s="289">
        <v>90</v>
      </c>
      <c r="BD19" s="441">
        <f t="shared" si="17"/>
        <v>3.5714285714285716</v>
      </c>
      <c r="BE19" s="441">
        <f t="shared" si="18"/>
        <v>31.071428571428573</v>
      </c>
      <c r="BG19" s="289" t="s">
        <v>787</v>
      </c>
      <c r="BH19" s="289">
        <v>214</v>
      </c>
      <c r="BI19" s="441">
        <f t="shared" si="19"/>
        <v>5.1318944844124701</v>
      </c>
      <c r="BJ19" s="441">
        <f t="shared" si="20"/>
        <v>44.647482014388487</v>
      </c>
    </row>
    <row r="20" spans="5:62">
      <c r="E20" s="289" t="s">
        <v>788</v>
      </c>
      <c r="F20" s="289">
        <v>28</v>
      </c>
      <c r="G20" s="289">
        <f t="shared" si="21"/>
        <v>28</v>
      </c>
      <c r="I20" s="289" t="s">
        <v>788</v>
      </c>
      <c r="J20" s="289">
        <v>65</v>
      </c>
      <c r="K20" s="289">
        <f t="shared" si="22"/>
        <v>3.0952380952380953</v>
      </c>
      <c r="L20" s="289">
        <f t="shared" si="0"/>
        <v>26.928571428571431</v>
      </c>
      <c r="N20" s="289" t="s">
        <v>788</v>
      </c>
      <c r="O20" s="289">
        <v>292</v>
      </c>
      <c r="P20" s="289">
        <f t="shared" si="1"/>
        <v>7.7866666666666671</v>
      </c>
      <c r="Q20" s="289">
        <f t="shared" si="2"/>
        <v>67.744</v>
      </c>
      <c r="S20" s="289" t="s">
        <v>788</v>
      </c>
      <c r="T20" s="289">
        <v>65</v>
      </c>
      <c r="U20" s="441">
        <f t="shared" si="3"/>
        <v>4.8148148148148149</v>
      </c>
      <c r="V20" s="441">
        <f t="shared" si="4"/>
        <v>41.888888888888886</v>
      </c>
      <c r="X20" s="289" t="s">
        <v>788</v>
      </c>
      <c r="Y20" s="289">
        <v>67</v>
      </c>
      <c r="Z20" s="441">
        <f t="shared" si="5"/>
        <v>4.71830985915493</v>
      </c>
      <c r="AA20" s="441">
        <f t="shared" si="6"/>
        <v>41.049295774647888</v>
      </c>
      <c r="AC20" s="289" t="s">
        <v>788</v>
      </c>
      <c r="AD20" s="289">
        <v>4</v>
      </c>
      <c r="AE20" s="441">
        <f t="shared" si="7"/>
        <v>1.0256410256410258</v>
      </c>
      <c r="AF20" s="441">
        <f t="shared" si="8"/>
        <v>8.9230769230769234</v>
      </c>
      <c r="AH20" s="289" t="s">
        <v>788</v>
      </c>
      <c r="AI20" s="289">
        <v>22</v>
      </c>
      <c r="AJ20" s="441">
        <f t="shared" si="9"/>
        <v>3.1884057971014492</v>
      </c>
      <c r="AK20" s="441">
        <f t="shared" si="10"/>
        <v>27.739130434782609</v>
      </c>
      <c r="AM20" s="289" t="s">
        <v>788</v>
      </c>
      <c r="AN20" s="289">
        <v>27</v>
      </c>
      <c r="AO20" s="441">
        <f t="shared" si="11"/>
        <v>2.8723404255319149</v>
      </c>
      <c r="AP20" s="441">
        <f t="shared" si="12"/>
        <v>24.98936170212766</v>
      </c>
      <c r="AR20" s="289" t="s">
        <v>788</v>
      </c>
      <c r="AS20" s="289">
        <v>40</v>
      </c>
      <c r="AT20" s="441">
        <f t="shared" si="13"/>
        <v>4.123711340206186</v>
      </c>
      <c r="AU20" s="441">
        <f t="shared" si="14"/>
        <v>35.876288659793815</v>
      </c>
      <c r="AW20" s="289" t="s">
        <v>788</v>
      </c>
      <c r="AX20" s="289">
        <v>147</v>
      </c>
      <c r="AY20" s="441">
        <f t="shared" si="15"/>
        <v>4.1061452513966481</v>
      </c>
      <c r="AZ20" s="441">
        <f t="shared" si="16"/>
        <v>35.72346368715084</v>
      </c>
      <c r="BB20" s="289" t="s">
        <v>788</v>
      </c>
      <c r="BC20" s="289">
        <v>118</v>
      </c>
      <c r="BD20" s="441">
        <f t="shared" si="17"/>
        <v>4.6825396825396828</v>
      </c>
      <c r="BE20" s="441">
        <f t="shared" si="18"/>
        <v>40.738095238095241</v>
      </c>
      <c r="BG20" s="289" t="s">
        <v>788</v>
      </c>
      <c r="BH20" s="289">
        <v>302</v>
      </c>
      <c r="BI20" s="441">
        <f t="shared" si="19"/>
        <v>7.2422062350119898</v>
      </c>
      <c r="BJ20" s="441">
        <f t="shared" si="20"/>
        <v>63.007194244604314</v>
      </c>
    </row>
    <row r="21" spans="5:62">
      <c r="E21" s="289" t="s">
        <v>789</v>
      </c>
      <c r="F21" s="289">
        <v>42</v>
      </c>
      <c r="G21" s="289">
        <f t="shared" si="21"/>
        <v>42</v>
      </c>
      <c r="I21" s="289" t="s">
        <v>789</v>
      </c>
      <c r="J21" s="289">
        <v>50</v>
      </c>
      <c r="K21" s="289">
        <f t="shared" si="22"/>
        <v>2.3809523809523809</v>
      </c>
      <c r="L21" s="289">
        <f t="shared" si="0"/>
        <v>20.714285714285715</v>
      </c>
      <c r="N21" s="289" t="s">
        <v>789</v>
      </c>
      <c r="O21" s="289">
        <v>402</v>
      </c>
      <c r="P21" s="289">
        <f t="shared" si="1"/>
        <v>10.72</v>
      </c>
      <c r="Q21" s="289">
        <f t="shared" si="2"/>
        <v>93.263999999999996</v>
      </c>
      <c r="S21" s="289" t="s">
        <v>789</v>
      </c>
      <c r="T21" s="289">
        <v>106</v>
      </c>
      <c r="U21" s="441">
        <f t="shared" si="3"/>
        <v>7.8518518518518521</v>
      </c>
      <c r="V21" s="441">
        <f t="shared" si="4"/>
        <v>68.311111111111117</v>
      </c>
      <c r="X21" s="289" t="s">
        <v>789</v>
      </c>
      <c r="Y21" s="289">
        <v>63</v>
      </c>
      <c r="Z21" s="441">
        <f t="shared" si="5"/>
        <v>4.436619718309859</v>
      </c>
      <c r="AA21" s="441">
        <f t="shared" si="6"/>
        <v>38.598591549295776</v>
      </c>
      <c r="AC21" s="289" t="s">
        <v>789</v>
      </c>
      <c r="AD21" s="289">
        <v>13</v>
      </c>
      <c r="AE21" s="441">
        <f t="shared" si="7"/>
        <v>3.3333333333333335</v>
      </c>
      <c r="AF21" s="441">
        <f t="shared" si="8"/>
        <v>29</v>
      </c>
      <c r="AH21" s="289" t="s">
        <v>789</v>
      </c>
      <c r="AI21" s="289">
        <v>22</v>
      </c>
      <c r="AJ21" s="441">
        <f t="shared" si="9"/>
        <v>3.1884057971014492</v>
      </c>
      <c r="AK21" s="441">
        <f t="shared" si="10"/>
        <v>27.739130434782609</v>
      </c>
      <c r="AM21" s="289" t="s">
        <v>789</v>
      </c>
      <c r="AN21" s="289">
        <v>34</v>
      </c>
      <c r="AO21" s="441">
        <f t="shared" si="11"/>
        <v>3.6170212765957444</v>
      </c>
      <c r="AP21" s="441">
        <f t="shared" si="12"/>
        <v>31.468085106382979</v>
      </c>
      <c r="AR21" s="289" t="s">
        <v>789</v>
      </c>
      <c r="AS21" s="289">
        <v>44</v>
      </c>
      <c r="AT21" s="441">
        <f t="shared" si="13"/>
        <v>4.5360824742268049</v>
      </c>
      <c r="AU21" s="441">
        <f t="shared" si="14"/>
        <v>39.463917525773191</v>
      </c>
      <c r="AW21" s="289" t="s">
        <v>789</v>
      </c>
      <c r="AX21" s="289">
        <v>177</v>
      </c>
      <c r="AY21" s="441">
        <f t="shared" si="15"/>
        <v>4.9441340782122909</v>
      </c>
      <c r="AZ21" s="441">
        <f t="shared" si="16"/>
        <v>43.013966480446925</v>
      </c>
      <c r="BB21" s="289" t="s">
        <v>789</v>
      </c>
      <c r="BC21" s="289">
        <v>95</v>
      </c>
      <c r="BD21" s="441">
        <f t="shared" si="17"/>
        <v>3.7698412698412698</v>
      </c>
      <c r="BE21" s="441">
        <f t="shared" si="18"/>
        <v>32.797619047619044</v>
      </c>
      <c r="BG21" s="289" t="s">
        <v>789</v>
      </c>
      <c r="BH21" s="289">
        <v>213</v>
      </c>
      <c r="BI21" s="441">
        <f t="shared" si="19"/>
        <v>5.1079136690647475</v>
      </c>
      <c r="BJ21" s="441">
        <f t="shared" si="20"/>
        <v>44.438848920863308</v>
      </c>
    </row>
    <row r="22" spans="5:62">
      <c r="E22" s="289" t="s">
        <v>790</v>
      </c>
      <c r="F22" s="289">
        <v>44</v>
      </c>
      <c r="G22" s="289">
        <f t="shared" si="21"/>
        <v>44</v>
      </c>
      <c r="I22" s="289" t="s">
        <v>790</v>
      </c>
      <c r="J22" s="289">
        <v>50</v>
      </c>
      <c r="K22" s="289">
        <f t="shared" si="22"/>
        <v>2.3809523809523809</v>
      </c>
      <c r="L22" s="289">
        <f t="shared" si="0"/>
        <v>20.714285714285715</v>
      </c>
      <c r="N22" s="289" t="s">
        <v>790</v>
      </c>
      <c r="O22" s="289">
        <v>243</v>
      </c>
      <c r="P22" s="289">
        <f t="shared" si="1"/>
        <v>6.48</v>
      </c>
      <c r="Q22" s="289">
        <f t="shared" si="2"/>
        <v>56.375999999999998</v>
      </c>
      <c r="S22" s="289" t="s">
        <v>790</v>
      </c>
      <c r="T22" s="289">
        <v>53</v>
      </c>
      <c r="U22" s="441">
        <f t="shared" si="3"/>
        <v>3.925925925925926</v>
      </c>
      <c r="V22" s="441">
        <f t="shared" si="4"/>
        <v>34.155555555555559</v>
      </c>
      <c r="X22" s="289" t="s">
        <v>790</v>
      </c>
      <c r="Y22" s="289">
        <v>42</v>
      </c>
      <c r="Z22" s="441">
        <f t="shared" si="5"/>
        <v>2.9577464788732395</v>
      </c>
      <c r="AA22" s="441">
        <f t="shared" si="6"/>
        <v>25.732394366197184</v>
      </c>
      <c r="AC22" s="289" t="s">
        <v>790</v>
      </c>
      <c r="AD22" s="289">
        <v>9</v>
      </c>
      <c r="AE22" s="441">
        <f t="shared" si="7"/>
        <v>2.3076923076923079</v>
      </c>
      <c r="AF22" s="441">
        <f t="shared" si="8"/>
        <v>20.076923076923077</v>
      </c>
      <c r="AH22" s="289" t="s">
        <v>790</v>
      </c>
      <c r="AI22" s="289">
        <v>16</v>
      </c>
      <c r="AJ22" s="441">
        <f t="shared" si="9"/>
        <v>2.318840579710145</v>
      </c>
      <c r="AK22" s="441">
        <f t="shared" si="10"/>
        <v>20.173913043478262</v>
      </c>
      <c r="AM22" s="289" t="s">
        <v>790</v>
      </c>
      <c r="AN22" s="289">
        <v>23</v>
      </c>
      <c r="AO22" s="441">
        <f t="shared" si="11"/>
        <v>2.4468085106382977</v>
      </c>
      <c r="AP22" s="441">
        <f t="shared" si="12"/>
        <v>21.287234042553191</v>
      </c>
      <c r="AR22" s="289" t="s">
        <v>790</v>
      </c>
      <c r="AS22" s="289">
        <v>39</v>
      </c>
      <c r="AT22" s="441">
        <f t="shared" si="13"/>
        <v>4.0206185567010309</v>
      </c>
      <c r="AU22" s="441">
        <f t="shared" si="14"/>
        <v>34.979381443298969</v>
      </c>
      <c r="AW22" s="289" t="s">
        <v>790</v>
      </c>
      <c r="AX22" s="289">
        <v>139</v>
      </c>
      <c r="AY22" s="441">
        <f t="shared" si="15"/>
        <v>3.8826815642458103</v>
      </c>
      <c r="AZ22" s="441">
        <f t="shared" si="16"/>
        <v>33.779329608938546</v>
      </c>
      <c r="BB22" s="289" t="s">
        <v>790</v>
      </c>
      <c r="BC22" s="289">
        <v>67</v>
      </c>
      <c r="BD22" s="441">
        <f t="shared" si="17"/>
        <v>2.6587301587301586</v>
      </c>
      <c r="BE22" s="441">
        <f t="shared" si="18"/>
        <v>23.13095238095238</v>
      </c>
      <c r="BG22" s="289" t="s">
        <v>790</v>
      </c>
      <c r="BH22" s="289">
        <v>144</v>
      </c>
      <c r="BI22" s="441">
        <f t="shared" si="19"/>
        <v>3.4532374100719423</v>
      </c>
      <c r="BJ22" s="441">
        <f t="shared" si="20"/>
        <v>30.043165467625901</v>
      </c>
    </row>
    <row r="23" spans="5:62">
      <c r="E23" s="289" t="s">
        <v>791</v>
      </c>
      <c r="F23" s="289">
        <v>38</v>
      </c>
      <c r="G23" s="289">
        <f t="shared" si="21"/>
        <v>38</v>
      </c>
      <c r="I23" s="289" t="s">
        <v>791</v>
      </c>
      <c r="J23" s="289">
        <v>36</v>
      </c>
      <c r="K23" s="289">
        <f t="shared" si="22"/>
        <v>1.7142857142857142</v>
      </c>
      <c r="L23" s="289">
        <f t="shared" si="0"/>
        <v>14.914285714285715</v>
      </c>
      <c r="N23" s="289" t="s">
        <v>791</v>
      </c>
      <c r="O23" s="289">
        <v>243</v>
      </c>
      <c r="P23" s="289">
        <f t="shared" si="1"/>
        <v>6.48</v>
      </c>
      <c r="Q23" s="289">
        <f t="shared" si="2"/>
        <v>56.375999999999998</v>
      </c>
      <c r="S23" s="289" t="s">
        <v>791</v>
      </c>
      <c r="T23" s="289">
        <v>47</v>
      </c>
      <c r="U23" s="441">
        <f t="shared" si="3"/>
        <v>3.4814814814814814</v>
      </c>
      <c r="V23" s="441">
        <f t="shared" si="4"/>
        <v>30.288888888888888</v>
      </c>
      <c r="X23" s="289" t="s">
        <v>791</v>
      </c>
      <c r="Y23" s="289">
        <v>50</v>
      </c>
      <c r="Z23" s="441">
        <f t="shared" si="5"/>
        <v>3.5211267605633805</v>
      </c>
      <c r="AA23" s="441">
        <f t="shared" si="6"/>
        <v>30.633802816901408</v>
      </c>
      <c r="AC23" s="289" t="s">
        <v>791</v>
      </c>
      <c r="AD23" s="289">
        <v>5</v>
      </c>
      <c r="AE23" s="441">
        <f t="shared" si="7"/>
        <v>1.2820512820512822</v>
      </c>
      <c r="AF23" s="441">
        <f t="shared" si="8"/>
        <v>11.153846153846153</v>
      </c>
      <c r="AH23" s="289" t="s">
        <v>791</v>
      </c>
      <c r="AI23" s="289">
        <v>25</v>
      </c>
      <c r="AJ23" s="441">
        <f t="shared" si="9"/>
        <v>3.6231884057971011</v>
      </c>
      <c r="AK23" s="441">
        <f t="shared" si="10"/>
        <v>31.521739130434781</v>
      </c>
      <c r="AM23" s="289" t="s">
        <v>791</v>
      </c>
      <c r="AN23" s="289">
        <v>26</v>
      </c>
      <c r="AO23" s="441">
        <f t="shared" si="11"/>
        <v>2.7659574468085104</v>
      </c>
      <c r="AP23" s="441">
        <f t="shared" si="12"/>
        <v>24.063829787234042</v>
      </c>
      <c r="AR23" s="289" t="s">
        <v>791</v>
      </c>
      <c r="AS23" s="289">
        <v>46</v>
      </c>
      <c r="AT23" s="441">
        <f t="shared" si="13"/>
        <v>4.7422680412371134</v>
      </c>
      <c r="AU23" s="441">
        <f t="shared" si="14"/>
        <v>41.257731958762882</v>
      </c>
      <c r="AW23" s="289" t="s">
        <v>791</v>
      </c>
      <c r="AX23" s="289">
        <v>145</v>
      </c>
      <c r="AY23" s="441">
        <f t="shared" si="15"/>
        <v>4.050279329608939</v>
      </c>
      <c r="AZ23" s="441">
        <f t="shared" si="16"/>
        <v>35.237430167597765</v>
      </c>
      <c r="BB23" s="289" t="s">
        <v>791</v>
      </c>
      <c r="BC23" s="289">
        <v>92</v>
      </c>
      <c r="BD23" s="441">
        <f t="shared" si="17"/>
        <v>3.6507936507936507</v>
      </c>
      <c r="BE23" s="441">
        <f t="shared" si="18"/>
        <v>31.761904761904763</v>
      </c>
      <c r="BG23" s="289" t="s">
        <v>791</v>
      </c>
      <c r="BH23" s="289">
        <v>207</v>
      </c>
      <c r="BI23" s="441">
        <f t="shared" si="19"/>
        <v>4.9640287769784166</v>
      </c>
      <c r="BJ23" s="441">
        <f t="shared" si="20"/>
        <v>43.187050359712231</v>
      </c>
    </row>
    <row r="24" spans="5:62">
      <c r="E24" s="289" t="s">
        <v>792</v>
      </c>
      <c r="F24" s="289">
        <v>23</v>
      </c>
      <c r="G24" s="289">
        <f t="shared" si="21"/>
        <v>23</v>
      </c>
      <c r="I24" s="289" t="s">
        <v>792</v>
      </c>
      <c r="J24" s="289">
        <v>47</v>
      </c>
      <c r="K24" s="289">
        <f t="shared" si="22"/>
        <v>2.2380952380952381</v>
      </c>
      <c r="L24" s="289">
        <f t="shared" si="0"/>
        <v>19.471428571428572</v>
      </c>
      <c r="N24" s="289" t="s">
        <v>792</v>
      </c>
      <c r="O24" s="289">
        <v>328</v>
      </c>
      <c r="P24" s="289">
        <f t="shared" si="1"/>
        <v>8.7466666666666661</v>
      </c>
      <c r="Q24" s="289">
        <f t="shared" si="2"/>
        <v>76.095999999999989</v>
      </c>
      <c r="S24" s="289" t="s">
        <v>792</v>
      </c>
      <c r="T24" s="289">
        <v>49</v>
      </c>
      <c r="U24" s="441">
        <f t="shared" si="3"/>
        <v>3.6296296296296298</v>
      </c>
      <c r="V24" s="441">
        <f t="shared" si="4"/>
        <v>31.577777777777779</v>
      </c>
      <c r="X24" s="289" t="s">
        <v>792</v>
      </c>
      <c r="Y24" s="289">
        <v>58</v>
      </c>
      <c r="Z24" s="441">
        <f t="shared" si="5"/>
        <v>4.084507042253521</v>
      </c>
      <c r="AA24" s="441">
        <f t="shared" si="6"/>
        <v>35.535211267605632</v>
      </c>
      <c r="AC24" s="289" t="s">
        <v>792</v>
      </c>
      <c r="AD24" s="289">
        <v>5</v>
      </c>
      <c r="AE24" s="441">
        <f t="shared" si="7"/>
        <v>1.2820512820512822</v>
      </c>
      <c r="AF24" s="441">
        <f t="shared" si="8"/>
        <v>11.153846153846153</v>
      </c>
      <c r="AH24" s="289" t="s">
        <v>792</v>
      </c>
      <c r="AI24" s="289">
        <v>16</v>
      </c>
      <c r="AJ24" s="441">
        <f t="shared" si="9"/>
        <v>2.318840579710145</v>
      </c>
      <c r="AK24" s="441">
        <f t="shared" si="10"/>
        <v>20.173913043478262</v>
      </c>
      <c r="AM24" s="289" t="s">
        <v>792</v>
      </c>
      <c r="AN24" s="289">
        <v>30</v>
      </c>
      <c r="AO24" s="441">
        <f t="shared" si="11"/>
        <v>3.1914893617021276</v>
      </c>
      <c r="AP24" s="441">
        <f t="shared" si="12"/>
        <v>27.76595744680851</v>
      </c>
      <c r="AR24" s="289" t="s">
        <v>792</v>
      </c>
      <c r="AS24" s="289">
        <v>53</v>
      </c>
      <c r="AT24" s="441">
        <f t="shared" si="13"/>
        <v>5.463917525773196</v>
      </c>
      <c r="AU24" s="441">
        <f t="shared" si="14"/>
        <v>47.536082474226802</v>
      </c>
      <c r="AW24" s="289" t="s">
        <v>792</v>
      </c>
      <c r="AX24" s="289">
        <v>114</v>
      </c>
      <c r="AY24" s="441">
        <f t="shared" si="15"/>
        <v>3.1843575418994416</v>
      </c>
      <c r="AZ24" s="441">
        <f t="shared" si="16"/>
        <v>27.703910614525139</v>
      </c>
      <c r="BB24" s="289" t="s">
        <v>792</v>
      </c>
      <c r="BC24" s="289">
        <v>91</v>
      </c>
      <c r="BD24" s="441">
        <f t="shared" si="17"/>
        <v>3.6111111111111112</v>
      </c>
      <c r="BE24" s="441">
        <f t="shared" si="18"/>
        <v>31.416666666666668</v>
      </c>
      <c r="BG24" s="289" t="s">
        <v>792</v>
      </c>
      <c r="BH24" s="289">
        <v>271</v>
      </c>
      <c r="BI24" s="441">
        <f t="shared" si="19"/>
        <v>6.4988009592326135</v>
      </c>
      <c r="BJ24" s="441">
        <f t="shared" si="20"/>
        <v>56.539568345323744</v>
      </c>
    </row>
    <row r="25" spans="5:62">
      <c r="E25" s="289" t="s">
        <v>793</v>
      </c>
      <c r="F25" s="289">
        <v>61</v>
      </c>
      <c r="G25" s="289">
        <f t="shared" si="21"/>
        <v>61</v>
      </c>
      <c r="I25" s="289" t="s">
        <v>793</v>
      </c>
      <c r="J25" s="289">
        <v>41</v>
      </c>
      <c r="K25" s="289">
        <f t="shared" si="22"/>
        <v>1.9523809523809523</v>
      </c>
      <c r="L25" s="289">
        <f t="shared" si="0"/>
        <v>16.985714285714288</v>
      </c>
      <c r="N25" s="289" t="s">
        <v>793</v>
      </c>
      <c r="O25" s="289">
        <v>451</v>
      </c>
      <c r="P25" s="289">
        <f t="shared" si="1"/>
        <v>12.026666666666667</v>
      </c>
      <c r="Q25" s="289">
        <f t="shared" si="2"/>
        <v>104.63199999999999</v>
      </c>
      <c r="S25" s="289" t="s">
        <v>793</v>
      </c>
      <c r="T25" s="289">
        <v>93</v>
      </c>
      <c r="U25" s="441">
        <f t="shared" si="3"/>
        <v>6.8888888888888893</v>
      </c>
      <c r="V25" s="441">
        <f t="shared" si="4"/>
        <v>59.933333333333337</v>
      </c>
      <c r="X25" s="289" t="s">
        <v>793</v>
      </c>
      <c r="Y25" s="289">
        <v>65</v>
      </c>
      <c r="Z25" s="441">
        <f t="shared" si="5"/>
        <v>4.5774647887323949</v>
      </c>
      <c r="AA25" s="441">
        <f t="shared" si="6"/>
        <v>39.823943661971832</v>
      </c>
      <c r="AC25" s="289" t="s">
        <v>793</v>
      </c>
      <c r="AD25" s="289">
        <v>26</v>
      </c>
      <c r="AE25" s="441">
        <f t="shared" si="7"/>
        <v>6.666666666666667</v>
      </c>
      <c r="AF25" s="441">
        <f t="shared" si="8"/>
        <v>58</v>
      </c>
      <c r="AH25" s="289" t="s">
        <v>793</v>
      </c>
      <c r="AI25" s="289">
        <v>21</v>
      </c>
      <c r="AJ25" s="441">
        <f t="shared" si="9"/>
        <v>3.043478260869565</v>
      </c>
      <c r="AK25" s="441">
        <f t="shared" si="10"/>
        <v>26.478260869565215</v>
      </c>
      <c r="AM25" s="289" t="s">
        <v>793</v>
      </c>
      <c r="AN25" s="289">
        <v>44</v>
      </c>
      <c r="AO25" s="441">
        <f t="shared" si="11"/>
        <v>4.6808510638297873</v>
      </c>
      <c r="AP25" s="441">
        <f t="shared" si="12"/>
        <v>40.723404255319146</v>
      </c>
      <c r="AR25" s="289" t="s">
        <v>793</v>
      </c>
      <c r="AS25" s="289">
        <v>42</v>
      </c>
      <c r="AT25" s="441">
        <f t="shared" si="13"/>
        <v>4.3298969072164954</v>
      </c>
      <c r="AU25" s="441">
        <f t="shared" si="14"/>
        <v>37.670103092783499</v>
      </c>
      <c r="AW25" s="289" t="s">
        <v>793</v>
      </c>
      <c r="AX25" s="289">
        <v>141</v>
      </c>
      <c r="AY25" s="441">
        <f t="shared" si="15"/>
        <v>3.9385474860335199</v>
      </c>
      <c r="AZ25" s="441">
        <f t="shared" si="16"/>
        <v>34.265363128491622</v>
      </c>
      <c r="BB25" s="289" t="s">
        <v>793</v>
      </c>
      <c r="BC25" s="289">
        <v>98</v>
      </c>
      <c r="BD25" s="441">
        <f t="shared" si="17"/>
        <v>3.8888888888888888</v>
      </c>
      <c r="BE25" s="441">
        <f t="shared" si="18"/>
        <v>33.833333333333336</v>
      </c>
      <c r="BG25" s="289" t="s">
        <v>793</v>
      </c>
      <c r="BH25" s="289">
        <v>149</v>
      </c>
      <c r="BI25" s="441">
        <f t="shared" si="19"/>
        <v>3.5731414868105511</v>
      </c>
      <c r="BJ25" s="441">
        <f t="shared" si="20"/>
        <v>31.086330935251798</v>
      </c>
    </row>
    <row r="26" spans="5:62">
      <c r="E26" s="289" t="s">
        <v>794</v>
      </c>
      <c r="F26" s="289">
        <v>43</v>
      </c>
      <c r="G26" s="289">
        <f t="shared" si="21"/>
        <v>43</v>
      </c>
      <c r="I26" s="289" t="s">
        <v>794</v>
      </c>
      <c r="J26" s="289">
        <v>50</v>
      </c>
      <c r="K26" s="289">
        <f t="shared" si="22"/>
        <v>2.3809523809523809</v>
      </c>
      <c r="L26" s="289">
        <f t="shared" si="0"/>
        <v>20.714285714285715</v>
      </c>
      <c r="N26" s="289" t="s">
        <v>794</v>
      </c>
      <c r="O26" s="289">
        <v>244</v>
      </c>
      <c r="P26" s="289">
        <f t="shared" si="1"/>
        <v>6.5066666666666668</v>
      </c>
      <c r="Q26" s="289">
        <f t="shared" si="2"/>
        <v>56.607999999999997</v>
      </c>
      <c r="S26" s="289" t="s">
        <v>794</v>
      </c>
      <c r="T26" s="289">
        <v>45</v>
      </c>
      <c r="U26" s="441">
        <f t="shared" si="3"/>
        <v>3.3333333333333335</v>
      </c>
      <c r="V26" s="441">
        <f t="shared" si="4"/>
        <v>29</v>
      </c>
      <c r="X26" s="289" t="s">
        <v>794</v>
      </c>
      <c r="Y26" s="289">
        <v>52</v>
      </c>
      <c r="Z26" s="441">
        <f t="shared" si="5"/>
        <v>3.6619718309859155</v>
      </c>
      <c r="AA26" s="441">
        <f t="shared" si="6"/>
        <v>31.859154929577464</v>
      </c>
      <c r="AC26" s="289" t="s">
        <v>794</v>
      </c>
      <c r="AD26" s="289">
        <v>9</v>
      </c>
      <c r="AE26" s="441">
        <f t="shared" si="7"/>
        <v>2.3076923076923079</v>
      </c>
      <c r="AF26" s="441">
        <f t="shared" si="8"/>
        <v>20.076923076923077</v>
      </c>
      <c r="AH26" s="289" t="s">
        <v>794</v>
      </c>
      <c r="AI26" s="289">
        <v>14</v>
      </c>
      <c r="AJ26" s="441">
        <f t="shared" si="9"/>
        <v>2.0289855072463765</v>
      </c>
      <c r="AK26" s="441">
        <f t="shared" si="10"/>
        <v>17.652173913043477</v>
      </c>
      <c r="AM26" s="289" t="s">
        <v>794</v>
      </c>
      <c r="AN26" s="289">
        <v>20</v>
      </c>
      <c r="AO26" s="441">
        <f t="shared" si="11"/>
        <v>2.1276595744680851</v>
      </c>
      <c r="AP26" s="441">
        <f t="shared" si="12"/>
        <v>18.51063829787234</v>
      </c>
      <c r="AR26" s="289" t="s">
        <v>794</v>
      </c>
      <c r="AS26" s="289">
        <v>47</v>
      </c>
      <c r="AT26" s="441">
        <f t="shared" si="13"/>
        <v>4.8453608247422686</v>
      </c>
      <c r="AU26" s="441">
        <f t="shared" si="14"/>
        <v>42.154639175257728</v>
      </c>
      <c r="AW26" s="289" t="s">
        <v>794</v>
      </c>
      <c r="AX26" s="289">
        <v>122</v>
      </c>
      <c r="AY26" s="441">
        <f t="shared" si="15"/>
        <v>3.4078212290502794</v>
      </c>
      <c r="AZ26" s="441">
        <f t="shared" si="16"/>
        <v>29.648044692737429</v>
      </c>
      <c r="BB26" s="289" t="s">
        <v>794</v>
      </c>
      <c r="BC26" s="289">
        <v>90</v>
      </c>
      <c r="BD26" s="441">
        <f t="shared" si="17"/>
        <v>3.5714285714285716</v>
      </c>
      <c r="BE26" s="441">
        <f t="shared" si="18"/>
        <v>31.071428571428573</v>
      </c>
      <c r="BG26" s="289" t="s">
        <v>794</v>
      </c>
      <c r="BH26" s="289">
        <v>191</v>
      </c>
      <c r="BI26" s="441">
        <f t="shared" si="19"/>
        <v>4.5803357314148681</v>
      </c>
      <c r="BJ26" s="441">
        <f t="shared" si="20"/>
        <v>39.848920863309353</v>
      </c>
    </row>
    <row r="27" spans="5:62">
      <c r="E27" s="289" t="s">
        <v>795</v>
      </c>
      <c r="F27" s="289">
        <v>38</v>
      </c>
      <c r="G27" s="289">
        <f t="shared" si="21"/>
        <v>38</v>
      </c>
      <c r="I27" s="289" t="s">
        <v>795</v>
      </c>
      <c r="J27" s="289">
        <v>48</v>
      </c>
      <c r="K27" s="289">
        <f t="shared" si="22"/>
        <v>2.2857142857142856</v>
      </c>
      <c r="L27" s="289">
        <f t="shared" si="0"/>
        <v>19.885714285714286</v>
      </c>
      <c r="N27" s="289" t="s">
        <v>795</v>
      </c>
      <c r="O27" s="289">
        <v>255</v>
      </c>
      <c r="P27" s="289">
        <f t="shared" si="1"/>
        <v>6.8</v>
      </c>
      <c r="Q27" s="289">
        <f t="shared" si="2"/>
        <v>59.16</v>
      </c>
      <c r="S27" s="289" t="s">
        <v>795</v>
      </c>
      <c r="T27" s="289">
        <v>59</v>
      </c>
      <c r="U27" s="441">
        <f t="shared" si="3"/>
        <v>4.3703703703703702</v>
      </c>
      <c r="V27" s="441">
        <f t="shared" si="4"/>
        <v>38.022222222222226</v>
      </c>
      <c r="X27" s="289" t="s">
        <v>795</v>
      </c>
      <c r="Y27" s="289">
        <v>58</v>
      </c>
      <c r="Z27" s="441">
        <f t="shared" si="5"/>
        <v>4.084507042253521</v>
      </c>
      <c r="AA27" s="441">
        <f t="shared" si="6"/>
        <v>35.535211267605632</v>
      </c>
      <c r="AC27" s="289" t="s">
        <v>795</v>
      </c>
      <c r="AD27" s="289">
        <v>10</v>
      </c>
      <c r="AE27" s="441">
        <f t="shared" si="7"/>
        <v>2.5641025641025643</v>
      </c>
      <c r="AF27" s="441">
        <f t="shared" si="8"/>
        <v>22.307692307692307</v>
      </c>
      <c r="AH27" s="289" t="s">
        <v>795</v>
      </c>
      <c r="AI27" s="289">
        <v>19</v>
      </c>
      <c r="AJ27" s="441">
        <f t="shared" si="9"/>
        <v>2.7536231884057969</v>
      </c>
      <c r="AK27" s="441">
        <f t="shared" si="10"/>
        <v>23.956521739130434</v>
      </c>
      <c r="AM27" s="289" t="s">
        <v>795</v>
      </c>
      <c r="AN27" s="289">
        <v>27</v>
      </c>
      <c r="AO27" s="441">
        <f t="shared" si="11"/>
        <v>2.8723404255319149</v>
      </c>
      <c r="AP27" s="441">
        <f t="shared" si="12"/>
        <v>24.98936170212766</v>
      </c>
      <c r="AR27" s="289" t="s">
        <v>795</v>
      </c>
      <c r="AS27" s="289">
        <v>64</v>
      </c>
      <c r="AT27" s="441">
        <f t="shared" si="13"/>
        <v>6.5979381443298974</v>
      </c>
      <c r="AU27" s="441">
        <f t="shared" si="14"/>
        <v>57.402061855670098</v>
      </c>
      <c r="AW27" s="289" t="s">
        <v>795</v>
      </c>
      <c r="AX27" s="289">
        <v>150</v>
      </c>
      <c r="AY27" s="441">
        <f t="shared" si="15"/>
        <v>4.1899441340782122</v>
      </c>
      <c r="AZ27" s="441">
        <f t="shared" si="16"/>
        <v>36.452513966480446</v>
      </c>
      <c r="BB27" s="289" t="s">
        <v>795</v>
      </c>
      <c r="BC27" s="289">
        <v>97</v>
      </c>
      <c r="BD27" s="441">
        <f t="shared" si="17"/>
        <v>3.8492063492063493</v>
      </c>
      <c r="BE27" s="441">
        <f t="shared" si="18"/>
        <v>33.488095238095241</v>
      </c>
      <c r="BG27" s="289" t="s">
        <v>795</v>
      </c>
      <c r="BH27" s="289">
        <v>213</v>
      </c>
      <c r="BI27" s="441">
        <f t="shared" si="19"/>
        <v>5.1079136690647475</v>
      </c>
      <c r="BJ27" s="441">
        <f t="shared" si="20"/>
        <v>44.438848920863308</v>
      </c>
    </row>
    <row r="28" spans="5:62">
      <c r="E28" s="289" t="s">
        <v>796</v>
      </c>
      <c r="F28" s="289">
        <v>35</v>
      </c>
      <c r="G28" s="289">
        <f t="shared" si="21"/>
        <v>35</v>
      </c>
      <c r="I28" s="289" t="s">
        <v>796</v>
      </c>
      <c r="J28" s="289">
        <v>66</v>
      </c>
      <c r="K28" s="289">
        <f t="shared" si="22"/>
        <v>3.1428571428571428</v>
      </c>
      <c r="L28" s="289">
        <f t="shared" si="0"/>
        <v>27.342857142857145</v>
      </c>
      <c r="N28" s="289" t="s">
        <v>796</v>
      </c>
      <c r="O28" s="289">
        <v>322</v>
      </c>
      <c r="P28" s="289">
        <f t="shared" si="1"/>
        <v>8.586666666666666</v>
      </c>
      <c r="Q28" s="289">
        <f t="shared" si="2"/>
        <v>74.703999999999994</v>
      </c>
      <c r="S28" s="289" t="s">
        <v>796</v>
      </c>
      <c r="T28" s="289">
        <v>52</v>
      </c>
      <c r="U28" s="441">
        <f t="shared" si="3"/>
        <v>3.8518518518518516</v>
      </c>
      <c r="V28" s="441">
        <f t="shared" si="4"/>
        <v>33.511111111111113</v>
      </c>
      <c r="X28" s="289" t="s">
        <v>796</v>
      </c>
      <c r="Y28" s="289">
        <v>57</v>
      </c>
      <c r="Z28" s="441">
        <f t="shared" si="5"/>
        <v>4.0140845070422539</v>
      </c>
      <c r="AA28" s="441">
        <f t="shared" si="6"/>
        <v>34.922535211267608</v>
      </c>
      <c r="AC28" s="289" t="s">
        <v>796</v>
      </c>
      <c r="AD28" s="289">
        <v>5</v>
      </c>
      <c r="AE28" s="441">
        <f t="shared" si="7"/>
        <v>1.2820512820512822</v>
      </c>
      <c r="AF28" s="441">
        <f t="shared" si="8"/>
        <v>11.153846153846153</v>
      </c>
      <c r="AH28" s="289" t="s">
        <v>796</v>
      </c>
      <c r="AI28" s="289">
        <v>31</v>
      </c>
      <c r="AJ28" s="441">
        <f t="shared" si="9"/>
        <v>4.4927536231884053</v>
      </c>
      <c r="AK28" s="441">
        <f t="shared" si="10"/>
        <v>39.086956521739125</v>
      </c>
      <c r="AM28" s="289" t="s">
        <v>796</v>
      </c>
      <c r="AN28" s="289">
        <v>27</v>
      </c>
      <c r="AO28" s="441">
        <f t="shared" si="11"/>
        <v>2.8723404255319149</v>
      </c>
      <c r="AP28" s="441">
        <f t="shared" si="12"/>
        <v>24.98936170212766</v>
      </c>
      <c r="AR28" s="289" t="s">
        <v>796</v>
      </c>
      <c r="AS28" s="289">
        <v>52</v>
      </c>
      <c r="AT28" s="441">
        <f t="shared" si="13"/>
        <v>5.3608247422680417</v>
      </c>
      <c r="AU28" s="441">
        <f t="shared" si="14"/>
        <v>46.639175257731956</v>
      </c>
      <c r="AW28" s="289" t="s">
        <v>796</v>
      </c>
      <c r="AX28" s="289">
        <v>145</v>
      </c>
      <c r="AY28" s="441">
        <f t="shared" si="15"/>
        <v>4.050279329608939</v>
      </c>
      <c r="AZ28" s="441">
        <f t="shared" si="16"/>
        <v>35.237430167597765</v>
      </c>
      <c r="BB28" s="289" t="s">
        <v>796</v>
      </c>
      <c r="BC28" s="289">
        <v>106</v>
      </c>
      <c r="BD28" s="441">
        <f t="shared" si="17"/>
        <v>4.2063492063492065</v>
      </c>
      <c r="BE28" s="441">
        <f t="shared" si="18"/>
        <v>36.595238095238095</v>
      </c>
      <c r="BG28" s="289" t="s">
        <v>796</v>
      </c>
      <c r="BH28" s="289">
        <v>237</v>
      </c>
      <c r="BI28" s="441">
        <f t="shared" si="19"/>
        <v>5.6834532374100712</v>
      </c>
      <c r="BJ28" s="441">
        <f t="shared" si="20"/>
        <v>49.446043165467628</v>
      </c>
    </row>
    <row r="29" spans="5:62">
      <c r="E29" s="289" t="s">
        <v>797</v>
      </c>
      <c r="F29" s="289">
        <v>44</v>
      </c>
      <c r="G29" s="289">
        <f t="shared" si="21"/>
        <v>44</v>
      </c>
      <c r="I29" s="289" t="s">
        <v>797</v>
      </c>
      <c r="J29" s="289">
        <v>37</v>
      </c>
      <c r="K29" s="289">
        <f t="shared" si="22"/>
        <v>1.7619047619047619</v>
      </c>
      <c r="L29" s="289">
        <f t="shared" si="0"/>
        <v>15.328571428571429</v>
      </c>
      <c r="N29" s="289" t="s">
        <v>797</v>
      </c>
      <c r="O29" s="289">
        <v>434</v>
      </c>
      <c r="P29" s="289">
        <f t="shared" si="1"/>
        <v>11.573333333333334</v>
      </c>
      <c r="Q29" s="289">
        <f t="shared" si="2"/>
        <v>100.68799999999999</v>
      </c>
      <c r="S29" s="289" t="s">
        <v>797</v>
      </c>
      <c r="T29" s="289">
        <v>70</v>
      </c>
      <c r="U29" s="441">
        <f t="shared" si="3"/>
        <v>5.1851851851851851</v>
      </c>
      <c r="V29" s="441">
        <f t="shared" si="4"/>
        <v>45.111111111111114</v>
      </c>
      <c r="X29" s="289" t="s">
        <v>797</v>
      </c>
      <c r="Y29" s="289">
        <v>56</v>
      </c>
      <c r="Z29" s="441">
        <f t="shared" si="5"/>
        <v>3.943661971830986</v>
      </c>
      <c r="AA29" s="441">
        <f t="shared" si="6"/>
        <v>34.309859154929576</v>
      </c>
      <c r="AC29" s="289" t="s">
        <v>797</v>
      </c>
      <c r="AD29" s="289">
        <v>15</v>
      </c>
      <c r="AE29" s="441">
        <f t="shared" si="7"/>
        <v>3.8461538461538463</v>
      </c>
      <c r="AF29" s="441">
        <f t="shared" si="8"/>
        <v>33.46153846153846</v>
      </c>
      <c r="AH29" s="289" t="s">
        <v>797</v>
      </c>
      <c r="AI29" s="289">
        <v>17</v>
      </c>
      <c r="AJ29" s="441">
        <f t="shared" si="9"/>
        <v>2.4637681159420288</v>
      </c>
      <c r="AK29" s="441">
        <f t="shared" si="10"/>
        <v>21.434782608695652</v>
      </c>
      <c r="AM29" s="289" t="s">
        <v>797</v>
      </c>
      <c r="AN29" s="289">
        <v>34</v>
      </c>
      <c r="AO29" s="441">
        <f t="shared" si="11"/>
        <v>3.6170212765957444</v>
      </c>
      <c r="AP29" s="441">
        <f t="shared" si="12"/>
        <v>31.468085106382979</v>
      </c>
      <c r="AR29" s="289" t="s">
        <v>797</v>
      </c>
      <c r="AS29" s="289">
        <v>36</v>
      </c>
      <c r="AT29" s="441">
        <f t="shared" si="13"/>
        <v>3.7113402061855671</v>
      </c>
      <c r="AU29" s="441">
        <f t="shared" si="14"/>
        <v>32.288659793814432</v>
      </c>
      <c r="AW29" s="289" t="s">
        <v>797</v>
      </c>
      <c r="AX29" s="289">
        <v>130</v>
      </c>
      <c r="AY29" s="441">
        <f t="shared" si="15"/>
        <v>3.6312849162011176</v>
      </c>
      <c r="AZ29" s="441">
        <f t="shared" si="16"/>
        <v>31.592178770949719</v>
      </c>
      <c r="BB29" s="289" t="s">
        <v>797</v>
      </c>
      <c r="BC29" s="289">
        <v>74</v>
      </c>
      <c r="BD29" s="441">
        <f t="shared" si="17"/>
        <v>2.9365079365079367</v>
      </c>
      <c r="BE29" s="441">
        <f t="shared" si="18"/>
        <v>25.547619047619047</v>
      </c>
      <c r="BG29" s="289" t="s">
        <v>797</v>
      </c>
      <c r="BH29" s="289">
        <v>136</v>
      </c>
      <c r="BI29" s="441">
        <f t="shared" si="19"/>
        <v>3.2613908872901676</v>
      </c>
      <c r="BJ29" s="441">
        <f t="shared" si="20"/>
        <v>28.374100719424462</v>
      </c>
    </row>
    <row r="30" spans="5:62">
      <c r="E30" s="289" t="s">
        <v>798</v>
      </c>
      <c r="F30" s="289">
        <v>45</v>
      </c>
      <c r="G30" s="289">
        <f t="shared" si="21"/>
        <v>45</v>
      </c>
      <c r="I30" s="289" t="s">
        <v>798</v>
      </c>
      <c r="J30" s="289">
        <v>46</v>
      </c>
      <c r="K30" s="289">
        <f t="shared" si="22"/>
        <v>2.1904761904761907</v>
      </c>
      <c r="L30" s="289">
        <f t="shared" si="0"/>
        <v>19.057142857142857</v>
      </c>
      <c r="N30" s="289" t="s">
        <v>798</v>
      </c>
      <c r="O30" s="289">
        <v>269</v>
      </c>
      <c r="P30" s="289">
        <f t="shared" si="1"/>
        <v>7.1733333333333329</v>
      </c>
      <c r="Q30" s="289">
        <f t="shared" si="2"/>
        <v>62.407999999999994</v>
      </c>
      <c r="S30" s="289" t="s">
        <v>798</v>
      </c>
      <c r="T30" s="289">
        <v>64</v>
      </c>
      <c r="U30" s="441">
        <f t="shared" si="3"/>
        <v>4.7407407407407405</v>
      </c>
      <c r="V30" s="441">
        <f t="shared" si="4"/>
        <v>41.244444444444447</v>
      </c>
      <c r="X30" s="289" t="s">
        <v>798</v>
      </c>
      <c r="Y30" s="289">
        <v>49</v>
      </c>
      <c r="Z30" s="441">
        <f t="shared" si="5"/>
        <v>3.450704225352113</v>
      </c>
      <c r="AA30" s="441">
        <f t="shared" si="6"/>
        <v>30.02112676056338</v>
      </c>
      <c r="AC30" s="289" t="s">
        <v>798</v>
      </c>
      <c r="AD30" s="289">
        <v>5</v>
      </c>
      <c r="AE30" s="441">
        <f t="shared" si="7"/>
        <v>1.2820512820512822</v>
      </c>
      <c r="AF30" s="441">
        <f t="shared" si="8"/>
        <v>11.153846153846153</v>
      </c>
      <c r="AH30" s="289" t="s">
        <v>798</v>
      </c>
      <c r="AI30" s="289">
        <v>17</v>
      </c>
      <c r="AJ30" s="441">
        <f t="shared" si="9"/>
        <v>2.4637681159420288</v>
      </c>
      <c r="AK30" s="441">
        <f t="shared" si="10"/>
        <v>21.434782608695652</v>
      </c>
      <c r="AM30" s="289" t="s">
        <v>798</v>
      </c>
      <c r="AN30" s="289">
        <v>22</v>
      </c>
      <c r="AO30" s="441">
        <f t="shared" si="11"/>
        <v>2.3404255319148937</v>
      </c>
      <c r="AP30" s="441">
        <f t="shared" si="12"/>
        <v>20.361702127659573</v>
      </c>
      <c r="AR30" s="289" t="s">
        <v>798</v>
      </c>
      <c r="AS30" s="289">
        <v>39</v>
      </c>
      <c r="AT30" s="441">
        <f t="shared" si="13"/>
        <v>4.0206185567010309</v>
      </c>
      <c r="AU30" s="441">
        <f t="shared" si="14"/>
        <v>34.979381443298969</v>
      </c>
      <c r="AW30" s="289" t="s">
        <v>798</v>
      </c>
      <c r="AX30" s="289">
        <v>147</v>
      </c>
      <c r="AY30" s="441">
        <f t="shared" si="15"/>
        <v>4.1061452513966481</v>
      </c>
      <c r="AZ30" s="441">
        <f t="shared" si="16"/>
        <v>35.72346368715084</v>
      </c>
      <c r="BB30" s="289" t="s">
        <v>798</v>
      </c>
      <c r="BC30" s="289">
        <v>95</v>
      </c>
      <c r="BD30" s="441">
        <f t="shared" si="17"/>
        <v>3.7698412698412698</v>
      </c>
      <c r="BE30" s="441">
        <f t="shared" si="18"/>
        <v>32.797619047619044</v>
      </c>
      <c r="BG30" s="289" t="s">
        <v>798</v>
      </c>
      <c r="BH30" s="289">
        <v>165</v>
      </c>
      <c r="BI30" s="441">
        <f t="shared" si="19"/>
        <v>3.9568345323741005</v>
      </c>
      <c r="BJ30" s="441">
        <f t="shared" si="20"/>
        <v>34.424460431654673</v>
      </c>
    </row>
    <row r="31" spans="5:62">
      <c r="E31" s="289" t="s">
        <v>799</v>
      </c>
      <c r="F31" s="289">
        <v>39</v>
      </c>
      <c r="G31" s="289">
        <f t="shared" si="21"/>
        <v>39</v>
      </c>
      <c r="I31" s="289" t="s">
        <v>799</v>
      </c>
      <c r="J31" s="289">
        <v>57</v>
      </c>
      <c r="K31" s="289">
        <f t="shared" si="22"/>
        <v>2.7142857142857144</v>
      </c>
      <c r="L31" s="289">
        <f t="shared" si="0"/>
        <v>23.614285714285714</v>
      </c>
      <c r="N31" s="289" t="s">
        <v>799</v>
      </c>
      <c r="O31" s="289">
        <v>280</v>
      </c>
      <c r="P31" s="289">
        <f t="shared" si="1"/>
        <v>7.4666666666666668</v>
      </c>
      <c r="Q31" s="289">
        <f t="shared" si="2"/>
        <v>64.959999999999994</v>
      </c>
      <c r="S31" s="289" t="s">
        <v>799</v>
      </c>
      <c r="T31" s="289">
        <v>59</v>
      </c>
      <c r="U31" s="441">
        <f t="shared" si="3"/>
        <v>4.3703703703703702</v>
      </c>
      <c r="V31" s="441">
        <f t="shared" si="4"/>
        <v>38.022222222222226</v>
      </c>
      <c r="X31" s="289" t="s">
        <v>799</v>
      </c>
      <c r="Y31" s="289">
        <v>55</v>
      </c>
      <c r="Z31" s="441">
        <f t="shared" si="5"/>
        <v>3.8732394366197185</v>
      </c>
      <c r="AA31" s="441">
        <f t="shared" si="6"/>
        <v>33.697183098591552</v>
      </c>
      <c r="AC31" s="289" t="s">
        <v>799</v>
      </c>
      <c r="AD31" s="289">
        <v>6</v>
      </c>
      <c r="AE31" s="441">
        <f t="shared" si="7"/>
        <v>1.5384615384615385</v>
      </c>
      <c r="AF31" s="441">
        <f t="shared" si="8"/>
        <v>13.384615384615385</v>
      </c>
      <c r="AH31" s="289" t="s">
        <v>799</v>
      </c>
      <c r="AI31" s="289">
        <v>16</v>
      </c>
      <c r="AJ31" s="441">
        <f t="shared" si="9"/>
        <v>2.318840579710145</v>
      </c>
      <c r="AK31" s="441">
        <f t="shared" si="10"/>
        <v>20.173913043478262</v>
      </c>
      <c r="AM31" s="289" t="s">
        <v>799</v>
      </c>
      <c r="AN31" s="289">
        <v>26</v>
      </c>
      <c r="AO31" s="441">
        <f t="shared" si="11"/>
        <v>2.7659574468085104</v>
      </c>
      <c r="AP31" s="441">
        <f t="shared" si="12"/>
        <v>24.063829787234042</v>
      </c>
      <c r="AR31" s="289" t="s">
        <v>799</v>
      </c>
      <c r="AS31" s="289">
        <v>56</v>
      </c>
      <c r="AT31" s="441">
        <f t="shared" si="13"/>
        <v>5.7731958762886606</v>
      </c>
      <c r="AU31" s="441">
        <f t="shared" si="14"/>
        <v>50.226804123711339</v>
      </c>
      <c r="AW31" s="289" t="s">
        <v>799</v>
      </c>
      <c r="AX31" s="289">
        <v>161</v>
      </c>
      <c r="AY31" s="441">
        <f t="shared" si="15"/>
        <v>4.4972067039106145</v>
      </c>
      <c r="AZ31" s="441">
        <f t="shared" si="16"/>
        <v>39.125698324022345</v>
      </c>
      <c r="BB31" s="289" t="s">
        <v>799</v>
      </c>
      <c r="BC31" s="289">
        <v>118</v>
      </c>
      <c r="BD31" s="441">
        <f t="shared" si="17"/>
        <v>4.6825396825396828</v>
      </c>
      <c r="BE31" s="441">
        <f t="shared" si="18"/>
        <v>40.738095238095241</v>
      </c>
      <c r="BG31" s="289" t="s">
        <v>799</v>
      </c>
      <c r="BH31" s="289">
        <v>216</v>
      </c>
      <c r="BI31" s="441">
        <f t="shared" si="19"/>
        <v>5.1798561151079134</v>
      </c>
      <c r="BJ31" s="441">
        <f t="shared" si="20"/>
        <v>45.064748201438846</v>
      </c>
    </row>
    <row r="32" spans="5:62">
      <c r="E32" s="289" t="s">
        <v>800</v>
      </c>
      <c r="F32" s="289">
        <v>36</v>
      </c>
      <c r="G32" s="289">
        <f t="shared" si="21"/>
        <v>36</v>
      </c>
      <c r="I32" s="289" t="s">
        <v>800</v>
      </c>
      <c r="J32" s="289">
        <v>79</v>
      </c>
      <c r="K32" s="289">
        <f t="shared" si="22"/>
        <v>3.7619047619047619</v>
      </c>
      <c r="L32" s="289">
        <f t="shared" si="0"/>
        <v>32.728571428571428</v>
      </c>
      <c r="N32" s="289" t="s">
        <v>800</v>
      </c>
      <c r="O32" s="289">
        <v>352</v>
      </c>
      <c r="P32" s="289">
        <f t="shared" si="1"/>
        <v>9.3866666666666667</v>
      </c>
      <c r="Q32" s="289">
        <f t="shared" si="2"/>
        <v>81.663999999999987</v>
      </c>
      <c r="S32" s="289" t="s">
        <v>800</v>
      </c>
      <c r="T32" s="289">
        <v>68</v>
      </c>
      <c r="U32" s="441">
        <f t="shared" si="3"/>
        <v>5.0370370370370372</v>
      </c>
      <c r="V32" s="441">
        <f t="shared" si="4"/>
        <v>43.822222222222223</v>
      </c>
      <c r="X32" s="289" t="s">
        <v>800</v>
      </c>
      <c r="Y32" s="289">
        <v>68</v>
      </c>
      <c r="Z32" s="441">
        <f t="shared" si="5"/>
        <v>4.788732394366197</v>
      </c>
      <c r="AA32" s="441">
        <f t="shared" si="6"/>
        <v>41.661971830985912</v>
      </c>
      <c r="AC32" s="289" t="s">
        <v>800</v>
      </c>
      <c r="AD32" s="289">
        <v>12</v>
      </c>
      <c r="AE32" s="441">
        <f t="shared" si="7"/>
        <v>3.0769230769230771</v>
      </c>
      <c r="AF32" s="441">
        <f t="shared" si="8"/>
        <v>26.76923076923077</v>
      </c>
      <c r="AH32" s="289" t="s">
        <v>800</v>
      </c>
      <c r="AI32" s="289">
        <v>19</v>
      </c>
      <c r="AJ32" s="441">
        <f t="shared" si="9"/>
        <v>2.7536231884057969</v>
      </c>
      <c r="AK32" s="441">
        <f t="shared" si="10"/>
        <v>23.956521739130434</v>
      </c>
      <c r="AM32" s="289" t="s">
        <v>800</v>
      </c>
      <c r="AN32" s="289">
        <v>23</v>
      </c>
      <c r="AO32" s="441">
        <f t="shared" si="11"/>
        <v>2.4468085106382977</v>
      </c>
      <c r="AP32" s="441">
        <f t="shared" si="12"/>
        <v>21.287234042553191</v>
      </c>
      <c r="AR32" s="289" t="s">
        <v>800</v>
      </c>
      <c r="AS32" s="289">
        <v>54</v>
      </c>
      <c r="AT32" s="441">
        <f t="shared" si="13"/>
        <v>5.5670103092783512</v>
      </c>
      <c r="AU32" s="441">
        <f t="shared" si="14"/>
        <v>48.432989690721648</v>
      </c>
      <c r="AW32" s="289" t="s">
        <v>800</v>
      </c>
      <c r="AX32" s="289">
        <v>143</v>
      </c>
      <c r="AY32" s="441">
        <f t="shared" si="15"/>
        <v>3.9944134078212294</v>
      </c>
      <c r="AZ32" s="441">
        <f t="shared" si="16"/>
        <v>34.75139664804469</v>
      </c>
      <c r="BB32" s="289" t="s">
        <v>800</v>
      </c>
      <c r="BC32" s="289">
        <v>103</v>
      </c>
      <c r="BD32" s="441">
        <f t="shared" si="17"/>
        <v>4.087301587301587</v>
      </c>
      <c r="BE32" s="441">
        <f t="shared" si="18"/>
        <v>35.55952380952381</v>
      </c>
      <c r="BG32" s="289" t="s">
        <v>800</v>
      </c>
      <c r="BH32" s="289">
        <v>213</v>
      </c>
      <c r="BI32" s="441">
        <f t="shared" si="19"/>
        <v>5.1079136690647475</v>
      </c>
      <c r="BJ32" s="441">
        <f t="shared" si="20"/>
        <v>44.438848920863308</v>
      </c>
    </row>
    <row r="33" spans="5:62">
      <c r="E33" s="289" t="s">
        <v>801</v>
      </c>
      <c r="F33" s="289">
        <v>48</v>
      </c>
      <c r="G33" s="289">
        <f t="shared" si="21"/>
        <v>48</v>
      </c>
      <c r="I33" s="289" t="s">
        <v>801</v>
      </c>
      <c r="J33" s="289">
        <v>52</v>
      </c>
      <c r="K33" s="289">
        <f t="shared" si="22"/>
        <v>2.4761904761904763</v>
      </c>
      <c r="L33" s="289">
        <f t="shared" si="0"/>
        <v>21.542857142857144</v>
      </c>
      <c r="N33" s="289" t="s">
        <v>801</v>
      </c>
      <c r="O33" s="289">
        <v>352</v>
      </c>
      <c r="P33" s="289">
        <f t="shared" si="1"/>
        <v>9.3866666666666667</v>
      </c>
      <c r="Q33" s="289">
        <f t="shared" si="2"/>
        <v>81.663999999999987</v>
      </c>
      <c r="S33" s="289" t="s">
        <v>801</v>
      </c>
      <c r="T33" s="289">
        <v>79</v>
      </c>
      <c r="U33" s="441">
        <f t="shared" si="3"/>
        <v>5.8518518518518521</v>
      </c>
      <c r="V33" s="441">
        <f t="shared" si="4"/>
        <v>50.911111111111111</v>
      </c>
      <c r="X33" s="289" t="s">
        <v>801</v>
      </c>
      <c r="Y33" s="289">
        <v>60</v>
      </c>
      <c r="Z33" s="441">
        <f t="shared" si="5"/>
        <v>4.2253521126760569</v>
      </c>
      <c r="AA33" s="441">
        <f t="shared" si="6"/>
        <v>36.760563380281688</v>
      </c>
      <c r="AC33" s="289" t="s">
        <v>801</v>
      </c>
      <c r="AD33" s="289">
        <v>14</v>
      </c>
      <c r="AE33" s="441">
        <f t="shared" si="7"/>
        <v>3.5897435897435899</v>
      </c>
      <c r="AF33" s="441">
        <f t="shared" si="8"/>
        <v>31.23076923076923</v>
      </c>
      <c r="AH33" s="289" t="s">
        <v>801</v>
      </c>
      <c r="AI33" s="289">
        <v>20</v>
      </c>
      <c r="AJ33" s="441">
        <f t="shared" si="9"/>
        <v>2.8985507246376812</v>
      </c>
      <c r="AK33" s="441">
        <f t="shared" si="10"/>
        <v>25.217391304347824</v>
      </c>
      <c r="AM33" s="289" t="s">
        <v>801</v>
      </c>
      <c r="AN33" s="289">
        <v>45</v>
      </c>
      <c r="AO33" s="441">
        <f t="shared" si="11"/>
        <v>4.787234042553191</v>
      </c>
      <c r="AP33" s="441">
        <f t="shared" si="12"/>
        <v>41.648936170212764</v>
      </c>
      <c r="AR33" s="289" t="s">
        <v>801</v>
      </c>
      <c r="AS33" s="289">
        <v>52</v>
      </c>
      <c r="AT33" s="441">
        <f t="shared" si="13"/>
        <v>5.3608247422680417</v>
      </c>
      <c r="AU33" s="441">
        <f t="shared" si="14"/>
        <v>46.639175257731956</v>
      </c>
      <c r="AW33" s="289" t="s">
        <v>801</v>
      </c>
      <c r="AX33" s="289">
        <v>126</v>
      </c>
      <c r="AY33" s="441">
        <f t="shared" si="15"/>
        <v>3.5195530726256985</v>
      </c>
      <c r="AZ33" s="441">
        <f t="shared" si="16"/>
        <v>30.620111731843576</v>
      </c>
      <c r="BB33" s="289" t="s">
        <v>801</v>
      </c>
      <c r="BC33" s="289">
        <v>55</v>
      </c>
      <c r="BD33" s="441">
        <f t="shared" si="17"/>
        <v>2.1825396825396828</v>
      </c>
      <c r="BE33" s="441">
        <f t="shared" si="18"/>
        <v>18.988095238095237</v>
      </c>
      <c r="BG33" s="289" t="s">
        <v>801</v>
      </c>
      <c r="BH33" s="289">
        <v>158</v>
      </c>
      <c r="BI33" s="441">
        <f t="shared" si="19"/>
        <v>3.7889688249400475</v>
      </c>
      <c r="BJ33" s="441">
        <f t="shared" si="20"/>
        <v>32.964028776978417</v>
      </c>
    </row>
    <row r="34" spans="5:62">
      <c r="E34" s="289" t="s">
        <v>802</v>
      </c>
      <c r="F34" s="289">
        <v>41</v>
      </c>
      <c r="G34" s="289">
        <f t="shared" si="21"/>
        <v>41</v>
      </c>
      <c r="I34" s="289" t="s">
        <v>802</v>
      </c>
      <c r="J34" s="289">
        <v>45</v>
      </c>
      <c r="K34" s="289">
        <f t="shared" si="22"/>
        <v>2.1428571428571428</v>
      </c>
      <c r="L34" s="289">
        <f t="shared" si="0"/>
        <v>18.642857142857142</v>
      </c>
      <c r="N34" s="289" t="s">
        <v>802</v>
      </c>
      <c r="O34" s="289">
        <v>296</v>
      </c>
      <c r="P34" s="289">
        <f t="shared" si="1"/>
        <v>7.8933333333333335</v>
      </c>
      <c r="Q34" s="289">
        <f t="shared" si="2"/>
        <v>68.671999999999997</v>
      </c>
      <c r="S34" s="289" t="s">
        <v>802</v>
      </c>
      <c r="T34" s="289">
        <v>47</v>
      </c>
      <c r="U34" s="441">
        <f t="shared" si="3"/>
        <v>3.4814814814814814</v>
      </c>
      <c r="V34" s="441">
        <f t="shared" si="4"/>
        <v>30.288888888888888</v>
      </c>
      <c r="X34" s="289" t="s">
        <v>802</v>
      </c>
      <c r="Y34" s="289">
        <v>54</v>
      </c>
      <c r="Z34" s="441">
        <f t="shared" si="5"/>
        <v>3.802816901408451</v>
      </c>
      <c r="AA34" s="441">
        <f t="shared" si="6"/>
        <v>33.08450704225352</v>
      </c>
      <c r="AC34" s="289" t="s">
        <v>802</v>
      </c>
      <c r="AD34" s="289">
        <v>8</v>
      </c>
      <c r="AE34" s="441">
        <f t="shared" si="7"/>
        <v>2.0512820512820515</v>
      </c>
      <c r="AF34" s="441">
        <f t="shared" si="8"/>
        <v>17.846153846153847</v>
      </c>
      <c r="AH34" s="289" t="s">
        <v>802</v>
      </c>
      <c r="AI34" s="289">
        <v>24</v>
      </c>
      <c r="AJ34" s="441">
        <f t="shared" si="9"/>
        <v>3.4782608695652173</v>
      </c>
      <c r="AK34" s="441">
        <f t="shared" si="10"/>
        <v>30.260869565217391</v>
      </c>
      <c r="AM34" s="289" t="s">
        <v>802</v>
      </c>
      <c r="AN34" s="289">
        <v>22</v>
      </c>
      <c r="AO34" s="441">
        <f t="shared" si="11"/>
        <v>2.3404255319148937</v>
      </c>
      <c r="AP34" s="441">
        <f t="shared" si="12"/>
        <v>20.361702127659573</v>
      </c>
      <c r="AR34" s="289" t="s">
        <v>802</v>
      </c>
      <c r="AS34" s="289">
        <v>49</v>
      </c>
      <c r="AT34" s="441">
        <f t="shared" si="13"/>
        <v>5.051546391752578</v>
      </c>
      <c r="AU34" s="441">
        <f t="shared" si="14"/>
        <v>43.948453608247419</v>
      </c>
      <c r="AW34" s="289" t="s">
        <v>802</v>
      </c>
      <c r="AX34" s="289">
        <v>156</v>
      </c>
      <c r="AY34" s="441">
        <f t="shared" si="15"/>
        <v>4.3575418994413413</v>
      </c>
      <c r="AZ34" s="441">
        <f t="shared" si="16"/>
        <v>37.910614525139664</v>
      </c>
      <c r="BB34" s="289" t="s">
        <v>802</v>
      </c>
      <c r="BC34" s="289">
        <v>92</v>
      </c>
      <c r="BD34" s="441">
        <f t="shared" si="17"/>
        <v>3.6507936507936507</v>
      </c>
      <c r="BE34" s="441">
        <f t="shared" si="18"/>
        <v>31.761904761904763</v>
      </c>
      <c r="BG34" s="289" t="s">
        <v>802</v>
      </c>
      <c r="BH34" s="289">
        <v>172</v>
      </c>
      <c r="BI34" s="441">
        <f t="shared" si="19"/>
        <v>4.1247002398081536</v>
      </c>
      <c r="BJ34" s="441">
        <f t="shared" si="20"/>
        <v>35.884892086330936</v>
      </c>
    </row>
    <row r="35" spans="5:62">
      <c r="E35" s="289" t="s">
        <v>803</v>
      </c>
      <c r="F35" s="289">
        <v>34</v>
      </c>
      <c r="G35" s="289">
        <f t="shared" si="21"/>
        <v>34</v>
      </c>
      <c r="I35" s="289" t="s">
        <v>803</v>
      </c>
      <c r="J35" s="289">
        <v>51</v>
      </c>
      <c r="K35" s="289">
        <f t="shared" si="22"/>
        <v>2.4285714285714284</v>
      </c>
      <c r="L35" s="289">
        <f t="shared" si="0"/>
        <v>21.12857142857143</v>
      </c>
      <c r="N35" s="289" t="s">
        <v>803</v>
      </c>
      <c r="O35" s="289">
        <v>303</v>
      </c>
      <c r="P35" s="289">
        <f t="shared" si="1"/>
        <v>8.08</v>
      </c>
      <c r="Q35" s="289">
        <f t="shared" si="2"/>
        <v>70.295999999999992</v>
      </c>
      <c r="S35" s="289" t="s">
        <v>803</v>
      </c>
      <c r="T35" s="289">
        <v>59</v>
      </c>
      <c r="U35" s="441">
        <f t="shared" si="3"/>
        <v>4.3703703703703702</v>
      </c>
      <c r="V35" s="441">
        <f t="shared" si="4"/>
        <v>38.022222222222226</v>
      </c>
      <c r="X35" s="289" t="s">
        <v>803</v>
      </c>
      <c r="Y35" s="289">
        <v>53</v>
      </c>
      <c r="Z35" s="441">
        <f t="shared" si="5"/>
        <v>3.7323943661971835</v>
      </c>
      <c r="AA35" s="441">
        <f t="shared" si="6"/>
        <v>32.471830985915496</v>
      </c>
      <c r="AC35" s="289" t="s">
        <v>803</v>
      </c>
      <c r="AD35" s="289">
        <v>8</v>
      </c>
      <c r="AE35" s="441">
        <f t="shared" si="7"/>
        <v>2.0512820512820515</v>
      </c>
      <c r="AF35" s="441">
        <f t="shared" si="8"/>
        <v>17.846153846153847</v>
      </c>
      <c r="AH35" s="289" t="s">
        <v>803</v>
      </c>
      <c r="AI35" s="289">
        <v>21</v>
      </c>
      <c r="AJ35" s="441">
        <f t="shared" si="9"/>
        <v>3.043478260869565</v>
      </c>
      <c r="AK35" s="441">
        <f t="shared" si="10"/>
        <v>26.478260869565215</v>
      </c>
      <c r="AM35" s="289" t="s">
        <v>803</v>
      </c>
      <c r="AN35" s="289">
        <v>20</v>
      </c>
      <c r="AO35" s="441">
        <f t="shared" si="11"/>
        <v>2.1276595744680851</v>
      </c>
      <c r="AP35" s="441">
        <f t="shared" si="12"/>
        <v>18.51063829787234</v>
      </c>
      <c r="AR35" s="289" t="s">
        <v>803</v>
      </c>
      <c r="AS35" s="289">
        <v>62</v>
      </c>
      <c r="AT35" s="441">
        <f t="shared" si="13"/>
        <v>6.391752577319588</v>
      </c>
      <c r="AU35" s="441">
        <f t="shared" si="14"/>
        <v>55.608247422680407</v>
      </c>
      <c r="AW35" s="289" t="s">
        <v>803</v>
      </c>
      <c r="AX35" s="289">
        <v>142</v>
      </c>
      <c r="AY35" s="441">
        <f t="shared" si="15"/>
        <v>3.9664804469273744</v>
      </c>
      <c r="AZ35" s="441">
        <f t="shared" si="16"/>
        <v>34.508379888268159</v>
      </c>
      <c r="BB35" s="289" t="s">
        <v>803</v>
      </c>
      <c r="BC35" s="289">
        <v>98</v>
      </c>
      <c r="BD35" s="441">
        <f t="shared" si="17"/>
        <v>3.8888888888888888</v>
      </c>
      <c r="BE35" s="441">
        <f t="shared" si="18"/>
        <v>33.833333333333336</v>
      </c>
      <c r="BG35" s="289" t="s">
        <v>803</v>
      </c>
      <c r="BH35" s="289">
        <v>212</v>
      </c>
      <c r="BI35" s="441">
        <f t="shared" si="19"/>
        <v>5.0839328537170259</v>
      </c>
      <c r="BJ35" s="441">
        <f t="shared" si="20"/>
        <v>44.230215827338128</v>
      </c>
    </row>
    <row r="36" spans="5:62">
      <c r="E36" s="289" t="s">
        <v>804</v>
      </c>
      <c r="F36" s="289">
        <v>26</v>
      </c>
      <c r="G36" s="289">
        <f t="shared" si="21"/>
        <v>26</v>
      </c>
      <c r="I36" s="289" t="s">
        <v>804</v>
      </c>
      <c r="J36" s="289">
        <v>66</v>
      </c>
      <c r="K36" s="289">
        <f t="shared" si="22"/>
        <v>3.1428571428571428</v>
      </c>
      <c r="L36" s="289">
        <f t="shared" si="0"/>
        <v>27.342857142857145</v>
      </c>
      <c r="N36" s="289" t="s">
        <v>804</v>
      </c>
      <c r="O36" s="289">
        <v>338</v>
      </c>
      <c r="P36" s="289">
        <f t="shared" si="1"/>
        <v>9.0133333333333336</v>
      </c>
      <c r="Q36" s="289">
        <f t="shared" si="2"/>
        <v>78.415999999999997</v>
      </c>
      <c r="S36" s="289" t="s">
        <v>804</v>
      </c>
      <c r="T36" s="289">
        <v>85</v>
      </c>
      <c r="U36" s="441">
        <f t="shared" si="3"/>
        <v>6.2962962962962967</v>
      </c>
      <c r="V36" s="441">
        <f t="shared" si="4"/>
        <v>54.777777777777779</v>
      </c>
      <c r="X36" s="289" t="s">
        <v>804</v>
      </c>
      <c r="Y36" s="289">
        <v>66</v>
      </c>
      <c r="Z36" s="441">
        <f t="shared" si="5"/>
        <v>4.647887323943662</v>
      </c>
      <c r="AA36" s="441">
        <f t="shared" si="6"/>
        <v>40.436619718309856</v>
      </c>
      <c r="AC36" s="289" t="s">
        <v>804</v>
      </c>
      <c r="AD36" s="289">
        <v>7</v>
      </c>
      <c r="AE36" s="441">
        <f t="shared" si="7"/>
        <v>1.7948717948717949</v>
      </c>
      <c r="AF36" s="441">
        <f t="shared" si="8"/>
        <v>15.615384615384615</v>
      </c>
      <c r="AH36" s="289" t="s">
        <v>804</v>
      </c>
      <c r="AI36" s="289">
        <v>24</v>
      </c>
      <c r="AJ36" s="441">
        <f t="shared" si="9"/>
        <v>3.4782608695652173</v>
      </c>
      <c r="AK36" s="441">
        <f t="shared" si="10"/>
        <v>30.260869565217391</v>
      </c>
      <c r="AM36" s="289" t="s">
        <v>804</v>
      </c>
      <c r="AN36" s="289">
        <v>29</v>
      </c>
      <c r="AO36" s="441">
        <f t="shared" si="11"/>
        <v>3.0851063829787231</v>
      </c>
      <c r="AP36" s="441">
        <f t="shared" si="12"/>
        <v>26.840425531914892</v>
      </c>
      <c r="AR36" s="289" t="s">
        <v>804</v>
      </c>
      <c r="AS36" s="289">
        <v>64</v>
      </c>
      <c r="AT36" s="441">
        <f t="shared" si="13"/>
        <v>6.5979381443298974</v>
      </c>
      <c r="AU36" s="441">
        <f t="shared" si="14"/>
        <v>57.402061855670098</v>
      </c>
      <c r="AW36" s="289" t="s">
        <v>804</v>
      </c>
      <c r="AX36" s="289">
        <v>159</v>
      </c>
      <c r="AY36" s="441">
        <f t="shared" si="15"/>
        <v>4.4413407821229054</v>
      </c>
      <c r="AZ36" s="441">
        <f t="shared" si="16"/>
        <v>38.63966480446927</v>
      </c>
      <c r="BB36" s="289" t="s">
        <v>804</v>
      </c>
      <c r="BC36" s="289">
        <v>113</v>
      </c>
      <c r="BD36" s="441">
        <f t="shared" si="17"/>
        <v>4.4841269841269842</v>
      </c>
      <c r="BE36" s="441">
        <f t="shared" si="18"/>
        <v>39.011904761904759</v>
      </c>
      <c r="BG36" s="289" t="s">
        <v>804</v>
      </c>
      <c r="BH36" s="289">
        <v>238</v>
      </c>
      <c r="BI36" s="441">
        <f t="shared" si="19"/>
        <v>5.7074340527577938</v>
      </c>
      <c r="BJ36" s="441">
        <f t="shared" si="20"/>
        <v>49.654676258992808</v>
      </c>
    </row>
    <row r="37" spans="5:62">
      <c r="E37" s="289" t="s">
        <v>805</v>
      </c>
      <c r="F37" s="289">
        <v>40</v>
      </c>
      <c r="G37" s="289">
        <f t="shared" si="21"/>
        <v>40</v>
      </c>
      <c r="I37" s="289" t="s">
        <v>805</v>
      </c>
      <c r="J37" s="289">
        <v>28</v>
      </c>
      <c r="K37" s="289">
        <f t="shared" si="22"/>
        <v>1.3333333333333333</v>
      </c>
      <c r="L37" s="289">
        <f t="shared" si="0"/>
        <v>11.6</v>
      </c>
      <c r="N37" s="289" t="s">
        <v>805</v>
      </c>
      <c r="O37" s="289">
        <v>242</v>
      </c>
      <c r="P37" s="289">
        <f t="shared" si="1"/>
        <v>6.4533333333333331</v>
      </c>
      <c r="Q37" s="289">
        <f t="shared" si="2"/>
        <v>56.143999999999998</v>
      </c>
      <c r="S37" s="289" t="s">
        <v>805</v>
      </c>
      <c r="T37" s="289">
        <v>73</v>
      </c>
      <c r="U37" s="441">
        <f t="shared" si="3"/>
        <v>5.4074074074074074</v>
      </c>
      <c r="V37" s="441">
        <f t="shared" si="4"/>
        <v>47.044444444444444</v>
      </c>
      <c r="X37" s="289" t="s">
        <v>805</v>
      </c>
      <c r="Y37" s="289">
        <v>41</v>
      </c>
      <c r="Z37" s="441">
        <f t="shared" si="5"/>
        <v>2.887323943661972</v>
      </c>
      <c r="AA37" s="441">
        <f t="shared" si="6"/>
        <v>25.119718309859156</v>
      </c>
      <c r="AC37" s="289" t="s">
        <v>805</v>
      </c>
      <c r="AD37" s="289">
        <v>15</v>
      </c>
      <c r="AE37" s="441">
        <f t="shared" si="7"/>
        <v>3.8461538461538463</v>
      </c>
      <c r="AF37" s="441">
        <f t="shared" si="8"/>
        <v>33.46153846153846</v>
      </c>
      <c r="AH37" s="289" t="s">
        <v>805</v>
      </c>
      <c r="AI37" s="289">
        <v>20</v>
      </c>
      <c r="AJ37" s="441">
        <f t="shared" si="9"/>
        <v>2.8985507246376812</v>
      </c>
      <c r="AK37" s="441">
        <f t="shared" si="10"/>
        <v>25.217391304347824</v>
      </c>
      <c r="AM37" s="289" t="s">
        <v>805</v>
      </c>
      <c r="AN37" s="289">
        <v>29</v>
      </c>
      <c r="AO37" s="441">
        <f t="shared" si="11"/>
        <v>3.0851063829787231</v>
      </c>
      <c r="AP37" s="441">
        <f t="shared" si="12"/>
        <v>26.840425531914892</v>
      </c>
      <c r="AR37" s="289" t="s">
        <v>805</v>
      </c>
      <c r="AS37" s="289">
        <v>32</v>
      </c>
      <c r="AT37" s="441">
        <f t="shared" si="13"/>
        <v>3.2989690721649487</v>
      </c>
      <c r="AU37" s="441">
        <f t="shared" si="14"/>
        <v>28.701030927835049</v>
      </c>
      <c r="AW37" s="289" t="s">
        <v>805</v>
      </c>
      <c r="AX37" s="289">
        <v>115</v>
      </c>
      <c r="AY37" s="441">
        <f t="shared" si="15"/>
        <v>3.2122905027932962</v>
      </c>
      <c r="AZ37" s="441">
        <f t="shared" si="16"/>
        <v>27.946927374301676</v>
      </c>
      <c r="BB37" s="289" t="s">
        <v>805</v>
      </c>
      <c r="BC37" s="289">
        <v>69</v>
      </c>
      <c r="BD37" s="441">
        <f t="shared" si="17"/>
        <v>2.7380952380952381</v>
      </c>
      <c r="BE37" s="441">
        <f t="shared" si="18"/>
        <v>23.821428571428573</v>
      </c>
      <c r="BG37" s="289" t="s">
        <v>805</v>
      </c>
      <c r="BH37" s="289">
        <v>104</v>
      </c>
      <c r="BI37" s="441">
        <f t="shared" si="19"/>
        <v>2.4940047961630696</v>
      </c>
      <c r="BJ37" s="441">
        <f t="shared" si="20"/>
        <v>21.697841726618705</v>
      </c>
    </row>
    <row r="38" spans="5:62">
      <c r="E38" s="289" t="s">
        <v>806</v>
      </c>
      <c r="F38" s="289">
        <v>40</v>
      </c>
      <c r="G38" s="289">
        <f t="shared" si="21"/>
        <v>40</v>
      </c>
      <c r="I38" s="289" t="s">
        <v>806</v>
      </c>
      <c r="J38" s="289">
        <v>47</v>
      </c>
      <c r="K38" s="289">
        <f t="shared" si="22"/>
        <v>2.2380952380952381</v>
      </c>
      <c r="L38" s="289">
        <f t="shared" si="0"/>
        <v>19.471428571428572</v>
      </c>
      <c r="N38" s="289" t="s">
        <v>806</v>
      </c>
      <c r="O38" s="289">
        <v>280</v>
      </c>
      <c r="P38" s="289">
        <f t="shared" si="1"/>
        <v>7.4666666666666668</v>
      </c>
      <c r="Q38" s="289">
        <f t="shared" si="2"/>
        <v>64.959999999999994</v>
      </c>
      <c r="S38" s="289" t="s">
        <v>806</v>
      </c>
      <c r="T38" s="289">
        <v>53</v>
      </c>
      <c r="U38" s="441">
        <f t="shared" si="3"/>
        <v>3.925925925925926</v>
      </c>
      <c r="V38" s="441">
        <f t="shared" si="4"/>
        <v>34.155555555555559</v>
      </c>
      <c r="X38" s="289" t="s">
        <v>806</v>
      </c>
      <c r="Y38" s="289">
        <v>63</v>
      </c>
      <c r="Z38" s="441">
        <f t="shared" si="5"/>
        <v>4.436619718309859</v>
      </c>
      <c r="AA38" s="441">
        <f t="shared" si="6"/>
        <v>38.598591549295776</v>
      </c>
      <c r="AC38" s="289" t="s">
        <v>806</v>
      </c>
      <c r="AD38" s="289">
        <v>5</v>
      </c>
      <c r="AE38" s="441">
        <f t="shared" si="7"/>
        <v>1.2820512820512822</v>
      </c>
      <c r="AF38" s="441">
        <f t="shared" si="8"/>
        <v>11.153846153846153</v>
      </c>
      <c r="AH38" s="289" t="s">
        <v>806</v>
      </c>
      <c r="AI38" s="289">
        <v>16</v>
      </c>
      <c r="AJ38" s="441">
        <f t="shared" si="9"/>
        <v>2.318840579710145</v>
      </c>
      <c r="AK38" s="441">
        <f t="shared" si="10"/>
        <v>20.173913043478262</v>
      </c>
      <c r="AM38" s="289" t="s">
        <v>806</v>
      </c>
      <c r="AN38" s="289">
        <v>27</v>
      </c>
      <c r="AO38" s="441">
        <f t="shared" si="11"/>
        <v>2.8723404255319149</v>
      </c>
      <c r="AP38" s="441">
        <f t="shared" si="12"/>
        <v>24.98936170212766</v>
      </c>
      <c r="AR38" s="289" t="s">
        <v>806</v>
      </c>
      <c r="AS38" s="289">
        <v>51</v>
      </c>
      <c r="AT38" s="441">
        <f t="shared" si="13"/>
        <v>5.2577319587628866</v>
      </c>
      <c r="AU38" s="441">
        <f t="shared" si="14"/>
        <v>45.742268041237111</v>
      </c>
      <c r="AW38" s="289" t="s">
        <v>806</v>
      </c>
      <c r="AX38" s="289">
        <v>112</v>
      </c>
      <c r="AY38" s="441">
        <f t="shared" si="15"/>
        <v>3.1284916201117321</v>
      </c>
      <c r="AZ38" s="441">
        <f t="shared" si="16"/>
        <v>27.217877094972067</v>
      </c>
      <c r="BB38" s="289" t="s">
        <v>806</v>
      </c>
      <c r="BC38" s="289">
        <v>89</v>
      </c>
      <c r="BD38" s="441">
        <f t="shared" si="17"/>
        <v>3.5317460317460316</v>
      </c>
      <c r="BE38" s="441">
        <f t="shared" si="18"/>
        <v>30.726190476190474</v>
      </c>
      <c r="BG38" s="289" t="s">
        <v>806</v>
      </c>
      <c r="BH38" s="289">
        <v>167</v>
      </c>
      <c r="BI38" s="441">
        <f t="shared" si="19"/>
        <v>4.0047961630695443</v>
      </c>
      <c r="BJ38" s="441">
        <f t="shared" si="20"/>
        <v>34.841726618705039</v>
      </c>
    </row>
    <row r="39" spans="5:62">
      <c r="E39" s="289" t="s">
        <v>807</v>
      </c>
      <c r="F39" s="289">
        <v>41</v>
      </c>
      <c r="G39" s="289">
        <f t="shared" si="21"/>
        <v>41</v>
      </c>
      <c r="I39" s="289" t="s">
        <v>807</v>
      </c>
      <c r="J39" s="289">
        <v>43</v>
      </c>
      <c r="K39" s="289">
        <f t="shared" si="22"/>
        <v>2.0476190476190474</v>
      </c>
      <c r="L39" s="289">
        <f t="shared" si="0"/>
        <v>17.814285714285713</v>
      </c>
      <c r="N39" s="289" t="s">
        <v>807</v>
      </c>
      <c r="O39" s="289">
        <v>267</v>
      </c>
      <c r="P39" s="289">
        <f t="shared" si="1"/>
        <v>7.12</v>
      </c>
      <c r="Q39" s="289">
        <f t="shared" si="2"/>
        <v>61.943999999999996</v>
      </c>
      <c r="S39" s="289" t="s">
        <v>807</v>
      </c>
      <c r="T39" s="289">
        <v>48</v>
      </c>
      <c r="U39" s="441">
        <f t="shared" si="3"/>
        <v>3.5555555555555554</v>
      </c>
      <c r="V39" s="441">
        <f t="shared" si="4"/>
        <v>30.933333333333334</v>
      </c>
      <c r="X39" s="289" t="s">
        <v>807</v>
      </c>
      <c r="Y39" s="289">
        <v>49</v>
      </c>
      <c r="Z39" s="441">
        <f t="shared" si="5"/>
        <v>3.450704225352113</v>
      </c>
      <c r="AA39" s="441">
        <f t="shared" si="6"/>
        <v>30.02112676056338</v>
      </c>
      <c r="AC39" s="289" t="s">
        <v>807</v>
      </c>
      <c r="AD39" s="289">
        <v>12</v>
      </c>
      <c r="AE39" s="441">
        <f t="shared" si="7"/>
        <v>3.0769230769230771</v>
      </c>
      <c r="AF39" s="441">
        <f t="shared" si="8"/>
        <v>26.76923076923077</v>
      </c>
      <c r="AH39" s="289" t="s">
        <v>807</v>
      </c>
      <c r="AI39" s="289">
        <v>22</v>
      </c>
      <c r="AJ39" s="441">
        <f t="shared" si="9"/>
        <v>3.1884057971014492</v>
      </c>
      <c r="AK39" s="441">
        <f t="shared" si="10"/>
        <v>27.739130434782609</v>
      </c>
      <c r="AM39" s="289" t="s">
        <v>807</v>
      </c>
      <c r="AN39" s="289">
        <v>25</v>
      </c>
      <c r="AO39" s="441">
        <f t="shared" si="11"/>
        <v>2.6595744680851063</v>
      </c>
      <c r="AP39" s="441">
        <f t="shared" si="12"/>
        <v>23.138297872340424</v>
      </c>
      <c r="AR39" s="289" t="s">
        <v>807</v>
      </c>
      <c r="AS39" s="289">
        <v>55</v>
      </c>
      <c r="AT39" s="441">
        <f t="shared" si="13"/>
        <v>5.6701030927835054</v>
      </c>
      <c r="AU39" s="441">
        <f t="shared" si="14"/>
        <v>49.329896907216494</v>
      </c>
      <c r="AW39" s="289" t="s">
        <v>807</v>
      </c>
      <c r="AX39" s="289">
        <v>140</v>
      </c>
      <c r="AY39" s="441">
        <f t="shared" si="15"/>
        <v>3.9106145251396649</v>
      </c>
      <c r="AZ39" s="441">
        <f t="shared" si="16"/>
        <v>34.022346368715084</v>
      </c>
      <c r="BB39" s="289" t="s">
        <v>807</v>
      </c>
      <c r="BC39" s="289">
        <v>93</v>
      </c>
      <c r="BD39" s="441">
        <f t="shared" si="17"/>
        <v>3.6904761904761907</v>
      </c>
      <c r="BE39" s="441">
        <f t="shared" si="18"/>
        <v>32.107142857142854</v>
      </c>
      <c r="BG39" s="289" t="s">
        <v>807</v>
      </c>
      <c r="BH39" s="289">
        <v>230</v>
      </c>
      <c r="BI39" s="441">
        <f t="shared" si="19"/>
        <v>5.5155875299760186</v>
      </c>
      <c r="BJ39" s="441">
        <f t="shared" si="20"/>
        <v>47.985611510791365</v>
      </c>
    </row>
    <row r="40" spans="5:62">
      <c r="E40" s="289" t="s">
        <v>808</v>
      </c>
      <c r="F40" s="289">
        <v>39</v>
      </c>
      <c r="G40" s="289">
        <f t="shared" si="21"/>
        <v>39</v>
      </c>
      <c r="I40" s="289" t="s">
        <v>808</v>
      </c>
      <c r="J40" s="289">
        <v>64</v>
      </c>
      <c r="K40" s="289">
        <f t="shared" si="22"/>
        <v>3.0476190476190474</v>
      </c>
      <c r="L40" s="289">
        <f t="shared" si="0"/>
        <v>26.514285714285716</v>
      </c>
      <c r="N40" s="289" t="s">
        <v>808</v>
      </c>
      <c r="O40" s="289">
        <v>290</v>
      </c>
      <c r="P40" s="289">
        <f t="shared" si="1"/>
        <v>7.7333333333333334</v>
      </c>
      <c r="Q40" s="289">
        <f t="shared" si="2"/>
        <v>67.279999999999987</v>
      </c>
      <c r="S40" s="289" t="s">
        <v>808</v>
      </c>
      <c r="T40" s="289">
        <v>68</v>
      </c>
      <c r="U40" s="441">
        <f t="shared" si="3"/>
        <v>5.0370370370370372</v>
      </c>
      <c r="V40" s="441">
        <f t="shared" si="4"/>
        <v>43.822222222222223</v>
      </c>
      <c r="X40" s="289" t="s">
        <v>808</v>
      </c>
      <c r="Y40" s="289">
        <v>66</v>
      </c>
      <c r="Z40" s="441">
        <f t="shared" si="5"/>
        <v>4.647887323943662</v>
      </c>
      <c r="AA40" s="441">
        <f t="shared" si="6"/>
        <v>40.436619718309856</v>
      </c>
      <c r="AC40" s="289" t="s">
        <v>808</v>
      </c>
      <c r="AD40" s="289">
        <v>6</v>
      </c>
      <c r="AE40" s="441">
        <f t="shared" si="7"/>
        <v>1.5384615384615385</v>
      </c>
      <c r="AF40" s="441">
        <f t="shared" si="8"/>
        <v>13.384615384615385</v>
      </c>
      <c r="AH40" s="289" t="s">
        <v>808</v>
      </c>
      <c r="AI40" s="289">
        <v>18</v>
      </c>
      <c r="AJ40" s="441">
        <f t="shared" si="9"/>
        <v>2.6086956521739131</v>
      </c>
      <c r="AK40" s="441">
        <f t="shared" si="10"/>
        <v>22.695652173913043</v>
      </c>
      <c r="AM40" s="289" t="s">
        <v>808</v>
      </c>
      <c r="AN40" s="289">
        <v>24</v>
      </c>
      <c r="AO40" s="441">
        <f t="shared" si="11"/>
        <v>2.5531914893617018</v>
      </c>
      <c r="AP40" s="441">
        <f t="shared" si="12"/>
        <v>22.212765957446809</v>
      </c>
      <c r="AR40" s="289" t="s">
        <v>808</v>
      </c>
      <c r="AS40" s="289">
        <v>51</v>
      </c>
      <c r="AT40" s="441">
        <f t="shared" si="13"/>
        <v>5.2577319587628866</v>
      </c>
      <c r="AU40" s="441">
        <f t="shared" si="14"/>
        <v>45.742268041237111</v>
      </c>
      <c r="AW40" s="289" t="s">
        <v>808</v>
      </c>
      <c r="AX40" s="289">
        <v>146</v>
      </c>
      <c r="AY40" s="441">
        <f t="shared" si="15"/>
        <v>4.078212290502794</v>
      </c>
      <c r="AZ40" s="441">
        <f t="shared" si="16"/>
        <v>35.480446927374302</v>
      </c>
      <c r="BB40" s="289" t="s">
        <v>808</v>
      </c>
      <c r="BC40" s="289">
        <v>99</v>
      </c>
      <c r="BD40" s="441">
        <f t="shared" si="17"/>
        <v>3.9285714285714288</v>
      </c>
      <c r="BE40" s="441">
        <f t="shared" si="18"/>
        <v>34.178571428571431</v>
      </c>
      <c r="BG40" s="289" t="s">
        <v>808</v>
      </c>
      <c r="BH40" s="289">
        <v>252</v>
      </c>
      <c r="BI40" s="441">
        <f t="shared" si="19"/>
        <v>6.043165467625899</v>
      </c>
      <c r="BJ40" s="441">
        <f t="shared" si="20"/>
        <v>52.57553956834532</v>
      </c>
    </row>
    <row r="41" spans="5:62">
      <c r="E41" s="289" t="s">
        <v>809</v>
      </c>
      <c r="F41" s="289">
        <v>47</v>
      </c>
      <c r="G41" s="289">
        <f t="shared" si="21"/>
        <v>47</v>
      </c>
      <c r="I41" s="289" t="s">
        <v>809</v>
      </c>
      <c r="J41" s="289">
        <v>43</v>
      </c>
      <c r="K41" s="289">
        <f t="shared" si="22"/>
        <v>2.0476190476190474</v>
      </c>
      <c r="L41" s="289">
        <f t="shared" si="0"/>
        <v>17.814285714285713</v>
      </c>
      <c r="N41" s="289" t="s">
        <v>809</v>
      </c>
      <c r="O41" s="289">
        <v>349</v>
      </c>
      <c r="P41" s="289">
        <f t="shared" si="1"/>
        <v>9.3066666666666666</v>
      </c>
      <c r="Q41" s="289">
        <f t="shared" si="2"/>
        <v>80.967999999999989</v>
      </c>
      <c r="S41" s="289" t="s">
        <v>809</v>
      </c>
      <c r="T41" s="289">
        <v>68</v>
      </c>
      <c r="U41" s="441">
        <f t="shared" si="3"/>
        <v>5.0370370370370372</v>
      </c>
      <c r="V41" s="441">
        <f t="shared" si="4"/>
        <v>43.822222222222223</v>
      </c>
      <c r="X41" s="289" t="s">
        <v>809</v>
      </c>
      <c r="Y41" s="289">
        <v>56</v>
      </c>
      <c r="Z41" s="441">
        <f t="shared" si="5"/>
        <v>3.943661971830986</v>
      </c>
      <c r="AA41" s="441">
        <f t="shared" si="6"/>
        <v>34.309859154929576</v>
      </c>
      <c r="AC41" s="289" t="s">
        <v>809</v>
      </c>
      <c r="AD41" s="289">
        <v>15</v>
      </c>
      <c r="AE41" s="441">
        <f t="shared" si="7"/>
        <v>3.8461538461538463</v>
      </c>
      <c r="AF41" s="441">
        <f t="shared" si="8"/>
        <v>33.46153846153846</v>
      </c>
      <c r="AH41" s="289" t="s">
        <v>809</v>
      </c>
      <c r="AI41" s="289">
        <v>24</v>
      </c>
      <c r="AJ41" s="441">
        <f t="shared" si="9"/>
        <v>3.4782608695652173</v>
      </c>
      <c r="AK41" s="441">
        <f t="shared" si="10"/>
        <v>30.260869565217391</v>
      </c>
      <c r="AM41" s="289" t="s">
        <v>809</v>
      </c>
      <c r="AN41" s="289">
        <v>33</v>
      </c>
      <c r="AO41" s="441">
        <f t="shared" si="11"/>
        <v>3.5106382978723403</v>
      </c>
      <c r="AP41" s="441">
        <f t="shared" si="12"/>
        <v>30.542553191489361</v>
      </c>
      <c r="AR41" s="289" t="s">
        <v>809</v>
      </c>
      <c r="AS41" s="289">
        <v>47</v>
      </c>
      <c r="AT41" s="441">
        <f t="shared" si="13"/>
        <v>4.8453608247422686</v>
      </c>
      <c r="AU41" s="441">
        <f t="shared" si="14"/>
        <v>42.154639175257728</v>
      </c>
      <c r="AW41" s="289" t="s">
        <v>809</v>
      </c>
      <c r="AX41" s="289">
        <v>118</v>
      </c>
      <c r="AY41" s="441">
        <f t="shared" si="15"/>
        <v>3.2960893854748607</v>
      </c>
      <c r="AZ41" s="441">
        <f t="shared" si="16"/>
        <v>28.675977653631286</v>
      </c>
      <c r="BB41" s="289" t="s">
        <v>809</v>
      </c>
      <c r="BC41" s="289">
        <v>71</v>
      </c>
      <c r="BD41" s="441">
        <f t="shared" si="17"/>
        <v>2.8174603174603177</v>
      </c>
      <c r="BE41" s="441">
        <f t="shared" si="18"/>
        <v>24.511904761904763</v>
      </c>
      <c r="BG41" s="289" t="s">
        <v>809</v>
      </c>
      <c r="BH41" s="289">
        <v>127</v>
      </c>
      <c r="BI41" s="441">
        <f t="shared" si="19"/>
        <v>3.0455635491606712</v>
      </c>
      <c r="BJ41" s="441">
        <f t="shared" si="20"/>
        <v>26.496402877697843</v>
      </c>
    </row>
    <row r="42" spans="5:62">
      <c r="E42" s="289" t="s">
        <v>810</v>
      </c>
      <c r="F42" s="289">
        <v>36</v>
      </c>
      <c r="G42" s="289">
        <f t="shared" si="21"/>
        <v>36</v>
      </c>
      <c r="I42" s="289" t="s">
        <v>810</v>
      </c>
      <c r="J42" s="289">
        <v>59</v>
      </c>
      <c r="K42" s="289">
        <f t="shared" si="22"/>
        <v>2.8095238095238093</v>
      </c>
      <c r="L42" s="289">
        <f t="shared" si="0"/>
        <v>24.442857142857143</v>
      </c>
      <c r="N42" s="289" t="s">
        <v>810</v>
      </c>
      <c r="O42" s="289">
        <v>270</v>
      </c>
      <c r="P42" s="289">
        <f t="shared" si="1"/>
        <v>7.2</v>
      </c>
      <c r="Q42" s="289">
        <f t="shared" si="2"/>
        <v>62.639999999999993</v>
      </c>
      <c r="S42" s="289" t="s">
        <v>810</v>
      </c>
      <c r="T42" s="289">
        <v>56</v>
      </c>
      <c r="U42" s="441">
        <f t="shared" si="3"/>
        <v>4.1481481481481479</v>
      </c>
      <c r="V42" s="441">
        <f t="shared" si="4"/>
        <v>36.088888888888889</v>
      </c>
      <c r="X42" s="289" t="s">
        <v>810</v>
      </c>
      <c r="Y42" s="289">
        <v>54</v>
      </c>
      <c r="Z42" s="441">
        <f t="shared" si="5"/>
        <v>3.802816901408451</v>
      </c>
      <c r="AA42" s="441">
        <f t="shared" si="6"/>
        <v>33.08450704225352</v>
      </c>
      <c r="AC42" s="289" t="s">
        <v>810</v>
      </c>
      <c r="AD42" s="289">
        <v>11</v>
      </c>
      <c r="AE42" s="441">
        <f t="shared" si="7"/>
        <v>2.8205128205128207</v>
      </c>
      <c r="AF42" s="441">
        <f t="shared" si="8"/>
        <v>24.538461538461537</v>
      </c>
      <c r="AH42" s="289" t="s">
        <v>810</v>
      </c>
      <c r="AI42" s="289">
        <v>31</v>
      </c>
      <c r="AJ42" s="441">
        <f t="shared" si="9"/>
        <v>4.4927536231884053</v>
      </c>
      <c r="AK42" s="441">
        <f t="shared" si="10"/>
        <v>39.086956521739125</v>
      </c>
      <c r="AM42" s="289" t="s">
        <v>810</v>
      </c>
      <c r="AN42" s="289">
        <v>25</v>
      </c>
      <c r="AO42" s="441">
        <f t="shared" si="11"/>
        <v>2.6595744680851063</v>
      </c>
      <c r="AP42" s="441">
        <f t="shared" si="12"/>
        <v>23.138297872340424</v>
      </c>
      <c r="AR42" s="289" t="s">
        <v>810</v>
      </c>
      <c r="AS42" s="289">
        <v>52</v>
      </c>
      <c r="AT42" s="441">
        <f t="shared" si="13"/>
        <v>5.3608247422680417</v>
      </c>
      <c r="AU42" s="441">
        <f t="shared" si="14"/>
        <v>46.639175257731956</v>
      </c>
      <c r="AW42" s="289" t="s">
        <v>810</v>
      </c>
      <c r="AX42" s="289">
        <v>107</v>
      </c>
      <c r="AY42" s="441">
        <f t="shared" si="15"/>
        <v>2.9888268156424584</v>
      </c>
      <c r="AZ42" s="441">
        <f t="shared" si="16"/>
        <v>26.002793296089386</v>
      </c>
      <c r="BB42" s="289" t="s">
        <v>810</v>
      </c>
      <c r="BC42" s="289">
        <v>84</v>
      </c>
      <c r="BD42" s="441">
        <f t="shared" si="17"/>
        <v>3.3333333333333335</v>
      </c>
      <c r="BE42" s="441">
        <f t="shared" si="18"/>
        <v>29</v>
      </c>
      <c r="BG42" s="289" t="s">
        <v>810</v>
      </c>
      <c r="BH42" s="289">
        <v>167</v>
      </c>
      <c r="BI42" s="441">
        <f t="shared" si="19"/>
        <v>4.0047961630695443</v>
      </c>
      <c r="BJ42" s="441">
        <f t="shared" si="20"/>
        <v>34.841726618705039</v>
      </c>
    </row>
    <row r="43" spans="5:62">
      <c r="E43" s="289" t="s">
        <v>811</v>
      </c>
      <c r="F43" s="289">
        <v>30</v>
      </c>
      <c r="G43" s="289">
        <f t="shared" si="21"/>
        <v>30</v>
      </c>
      <c r="I43" s="289" t="s">
        <v>811</v>
      </c>
      <c r="J43" s="289">
        <v>51</v>
      </c>
      <c r="K43" s="289">
        <f t="shared" si="22"/>
        <v>2.4285714285714284</v>
      </c>
      <c r="L43" s="289">
        <f t="shared" si="0"/>
        <v>21.12857142857143</v>
      </c>
      <c r="N43" s="289" t="s">
        <v>811</v>
      </c>
      <c r="O43" s="289">
        <v>274</v>
      </c>
      <c r="P43" s="289">
        <f t="shared" si="1"/>
        <v>7.3066666666666666</v>
      </c>
      <c r="Q43" s="289">
        <f t="shared" si="2"/>
        <v>63.567999999999991</v>
      </c>
      <c r="S43" s="289" t="s">
        <v>811</v>
      </c>
      <c r="T43" s="289">
        <v>50</v>
      </c>
      <c r="U43" s="441">
        <f t="shared" si="3"/>
        <v>3.7037037037037037</v>
      </c>
      <c r="V43" s="441">
        <f t="shared" si="4"/>
        <v>32.222222222222221</v>
      </c>
      <c r="X43" s="289" t="s">
        <v>811</v>
      </c>
      <c r="Y43" s="289">
        <v>61</v>
      </c>
      <c r="Z43" s="441">
        <f t="shared" si="5"/>
        <v>4.295774647887324</v>
      </c>
      <c r="AA43" s="441">
        <f t="shared" si="6"/>
        <v>37.37323943661972</v>
      </c>
      <c r="AC43" s="289" t="s">
        <v>811</v>
      </c>
      <c r="AD43" s="289">
        <v>11</v>
      </c>
      <c r="AE43" s="441">
        <f t="shared" si="7"/>
        <v>2.8205128205128207</v>
      </c>
      <c r="AF43" s="441">
        <f t="shared" si="8"/>
        <v>24.538461538461537</v>
      </c>
      <c r="AH43" s="289" t="s">
        <v>811</v>
      </c>
      <c r="AI43" s="289">
        <v>19</v>
      </c>
      <c r="AJ43" s="441">
        <f t="shared" si="9"/>
        <v>2.7536231884057969</v>
      </c>
      <c r="AK43" s="441">
        <f t="shared" si="10"/>
        <v>23.956521739130434</v>
      </c>
      <c r="AM43" s="289" t="s">
        <v>811</v>
      </c>
      <c r="AN43" s="289">
        <v>24</v>
      </c>
      <c r="AO43" s="441">
        <f t="shared" si="11"/>
        <v>2.5531914893617018</v>
      </c>
      <c r="AP43" s="441">
        <f t="shared" si="12"/>
        <v>22.212765957446809</v>
      </c>
      <c r="AR43" s="289" t="s">
        <v>811</v>
      </c>
      <c r="AS43" s="289">
        <v>61</v>
      </c>
      <c r="AT43" s="441">
        <f t="shared" si="13"/>
        <v>6.2886597938144337</v>
      </c>
      <c r="AU43" s="441">
        <f t="shared" si="14"/>
        <v>54.711340206185561</v>
      </c>
      <c r="AW43" s="289" t="s">
        <v>811</v>
      </c>
      <c r="AX43" s="289">
        <v>189</v>
      </c>
      <c r="AY43" s="441">
        <f t="shared" si="15"/>
        <v>5.2793296089385482</v>
      </c>
      <c r="AZ43" s="441">
        <f t="shared" si="16"/>
        <v>45.930167597765362</v>
      </c>
      <c r="BB43" s="289" t="s">
        <v>811</v>
      </c>
      <c r="BC43" s="289">
        <v>96</v>
      </c>
      <c r="BD43" s="441">
        <f t="shared" si="17"/>
        <v>3.8095238095238098</v>
      </c>
      <c r="BE43" s="441">
        <f t="shared" si="18"/>
        <v>33.142857142857146</v>
      </c>
      <c r="BG43" s="289" t="s">
        <v>811</v>
      </c>
      <c r="BH43" s="289">
        <v>223</v>
      </c>
      <c r="BI43" s="441">
        <f t="shared" si="19"/>
        <v>5.347721822541966</v>
      </c>
      <c r="BJ43" s="441">
        <f t="shared" si="20"/>
        <v>46.525179856115109</v>
      </c>
    </row>
    <row r="44" spans="5:62">
      <c r="E44" s="289" t="s">
        <v>812</v>
      </c>
      <c r="F44" s="289">
        <v>32</v>
      </c>
      <c r="G44" s="289">
        <f t="shared" si="21"/>
        <v>32</v>
      </c>
      <c r="I44" s="289" t="s">
        <v>812</v>
      </c>
      <c r="J44" s="289">
        <v>78</v>
      </c>
      <c r="K44" s="289">
        <f t="shared" si="22"/>
        <v>3.7142857142857144</v>
      </c>
      <c r="L44" s="289">
        <f t="shared" si="0"/>
        <v>32.314285714285717</v>
      </c>
      <c r="N44" s="289" t="s">
        <v>812</v>
      </c>
      <c r="O44" s="289">
        <v>322</v>
      </c>
      <c r="P44" s="289">
        <f t="shared" si="1"/>
        <v>8.586666666666666</v>
      </c>
      <c r="Q44" s="289">
        <f t="shared" si="2"/>
        <v>74.703999999999994</v>
      </c>
      <c r="S44" s="289" t="s">
        <v>812</v>
      </c>
      <c r="T44" s="289">
        <v>63</v>
      </c>
      <c r="U44" s="441">
        <f t="shared" si="3"/>
        <v>4.666666666666667</v>
      </c>
      <c r="V44" s="441">
        <f t="shared" si="4"/>
        <v>40.6</v>
      </c>
      <c r="X44" s="289" t="s">
        <v>812</v>
      </c>
      <c r="Y44" s="289">
        <v>74</v>
      </c>
      <c r="Z44" s="441">
        <f t="shared" si="5"/>
        <v>5.211267605633803</v>
      </c>
      <c r="AA44" s="441">
        <f t="shared" si="6"/>
        <v>45.338028169014088</v>
      </c>
      <c r="AC44" s="289" t="s">
        <v>812</v>
      </c>
      <c r="AD44" s="289">
        <v>5</v>
      </c>
      <c r="AE44" s="441">
        <f t="shared" si="7"/>
        <v>1.2820512820512822</v>
      </c>
      <c r="AF44" s="441">
        <f t="shared" si="8"/>
        <v>11.153846153846153</v>
      </c>
      <c r="AH44" s="289" t="s">
        <v>812</v>
      </c>
      <c r="AI44" s="289">
        <v>25</v>
      </c>
      <c r="AJ44" s="441">
        <f t="shared" si="9"/>
        <v>3.6231884057971011</v>
      </c>
      <c r="AK44" s="441">
        <f t="shared" si="10"/>
        <v>31.521739130434781</v>
      </c>
      <c r="AM44" s="289" t="s">
        <v>812</v>
      </c>
      <c r="AN44" s="289">
        <v>32</v>
      </c>
      <c r="AO44" s="441">
        <f t="shared" si="11"/>
        <v>3.4042553191489362</v>
      </c>
      <c r="AP44" s="441">
        <f t="shared" si="12"/>
        <v>29.617021276595743</v>
      </c>
      <c r="AR44" s="289" t="s">
        <v>812</v>
      </c>
      <c r="AS44" s="289">
        <v>48</v>
      </c>
      <c r="AT44" s="441">
        <f t="shared" si="13"/>
        <v>4.9484536082474229</v>
      </c>
      <c r="AU44" s="441">
        <f t="shared" si="14"/>
        <v>43.051546391752574</v>
      </c>
      <c r="AW44" s="289" t="s">
        <v>812</v>
      </c>
      <c r="AX44" s="289">
        <v>127</v>
      </c>
      <c r="AY44" s="441">
        <f t="shared" si="15"/>
        <v>3.5474860335195535</v>
      </c>
      <c r="AZ44" s="441">
        <f t="shared" si="16"/>
        <v>30.86312849162011</v>
      </c>
      <c r="BB44" s="289" t="s">
        <v>812</v>
      </c>
      <c r="BC44" s="289">
        <v>104</v>
      </c>
      <c r="BD44" s="441">
        <f t="shared" si="17"/>
        <v>4.1269841269841274</v>
      </c>
      <c r="BE44" s="441">
        <f t="shared" si="18"/>
        <v>35.904761904761905</v>
      </c>
      <c r="BG44" s="289" t="s">
        <v>812</v>
      </c>
      <c r="BH44" s="289">
        <v>228</v>
      </c>
      <c r="BI44" s="441">
        <f t="shared" si="19"/>
        <v>5.4676258992805753</v>
      </c>
      <c r="BJ44" s="441">
        <f t="shared" si="20"/>
        <v>47.568345323741006</v>
      </c>
    </row>
    <row r="45" spans="5:62">
      <c r="E45" s="289" t="s">
        <v>813</v>
      </c>
      <c r="F45" s="289">
        <v>31</v>
      </c>
      <c r="G45" s="289">
        <f t="shared" si="21"/>
        <v>31</v>
      </c>
      <c r="I45" s="289" t="s">
        <v>813</v>
      </c>
      <c r="J45" s="289">
        <v>23</v>
      </c>
      <c r="K45" s="289">
        <f t="shared" si="22"/>
        <v>1.0952380952380953</v>
      </c>
      <c r="L45" s="289">
        <f t="shared" si="0"/>
        <v>9.5285714285714285</v>
      </c>
      <c r="N45" s="289" t="s">
        <v>813</v>
      </c>
      <c r="O45" s="289">
        <v>275</v>
      </c>
      <c r="P45" s="289">
        <f t="shared" si="1"/>
        <v>7.333333333333333</v>
      </c>
      <c r="Q45" s="289">
        <f t="shared" si="2"/>
        <v>63.8</v>
      </c>
      <c r="S45" s="289" t="s">
        <v>813</v>
      </c>
      <c r="T45" s="289">
        <v>49</v>
      </c>
      <c r="U45" s="441">
        <f t="shared" si="3"/>
        <v>3.6296296296296298</v>
      </c>
      <c r="V45" s="441">
        <f t="shared" si="4"/>
        <v>31.577777777777779</v>
      </c>
      <c r="X45" s="289" t="s">
        <v>813</v>
      </c>
      <c r="Y45" s="289">
        <v>56</v>
      </c>
      <c r="Z45" s="441">
        <f t="shared" si="5"/>
        <v>3.943661971830986</v>
      </c>
      <c r="AA45" s="441">
        <f t="shared" si="6"/>
        <v>34.309859154929576</v>
      </c>
      <c r="AC45" s="289" t="s">
        <v>813</v>
      </c>
      <c r="AD45" s="289">
        <v>9</v>
      </c>
      <c r="AE45" s="441">
        <f t="shared" si="7"/>
        <v>2.3076923076923079</v>
      </c>
      <c r="AF45" s="441">
        <f t="shared" si="8"/>
        <v>20.076923076923077</v>
      </c>
      <c r="AH45" s="289" t="s">
        <v>813</v>
      </c>
      <c r="AI45" s="289">
        <v>13</v>
      </c>
      <c r="AJ45" s="441">
        <f t="shared" si="9"/>
        <v>1.8840579710144927</v>
      </c>
      <c r="AK45" s="441">
        <f t="shared" si="10"/>
        <v>16.391304347826086</v>
      </c>
      <c r="AM45" s="289" t="s">
        <v>813</v>
      </c>
      <c r="AN45" s="289">
        <v>20</v>
      </c>
      <c r="AO45" s="441">
        <f t="shared" si="11"/>
        <v>2.1276595744680851</v>
      </c>
      <c r="AP45" s="441">
        <f t="shared" si="12"/>
        <v>18.51063829787234</v>
      </c>
      <c r="AR45" s="289" t="s">
        <v>813</v>
      </c>
      <c r="AS45" s="289">
        <v>29</v>
      </c>
      <c r="AT45" s="441">
        <f t="shared" si="13"/>
        <v>2.9896907216494846</v>
      </c>
      <c r="AU45" s="441">
        <f t="shared" si="14"/>
        <v>26.010309278350512</v>
      </c>
      <c r="AW45" s="289" t="s">
        <v>813</v>
      </c>
      <c r="AX45" s="289">
        <v>101</v>
      </c>
      <c r="AY45" s="441">
        <f t="shared" si="15"/>
        <v>2.8212290502793298</v>
      </c>
      <c r="AZ45" s="441">
        <f t="shared" si="16"/>
        <v>24.544692737430168</v>
      </c>
      <c r="BB45" s="289" t="s">
        <v>813</v>
      </c>
      <c r="BC45" s="289">
        <v>46</v>
      </c>
      <c r="BD45" s="441">
        <f t="shared" si="17"/>
        <v>1.8253968253968254</v>
      </c>
      <c r="BE45" s="441">
        <f t="shared" si="18"/>
        <v>15.880952380952381</v>
      </c>
      <c r="BG45" s="289" t="s">
        <v>813</v>
      </c>
      <c r="BH45" s="289">
        <v>120</v>
      </c>
      <c r="BI45" s="441">
        <f t="shared" si="19"/>
        <v>2.8776978417266186</v>
      </c>
      <c r="BJ45" s="441">
        <f t="shared" si="20"/>
        <v>25.035971223021583</v>
      </c>
    </row>
    <row r="46" spans="5:62">
      <c r="E46" s="289" t="s">
        <v>814</v>
      </c>
      <c r="F46" s="289">
        <v>36</v>
      </c>
      <c r="G46" s="289">
        <f t="shared" si="21"/>
        <v>36</v>
      </c>
      <c r="I46" s="289" t="s">
        <v>814</v>
      </c>
      <c r="J46" s="289">
        <v>44</v>
      </c>
      <c r="K46" s="289">
        <f t="shared" si="22"/>
        <v>2.0952380952380953</v>
      </c>
      <c r="L46" s="289">
        <f t="shared" si="0"/>
        <v>18.228571428571428</v>
      </c>
      <c r="N46" s="289" t="s">
        <v>814</v>
      </c>
      <c r="O46" s="289">
        <v>224</v>
      </c>
      <c r="P46" s="289">
        <f t="shared" si="1"/>
        <v>5.9733333333333336</v>
      </c>
      <c r="Q46" s="289">
        <f t="shared" si="2"/>
        <v>51.967999999999996</v>
      </c>
      <c r="S46" s="289" t="s">
        <v>814</v>
      </c>
      <c r="T46" s="289">
        <v>33</v>
      </c>
      <c r="U46" s="441">
        <f t="shared" si="3"/>
        <v>2.4444444444444446</v>
      </c>
      <c r="V46" s="441">
        <f t="shared" si="4"/>
        <v>21.266666666666666</v>
      </c>
      <c r="X46" s="289" t="s">
        <v>814</v>
      </c>
      <c r="Y46" s="289">
        <v>46</v>
      </c>
      <c r="Z46" s="441">
        <f t="shared" si="5"/>
        <v>3.23943661971831</v>
      </c>
      <c r="AA46" s="441">
        <f t="shared" si="6"/>
        <v>28.183098591549296</v>
      </c>
      <c r="AC46" s="289" t="s">
        <v>814</v>
      </c>
      <c r="AD46" s="289">
        <v>7</v>
      </c>
      <c r="AE46" s="441">
        <f t="shared" si="7"/>
        <v>1.7948717948717949</v>
      </c>
      <c r="AF46" s="441">
        <f t="shared" si="8"/>
        <v>15.615384615384615</v>
      </c>
      <c r="AH46" s="289" t="s">
        <v>814</v>
      </c>
      <c r="AI46" s="289">
        <v>14</v>
      </c>
      <c r="AJ46" s="441">
        <f t="shared" si="9"/>
        <v>2.0289855072463765</v>
      </c>
      <c r="AK46" s="441">
        <f t="shared" si="10"/>
        <v>17.652173913043477</v>
      </c>
      <c r="AM46" s="289" t="s">
        <v>814</v>
      </c>
      <c r="AN46" s="289">
        <v>32</v>
      </c>
      <c r="AO46" s="441">
        <f t="shared" si="11"/>
        <v>3.4042553191489362</v>
      </c>
      <c r="AP46" s="441">
        <f t="shared" si="12"/>
        <v>29.617021276595743</v>
      </c>
      <c r="AR46" s="289" t="s">
        <v>814</v>
      </c>
      <c r="AS46" s="289">
        <v>46</v>
      </c>
      <c r="AT46" s="441">
        <f t="shared" si="13"/>
        <v>4.7422680412371134</v>
      </c>
      <c r="AU46" s="441">
        <f t="shared" si="14"/>
        <v>41.257731958762882</v>
      </c>
      <c r="AW46" s="289" t="s">
        <v>814</v>
      </c>
      <c r="AX46" s="289">
        <v>101</v>
      </c>
      <c r="AY46" s="441">
        <f t="shared" si="15"/>
        <v>2.8212290502793298</v>
      </c>
      <c r="AZ46" s="441">
        <f t="shared" si="16"/>
        <v>24.544692737430168</v>
      </c>
      <c r="BB46" s="289" t="s">
        <v>814</v>
      </c>
      <c r="BC46" s="289">
        <v>77</v>
      </c>
      <c r="BD46" s="441">
        <f t="shared" si="17"/>
        <v>3.0555555555555558</v>
      </c>
      <c r="BE46" s="441">
        <f t="shared" si="18"/>
        <v>26.583333333333332</v>
      </c>
      <c r="BG46" s="289" t="s">
        <v>814</v>
      </c>
      <c r="BH46" s="289">
        <v>155</v>
      </c>
      <c r="BI46" s="441">
        <f t="shared" si="19"/>
        <v>3.717026378896882</v>
      </c>
      <c r="BJ46" s="441">
        <f t="shared" si="20"/>
        <v>32.338129496402878</v>
      </c>
    </row>
    <row r="47" spans="5:62">
      <c r="E47" s="289" t="s">
        <v>815</v>
      </c>
      <c r="F47" s="289">
        <v>27</v>
      </c>
      <c r="G47" s="289">
        <f t="shared" si="21"/>
        <v>27</v>
      </c>
      <c r="I47" s="289" t="s">
        <v>815</v>
      </c>
      <c r="J47" s="289">
        <v>43</v>
      </c>
      <c r="K47" s="289">
        <f t="shared" si="22"/>
        <v>2.0476190476190474</v>
      </c>
      <c r="L47" s="289">
        <f t="shared" si="0"/>
        <v>17.814285714285713</v>
      </c>
      <c r="N47" s="289" t="s">
        <v>815</v>
      </c>
      <c r="O47" s="289">
        <v>243</v>
      </c>
      <c r="P47" s="289">
        <f t="shared" si="1"/>
        <v>6.48</v>
      </c>
      <c r="Q47" s="289">
        <f t="shared" si="2"/>
        <v>56.375999999999998</v>
      </c>
      <c r="S47" s="289" t="s">
        <v>815</v>
      </c>
      <c r="T47" s="289">
        <v>46</v>
      </c>
      <c r="U47" s="441">
        <f t="shared" si="3"/>
        <v>3.4074074074074074</v>
      </c>
      <c r="V47" s="441">
        <f t="shared" si="4"/>
        <v>29.644444444444446</v>
      </c>
      <c r="X47" s="289" t="s">
        <v>815</v>
      </c>
      <c r="Y47" s="289">
        <v>49</v>
      </c>
      <c r="Z47" s="441">
        <f t="shared" si="5"/>
        <v>3.450704225352113</v>
      </c>
      <c r="AA47" s="441">
        <f t="shared" si="6"/>
        <v>30.02112676056338</v>
      </c>
      <c r="AC47" s="289" t="s">
        <v>815</v>
      </c>
      <c r="AD47" s="289">
        <v>9</v>
      </c>
      <c r="AE47" s="441">
        <f t="shared" si="7"/>
        <v>2.3076923076923079</v>
      </c>
      <c r="AF47" s="441">
        <f t="shared" si="8"/>
        <v>20.076923076923077</v>
      </c>
      <c r="AH47" s="289" t="s">
        <v>815</v>
      </c>
      <c r="AI47" s="289">
        <v>18</v>
      </c>
      <c r="AJ47" s="441">
        <f t="shared" si="9"/>
        <v>2.6086956521739131</v>
      </c>
      <c r="AK47" s="441">
        <f t="shared" si="10"/>
        <v>22.695652173913043</v>
      </c>
      <c r="AM47" s="289" t="s">
        <v>815</v>
      </c>
      <c r="AN47" s="289">
        <v>22</v>
      </c>
      <c r="AO47" s="441">
        <f t="shared" si="11"/>
        <v>2.3404255319148937</v>
      </c>
      <c r="AP47" s="441">
        <f t="shared" si="12"/>
        <v>20.361702127659573</v>
      </c>
      <c r="AR47" s="289" t="s">
        <v>815</v>
      </c>
      <c r="AS47" s="289">
        <v>56</v>
      </c>
      <c r="AT47" s="441">
        <f t="shared" si="13"/>
        <v>5.7731958762886606</v>
      </c>
      <c r="AU47" s="441">
        <f t="shared" si="14"/>
        <v>50.226804123711339</v>
      </c>
      <c r="AW47" s="289" t="s">
        <v>815</v>
      </c>
      <c r="AX47" s="289">
        <v>111</v>
      </c>
      <c r="AY47" s="441">
        <f t="shared" si="15"/>
        <v>3.1005586592178775</v>
      </c>
      <c r="AZ47" s="441">
        <f t="shared" si="16"/>
        <v>26.97486033519553</v>
      </c>
      <c r="BB47" s="289" t="s">
        <v>815</v>
      </c>
      <c r="BC47" s="289">
        <v>77</v>
      </c>
      <c r="BD47" s="441">
        <f t="shared" si="17"/>
        <v>3.0555555555555558</v>
      </c>
      <c r="BE47" s="441">
        <f t="shared" si="18"/>
        <v>26.583333333333332</v>
      </c>
      <c r="BG47" s="289" t="s">
        <v>815</v>
      </c>
      <c r="BH47" s="289">
        <v>174</v>
      </c>
      <c r="BI47" s="441">
        <f t="shared" si="19"/>
        <v>4.1726618705035969</v>
      </c>
      <c r="BJ47" s="441">
        <f t="shared" si="20"/>
        <v>36.302158273381295</v>
      </c>
    </row>
    <row r="48" spans="5:62">
      <c r="E48" s="289" t="s">
        <v>816</v>
      </c>
      <c r="F48" s="289">
        <v>26</v>
      </c>
      <c r="G48" s="289">
        <f t="shared" si="21"/>
        <v>26</v>
      </c>
      <c r="I48" s="289" t="s">
        <v>816</v>
      </c>
      <c r="J48" s="289">
        <v>77</v>
      </c>
      <c r="K48" s="289">
        <f t="shared" si="22"/>
        <v>3.6666666666666665</v>
      </c>
      <c r="L48" s="289">
        <f t="shared" si="0"/>
        <v>31.900000000000002</v>
      </c>
      <c r="N48" s="289" t="s">
        <v>816</v>
      </c>
      <c r="O48" s="289">
        <v>270</v>
      </c>
      <c r="P48" s="289">
        <f t="shared" si="1"/>
        <v>7.2</v>
      </c>
      <c r="Q48" s="289">
        <f t="shared" si="2"/>
        <v>62.639999999999993</v>
      </c>
      <c r="S48" s="289" t="s">
        <v>816</v>
      </c>
      <c r="T48" s="289">
        <v>71</v>
      </c>
      <c r="U48" s="441">
        <f t="shared" si="3"/>
        <v>5.2592592592592595</v>
      </c>
      <c r="V48" s="441">
        <f t="shared" si="4"/>
        <v>45.755555555555553</v>
      </c>
      <c r="X48" s="289" t="s">
        <v>816</v>
      </c>
      <c r="Y48" s="289">
        <v>42</v>
      </c>
      <c r="Z48" s="441">
        <f t="shared" si="5"/>
        <v>2.9577464788732395</v>
      </c>
      <c r="AA48" s="441">
        <f t="shared" si="6"/>
        <v>25.732394366197184</v>
      </c>
      <c r="AC48" s="289" t="s">
        <v>816</v>
      </c>
      <c r="AD48" s="289">
        <v>6</v>
      </c>
      <c r="AE48" s="441">
        <f t="shared" si="7"/>
        <v>1.5384615384615385</v>
      </c>
      <c r="AF48" s="441">
        <f t="shared" si="8"/>
        <v>13.384615384615385</v>
      </c>
      <c r="AH48" s="289" t="s">
        <v>816</v>
      </c>
      <c r="AI48" s="289">
        <v>19</v>
      </c>
      <c r="AJ48" s="441">
        <f t="shared" si="9"/>
        <v>2.7536231884057969</v>
      </c>
      <c r="AK48" s="441">
        <f t="shared" si="10"/>
        <v>23.956521739130434</v>
      </c>
      <c r="AM48" s="289" t="s">
        <v>816</v>
      </c>
      <c r="AN48" s="289">
        <v>44</v>
      </c>
      <c r="AO48" s="441">
        <f t="shared" si="11"/>
        <v>4.6808510638297873</v>
      </c>
      <c r="AP48" s="441">
        <f t="shared" si="12"/>
        <v>40.723404255319146</v>
      </c>
      <c r="AR48" s="289" t="s">
        <v>816</v>
      </c>
      <c r="AS48" s="289">
        <v>37</v>
      </c>
      <c r="AT48" s="441">
        <f t="shared" si="13"/>
        <v>3.8144329896907219</v>
      </c>
      <c r="AU48" s="441">
        <f t="shared" si="14"/>
        <v>33.185567010309278</v>
      </c>
      <c r="AW48" s="289" t="s">
        <v>816</v>
      </c>
      <c r="AX48" s="289">
        <v>119</v>
      </c>
      <c r="AY48" s="441">
        <f t="shared" si="15"/>
        <v>3.3240223463687153</v>
      </c>
      <c r="AZ48" s="441">
        <f t="shared" si="16"/>
        <v>28.91899441340782</v>
      </c>
      <c r="BB48" s="289" t="s">
        <v>816</v>
      </c>
      <c r="BC48" s="289">
        <v>104</v>
      </c>
      <c r="BD48" s="441">
        <f t="shared" si="17"/>
        <v>4.1269841269841274</v>
      </c>
      <c r="BE48" s="441">
        <f t="shared" si="18"/>
        <v>35.904761904761905</v>
      </c>
      <c r="BG48" s="289" t="s">
        <v>816</v>
      </c>
      <c r="BH48" s="289">
        <v>218</v>
      </c>
      <c r="BI48" s="441">
        <f t="shared" si="19"/>
        <v>5.2278177458033568</v>
      </c>
      <c r="BJ48" s="441">
        <f t="shared" si="20"/>
        <v>45.482014388489212</v>
      </c>
    </row>
    <row r="49" spans="5:62">
      <c r="E49" s="289" t="s">
        <v>817</v>
      </c>
      <c r="F49" s="289">
        <v>53</v>
      </c>
      <c r="G49" s="289">
        <f t="shared" si="21"/>
        <v>53</v>
      </c>
      <c r="I49" s="289" t="s">
        <v>817</v>
      </c>
      <c r="J49" s="289">
        <v>24</v>
      </c>
      <c r="K49" s="289">
        <f t="shared" si="22"/>
        <v>1.1428571428571428</v>
      </c>
      <c r="L49" s="289">
        <f t="shared" si="0"/>
        <v>9.9428571428571431</v>
      </c>
      <c r="N49" s="289" t="s">
        <v>817</v>
      </c>
      <c r="O49" s="289">
        <v>279</v>
      </c>
      <c r="P49" s="289">
        <f t="shared" si="1"/>
        <v>7.44</v>
      </c>
      <c r="Q49" s="289">
        <f t="shared" si="2"/>
        <v>64.727999999999994</v>
      </c>
      <c r="S49" s="289" t="s">
        <v>817</v>
      </c>
      <c r="T49" s="289">
        <v>60</v>
      </c>
      <c r="U49" s="441">
        <f t="shared" si="3"/>
        <v>4.4444444444444446</v>
      </c>
      <c r="V49" s="441">
        <f t="shared" si="4"/>
        <v>38.666666666666664</v>
      </c>
      <c r="X49" s="289" t="s">
        <v>817</v>
      </c>
      <c r="Y49" s="289">
        <v>34</v>
      </c>
      <c r="Z49" s="441">
        <f t="shared" si="5"/>
        <v>2.3943661971830985</v>
      </c>
      <c r="AA49" s="441">
        <f t="shared" si="6"/>
        <v>20.830985915492956</v>
      </c>
      <c r="AC49" s="289" t="s">
        <v>817</v>
      </c>
      <c r="AD49" s="289">
        <v>13</v>
      </c>
      <c r="AE49" s="441">
        <f t="shared" si="7"/>
        <v>3.3333333333333335</v>
      </c>
      <c r="AF49" s="441">
        <f t="shared" si="8"/>
        <v>29</v>
      </c>
      <c r="AH49" s="289" t="s">
        <v>817</v>
      </c>
      <c r="AI49" s="289">
        <v>12</v>
      </c>
      <c r="AJ49" s="441">
        <f t="shared" si="9"/>
        <v>1.7391304347826086</v>
      </c>
      <c r="AK49" s="441">
        <f t="shared" si="10"/>
        <v>15.130434782608695</v>
      </c>
      <c r="AM49" s="289" t="s">
        <v>817</v>
      </c>
      <c r="AN49" s="289">
        <v>18</v>
      </c>
      <c r="AO49" s="441">
        <f t="shared" si="11"/>
        <v>1.9148936170212765</v>
      </c>
      <c r="AP49" s="441">
        <f t="shared" si="12"/>
        <v>16.659574468085108</v>
      </c>
      <c r="AR49" s="289" t="s">
        <v>817</v>
      </c>
      <c r="AS49" s="289">
        <v>32</v>
      </c>
      <c r="AT49" s="441">
        <f t="shared" si="13"/>
        <v>3.2989690721649487</v>
      </c>
      <c r="AU49" s="441">
        <f t="shared" si="14"/>
        <v>28.701030927835049</v>
      </c>
      <c r="AW49" s="289" t="s">
        <v>817</v>
      </c>
      <c r="AX49" s="289">
        <v>139</v>
      </c>
      <c r="AY49" s="441">
        <f t="shared" si="15"/>
        <v>3.8826815642458103</v>
      </c>
      <c r="AZ49" s="441">
        <f t="shared" si="16"/>
        <v>33.779329608938546</v>
      </c>
      <c r="BB49" s="289" t="s">
        <v>817</v>
      </c>
      <c r="BC49" s="289">
        <v>67</v>
      </c>
      <c r="BD49" s="441">
        <f t="shared" si="17"/>
        <v>2.6587301587301586</v>
      </c>
      <c r="BE49" s="441">
        <f t="shared" si="18"/>
        <v>23.13095238095238</v>
      </c>
      <c r="BG49" s="289" t="s">
        <v>817</v>
      </c>
      <c r="BH49" s="289">
        <v>127</v>
      </c>
      <c r="BI49" s="441">
        <f t="shared" si="19"/>
        <v>3.0455635491606712</v>
      </c>
      <c r="BJ49" s="441">
        <f t="shared" si="20"/>
        <v>26.496402877697843</v>
      </c>
    </row>
    <row r="50" spans="5:62">
      <c r="E50" s="289" t="s">
        <v>818</v>
      </c>
      <c r="F50" s="289">
        <v>28</v>
      </c>
      <c r="G50" s="289">
        <f t="shared" si="21"/>
        <v>28</v>
      </c>
      <c r="I50" s="289" t="s">
        <v>818</v>
      </c>
      <c r="J50" s="289">
        <v>49</v>
      </c>
      <c r="K50" s="289">
        <f t="shared" si="22"/>
        <v>2.3333333333333335</v>
      </c>
      <c r="L50" s="289">
        <f t="shared" si="0"/>
        <v>20.3</v>
      </c>
      <c r="N50" s="289" t="s">
        <v>818</v>
      </c>
      <c r="O50" s="289">
        <v>275</v>
      </c>
      <c r="P50" s="289">
        <f t="shared" si="1"/>
        <v>7.333333333333333</v>
      </c>
      <c r="Q50" s="289">
        <f t="shared" si="2"/>
        <v>63.8</v>
      </c>
      <c r="S50" s="289" t="s">
        <v>818</v>
      </c>
      <c r="T50" s="289">
        <v>60</v>
      </c>
      <c r="U50" s="441">
        <f t="shared" si="3"/>
        <v>4.4444444444444446</v>
      </c>
      <c r="V50" s="441">
        <f t="shared" si="4"/>
        <v>38.666666666666664</v>
      </c>
      <c r="X50" s="289" t="s">
        <v>818</v>
      </c>
      <c r="Y50" s="289">
        <v>47</v>
      </c>
      <c r="Z50" s="441">
        <f t="shared" si="5"/>
        <v>3.3098591549295775</v>
      </c>
      <c r="AA50" s="441">
        <f t="shared" si="6"/>
        <v>28.795774647887324</v>
      </c>
      <c r="AC50" s="289" t="s">
        <v>818</v>
      </c>
      <c r="AD50" s="289">
        <v>6</v>
      </c>
      <c r="AE50" s="441">
        <f t="shared" si="7"/>
        <v>1.5384615384615385</v>
      </c>
      <c r="AF50" s="441">
        <f t="shared" si="8"/>
        <v>13.384615384615385</v>
      </c>
      <c r="AH50" s="289" t="s">
        <v>818</v>
      </c>
      <c r="AI50" s="289">
        <v>15</v>
      </c>
      <c r="AJ50" s="441">
        <f t="shared" si="9"/>
        <v>2.1739130434782608</v>
      </c>
      <c r="AK50" s="441">
        <f t="shared" si="10"/>
        <v>18.913043478260867</v>
      </c>
      <c r="AM50" s="289" t="s">
        <v>818</v>
      </c>
      <c r="AN50" s="289">
        <v>24</v>
      </c>
      <c r="AO50" s="441">
        <f t="shared" si="11"/>
        <v>2.5531914893617018</v>
      </c>
      <c r="AP50" s="441">
        <f t="shared" si="12"/>
        <v>22.212765957446809</v>
      </c>
      <c r="AR50" s="289" t="s">
        <v>818</v>
      </c>
      <c r="AS50" s="289">
        <v>48</v>
      </c>
      <c r="AT50" s="441">
        <f t="shared" si="13"/>
        <v>4.9484536082474229</v>
      </c>
      <c r="AU50" s="441">
        <f t="shared" si="14"/>
        <v>43.051546391752574</v>
      </c>
      <c r="AW50" s="289" t="s">
        <v>818</v>
      </c>
      <c r="AX50" s="289">
        <v>131</v>
      </c>
      <c r="AY50" s="441">
        <f t="shared" si="15"/>
        <v>3.6592178770949721</v>
      </c>
      <c r="AZ50" s="441">
        <f t="shared" si="16"/>
        <v>31.835195530726256</v>
      </c>
      <c r="BB50" s="289" t="s">
        <v>818</v>
      </c>
      <c r="BC50" s="289">
        <v>100</v>
      </c>
      <c r="BD50" s="441">
        <f t="shared" si="17"/>
        <v>3.9682539682539684</v>
      </c>
      <c r="BE50" s="441">
        <f t="shared" si="18"/>
        <v>34.523809523809526</v>
      </c>
      <c r="BG50" s="289" t="s">
        <v>818</v>
      </c>
      <c r="BH50" s="289">
        <v>161</v>
      </c>
      <c r="BI50" s="441">
        <f t="shared" si="19"/>
        <v>3.860911270983213</v>
      </c>
      <c r="BJ50" s="441">
        <f t="shared" si="20"/>
        <v>33.589928057553955</v>
      </c>
    </row>
    <row r="51" spans="5:62">
      <c r="E51" s="289" t="s">
        <v>819</v>
      </c>
      <c r="F51" s="289">
        <v>33</v>
      </c>
      <c r="G51" s="289">
        <f t="shared" si="21"/>
        <v>33</v>
      </c>
      <c r="I51" s="289" t="s">
        <v>819</v>
      </c>
      <c r="J51" s="289">
        <v>50</v>
      </c>
      <c r="K51" s="289">
        <f t="shared" si="22"/>
        <v>2.3809523809523809</v>
      </c>
      <c r="L51" s="289">
        <f t="shared" si="0"/>
        <v>20.714285714285715</v>
      </c>
      <c r="N51" s="289" t="s">
        <v>819</v>
      </c>
      <c r="O51" s="289">
        <v>253</v>
      </c>
      <c r="P51" s="289">
        <f t="shared" si="1"/>
        <v>6.746666666666667</v>
      </c>
      <c r="Q51" s="289">
        <f t="shared" si="2"/>
        <v>58.695999999999998</v>
      </c>
      <c r="S51" s="289" t="s">
        <v>819</v>
      </c>
      <c r="T51" s="289">
        <v>56</v>
      </c>
      <c r="U51" s="441">
        <f t="shared" si="3"/>
        <v>4.1481481481481479</v>
      </c>
      <c r="V51" s="441">
        <f t="shared" si="4"/>
        <v>36.088888888888889</v>
      </c>
      <c r="X51" s="289" t="s">
        <v>819</v>
      </c>
      <c r="Y51" s="289">
        <v>37</v>
      </c>
      <c r="Z51" s="441">
        <f t="shared" si="5"/>
        <v>2.6056338028169015</v>
      </c>
      <c r="AA51" s="441">
        <f t="shared" si="6"/>
        <v>22.669014084507044</v>
      </c>
      <c r="AC51" s="289" t="s">
        <v>820</v>
      </c>
      <c r="AD51" s="289">
        <v>14</v>
      </c>
      <c r="AE51" s="441">
        <f t="shared" si="7"/>
        <v>3.5897435897435899</v>
      </c>
      <c r="AF51" s="441">
        <f t="shared" si="8"/>
        <v>31.23076923076923</v>
      </c>
      <c r="AH51" s="289" t="s">
        <v>819</v>
      </c>
      <c r="AI51" s="289">
        <v>19</v>
      </c>
      <c r="AJ51" s="441">
        <f t="shared" si="9"/>
        <v>2.7536231884057969</v>
      </c>
      <c r="AK51" s="441">
        <f t="shared" si="10"/>
        <v>23.956521739130434</v>
      </c>
      <c r="AM51" s="289" t="s">
        <v>819</v>
      </c>
      <c r="AN51" s="289">
        <v>21</v>
      </c>
      <c r="AO51" s="441">
        <f t="shared" si="11"/>
        <v>2.2340425531914891</v>
      </c>
      <c r="AP51" s="441">
        <f t="shared" si="12"/>
        <v>19.436170212765958</v>
      </c>
      <c r="AR51" s="289" t="s">
        <v>819</v>
      </c>
      <c r="AS51" s="289">
        <v>48</v>
      </c>
      <c r="AT51" s="441">
        <f t="shared" si="13"/>
        <v>4.9484536082474229</v>
      </c>
      <c r="AU51" s="441">
        <f t="shared" si="14"/>
        <v>43.051546391752574</v>
      </c>
      <c r="AW51" s="289" t="s">
        <v>819</v>
      </c>
      <c r="AX51" s="289">
        <v>128</v>
      </c>
      <c r="AY51" s="441">
        <f t="shared" si="15"/>
        <v>3.575418994413408</v>
      </c>
      <c r="AZ51" s="441">
        <f t="shared" si="16"/>
        <v>31.106145251396647</v>
      </c>
      <c r="BB51" s="289" t="s">
        <v>819</v>
      </c>
      <c r="BC51" s="289">
        <v>108</v>
      </c>
      <c r="BD51" s="441">
        <f t="shared" si="17"/>
        <v>4.2857142857142856</v>
      </c>
      <c r="BE51" s="441">
        <f t="shared" si="18"/>
        <v>37.285714285714285</v>
      </c>
      <c r="BG51" s="289" t="s">
        <v>819</v>
      </c>
      <c r="BH51" s="289">
        <v>205</v>
      </c>
      <c r="BI51" s="441">
        <f t="shared" si="19"/>
        <v>4.9160671462829733</v>
      </c>
      <c r="BJ51" s="441">
        <f t="shared" si="20"/>
        <v>42.769784172661872</v>
      </c>
    </row>
    <row r="52" spans="5:62">
      <c r="E52" s="289" t="s">
        <v>820</v>
      </c>
      <c r="F52" s="289">
        <v>25</v>
      </c>
      <c r="G52" s="289">
        <f t="shared" si="21"/>
        <v>25</v>
      </c>
      <c r="I52" s="289" t="s">
        <v>820</v>
      </c>
      <c r="J52" s="289">
        <v>53</v>
      </c>
      <c r="K52" s="289">
        <f t="shared" si="22"/>
        <v>2.5238095238095237</v>
      </c>
      <c r="L52" s="289">
        <f t="shared" si="0"/>
        <v>21.957142857142859</v>
      </c>
      <c r="N52" s="289" t="s">
        <v>820</v>
      </c>
      <c r="O52" s="289">
        <v>283</v>
      </c>
      <c r="P52" s="289">
        <f t="shared" si="1"/>
        <v>7.5466666666666669</v>
      </c>
      <c r="Q52" s="289">
        <f t="shared" si="2"/>
        <v>65.655999999999992</v>
      </c>
      <c r="S52" s="289" t="s">
        <v>820</v>
      </c>
      <c r="T52" s="289">
        <v>41</v>
      </c>
      <c r="U52" s="441">
        <f t="shared" si="3"/>
        <v>3.0370370370370372</v>
      </c>
      <c r="V52" s="441">
        <f t="shared" si="4"/>
        <v>26.422222222222221</v>
      </c>
      <c r="X52" s="289" t="s">
        <v>820</v>
      </c>
      <c r="Y52" s="289">
        <v>45</v>
      </c>
      <c r="Z52" s="441">
        <f t="shared" si="5"/>
        <v>3.1690140845070425</v>
      </c>
      <c r="AA52" s="441">
        <f t="shared" si="6"/>
        <v>27.570422535211268</v>
      </c>
      <c r="AC52" s="289" t="s">
        <v>821</v>
      </c>
      <c r="AD52" s="289">
        <v>13</v>
      </c>
      <c r="AE52" s="441">
        <f t="shared" si="7"/>
        <v>3.3333333333333335</v>
      </c>
      <c r="AF52" s="441">
        <f t="shared" si="8"/>
        <v>29</v>
      </c>
      <c r="AH52" s="289" t="s">
        <v>820</v>
      </c>
      <c r="AI52" s="289">
        <v>15</v>
      </c>
      <c r="AJ52" s="441">
        <f t="shared" si="9"/>
        <v>2.1739130434782608</v>
      </c>
      <c r="AK52" s="441">
        <f t="shared" si="10"/>
        <v>18.913043478260867</v>
      </c>
      <c r="AM52" s="289" t="s">
        <v>820</v>
      </c>
      <c r="AN52" s="289">
        <v>26</v>
      </c>
      <c r="AO52" s="441">
        <f t="shared" si="11"/>
        <v>2.7659574468085104</v>
      </c>
      <c r="AP52" s="441">
        <f t="shared" si="12"/>
        <v>24.063829787234042</v>
      </c>
      <c r="AR52" s="289" t="s">
        <v>820</v>
      </c>
      <c r="AS52" s="289">
        <v>52</v>
      </c>
      <c r="AT52" s="441">
        <f t="shared" si="13"/>
        <v>5.3608247422680417</v>
      </c>
      <c r="AU52" s="441">
        <f t="shared" si="14"/>
        <v>46.639175257731956</v>
      </c>
      <c r="AW52" s="289" t="s">
        <v>820</v>
      </c>
      <c r="AX52" s="289">
        <v>98</v>
      </c>
      <c r="AY52" s="441">
        <f t="shared" si="15"/>
        <v>2.7374301675977657</v>
      </c>
      <c r="AZ52" s="441">
        <f t="shared" si="16"/>
        <v>23.815642458100559</v>
      </c>
      <c r="BB52" s="289" t="s">
        <v>820</v>
      </c>
      <c r="BC52" s="289">
        <v>87</v>
      </c>
      <c r="BD52" s="441">
        <f t="shared" si="17"/>
        <v>3.4523809523809526</v>
      </c>
      <c r="BE52" s="441">
        <f t="shared" si="18"/>
        <v>30.035714285714285</v>
      </c>
      <c r="BG52" s="289" t="s">
        <v>820</v>
      </c>
      <c r="BH52" s="289">
        <v>177</v>
      </c>
      <c r="BI52" s="441">
        <f t="shared" si="19"/>
        <v>4.244604316546762</v>
      </c>
      <c r="BJ52" s="441">
        <f t="shared" si="20"/>
        <v>36.928057553956833</v>
      </c>
    </row>
    <row r="53" spans="5:62">
      <c r="E53" s="289" t="s">
        <v>821</v>
      </c>
      <c r="F53" s="289">
        <v>34</v>
      </c>
      <c r="G53" s="289">
        <f t="shared" si="21"/>
        <v>34</v>
      </c>
      <c r="I53" s="289" t="s">
        <v>821</v>
      </c>
      <c r="J53" s="289">
        <v>67</v>
      </c>
      <c r="K53" s="289">
        <f t="shared" si="22"/>
        <v>3.1904761904761907</v>
      </c>
      <c r="L53" s="289">
        <f t="shared" si="0"/>
        <v>27.757142857142856</v>
      </c>
      <c r="N53" s="289" t="s">
        <v>821</v>
      </c>
      <c r="O53" s="289">
        <v>336</v>
      </c>
      <c r="P53" s="289">
        <f t="shared" si="1"/>
        <v>8.9600000000000009</v>
      </c>
      <c r="Q53" s="289">
        <f t="shared" si="2"/>
        <v>77.951999999999998</v>
      </c>
      <c r="S53" s="289" t="s">
        <v>821</v>
      </c>
      <c r="T53" s="289">
        <v>71</v>
      </c>
      <c r="U53" s="441">
        <f t="shared" si="3"/>
        <v>5.2592592592592595</v>
      </c>
      <c r="V53" s="441">
        <f t="shared" si="4"/>
        <v>45.755555555555553</v>
      </c>
      <c r="X53" s="289" t="s">
        <v>821</v>
      </c>
      <c r="Y53" s="289">
        <v>59</v>
      </c>
      <c r="Z53" s="441">
        <f t="shared" si="5"/>
        <v>4.154929577464789</v>
      </c>
      <c r="AA53" s="441">
        <f t="shared" si="6"/>
        <v>36.147887323943664</v>
      </c>
      <c r="AC53" s="289" t="s">
        <v>822</v>
      </c>
      <c r="AD53" s="289">
        <v>8</v>
      </c>
      <c r="AE53" s="441">
        <f t="shared" si="7"/>
        <v>2.0512820512820515</v>
      </c>
      <c r="AF53" s="441">
        <f t="shared" si="8"/>
        <v>17.846153846153847</v>
      </c>
      <c r="AH53" s="289" t="s">
        <v>821</v>
      </c>
      <c r="AI53" s="289">
        <v>30</v>
      </c>
      <c r="AJ53" s="441">
        <f t="shared" si="9"/>
        <v>4.3478260869565215</v>
      </c>
      <c r="AK53" s="441">
        <f t="shared" si="10"/>
        <v>37.826086956521735</v>
      </c>
      <c r="AM53" s="289" t="s">
        <v>821</v>
      </c>
      <c r="AN53" s="289">
        <v>33</v>
      </c>
      <c r="AO53" s="441">
        <f t="shared" si="11"/>
        <v>3.5106382978723403</v>
      </c>
      <c r="AP53" s="441">
        <f t="shared" si="12"/>
        <v>30.542553191489361</v>
      </c>
      <c r="AR53" s="289" t="s">
        <v>821</v>
      </c>
      <c r="AS53" s="289">
        <v>57</v>
      </c>
      <c r="AT53" s="441">
        <f t="shared" si="13"/>
        <v>5.8762886597938149</v>
      </c>
      <c r="AU53" s="441">
        <f t="shared" si="14"/>
        <v>51.123711340206185</v>
      </c>
      <c r="AW53" s="289" t="s">
        <v>821</v>
      </c>
      <c r="AX53" s="289">
        <v>142</v>
      </c>
      <c r="AY53" s="441">
        <f t="shared" si="15"/>
        <v>3.9664804469273744</v>
      </c>
      <c r="AZ53" s="441">
        <f t="shared" si="16"/>
        <v>34.508379888268159</v>
      </c>
      <c r="BB53" s="289" t="s">
        <v>821</v>
      </c>
      <c r="BC53" s="289">
        <v>87</v>
      </c>
      <c r="BD53" s="441">
        <f t="shared" si="17"/>
        <v>3.4523809523809526</v>
      </c>
      <c r="BE53" s="441">
        <f t="shared" si="18"/>
        <v>30.035714285714285</v>
      </c>
      <c r="BG53" s="289" t="s">
        <v>821</v>
      </c>
      <c r="BH53" s="289">
        <v>177</v>
      </c>
      <c r="BI53" s="441">
        <f t="shared" si="19"/>
        <v>4.244604316546762</v>
      </c>
      <c r="BJ53" s="441">
        <f t="shared" si="20"/>
        <v>36.928057553956833</v>
      </c>
    </row>
    <row r="54" spans="5:62">
      <c r="E54" s="289" t="s">
        <v>822</v>
      </c>
      <c r="F54" s="289">
        <v>27</v>
      </c>
      <c r="G54" s="289">
        <f t="shared" si="21"/>
        <v>27</v>
      </c>
      <c r="I54" s="289" t="s">
        <v>822</v>
      </c>
      <c r="J54" s="289">
        <v>88</v>
      </c>
      <c r="K54" s="289">
        <f t="shared" si="22"/>
        <v>4.1904761904761907</v>
      </c>
      <c r="L54" s="289">
        <f t="shared" si="0"/>
        <v>36.457142857142856</v>
      </c>
      <c r="N54" s="289" t="s">
        <v>822</v>
      </c>
      <c r="O54" s="289">
        <v>320</v>
      </c>
      <c r="P54" s="289">
        <f t="shared" si="1"/>
        <v>8.5333333333333332</v>
      </c>
      <c r="Q54" s="289">
        <f t="shared" si="2"/>
        <v>74.239999999999995</v>
      </c>
      <c r="S54" s="289" t="s">
        <v>822</v>
      </c>
      <c r="T54" s="289">
        <v>70</v>
      </c>
      <c r="U54" s="441">
        <f t="shared" si="3"/>
        <v>5.1851851851851851</v>
      </c>
      <c r="V54" s="441">
        <f t="shared" si="4"/>
        <v>45.111111111111114</v>
      </c>
      <c r="X54" s="289" t="s">
        <v>822</v>
      </c>
      <c r="Y54" s="289">
        <v>67</v>
      </c>
      <c r="Z54" s="441">
        <f t="shared" si="5"/>
        <v>4.71830985915493</v>
      </c>
      <c r="AA54" s="441">
        <f t="shared" si="6"/>
        <v>41.049295774647888</v>
      </c>
      <c r="AC54" s="289" t="s">
        <v>823</v>
      </c>
      <c r="AD54" s="289">
        <v>8</v>
      </c>
      <c r="AE54" s="441">
        <f t="shared" si="7"/>
        <v>2.0512820512820515</v>
      </c>
      <c r="AF54" s="441">
        <f t="shared" si="8"/>
        <v>17.846153846153847</v>
      </c>
      <c r="AH54" s="289" t="s">
        <v>822</v>
      </c>
      <c r="AI54" s="289">
        <v>19</v>
      </c>
      <c r="AJ54" s="441">
        <f t="shared" si="9"/>
        <v>2.7536231884057969</v>
      </c>
      <c r="AK54" s="441">
        <f t="shared" si="10"/>
        <v>23.956521739130434</v>
      </c>
      <c r="AM54" s="289" t="s">
        <v>822</v>
      </c>
      <c r="AN54" s="289">
        <v>25</v>
      </c>
      <c r="AO54" s="441">
        <f t="shared" si="11"/>
        <v>2.6595744680851063</v>
      </c>
      <c r="AP54" s="441">
        <f t="shared" si="12"/>
        <v>23.138297872340424</v>
      </c>
      <c r="AR54" s="289" t="s">
        <v>822</v>
      </c>
      <c r="AS54" s="289">
        <v>45</v>
      </c>
      <c r="AT54" s="441">
        <f t="shared" si="13"/>
        <v>4.6391752577319592</v>
      </c>
      <c r="AU54" s="441">
        <f t="shared" si="14"/>
        <v>40.360824742268036</v>
      </c>
      <c r="AW54" s="289" t="s">
        <v>822</v>
      </c>
      <c r="AX54" s="289">
        <v>143</v>
      </c>
      <c r="AY54" s="441">
        <f t="shared" si="15"/>
        <v>3.9944134078212294</v>
      </c>
      <c r="AZ54" s="441">
        <f t="shared" si="16"/>
        <v>34.75139664804469</v>
      </c>
      <c r="BB54" s="289" t="s">
        <v>822</v>
      </c>
      <c r="BC54" s="289">
        <v>120</v>
      </c>
      <c r="BD54" s="441">
        <f t="shared" si="17"/>
        <v>4.7619047619047619</v>
      </c>
      <c r="BE54" s="441">
        <f t="shared" si="18"/>
        <v>41.428571428571431</v>
      </c>
      <c r="BG54" s="289" t="s">
        <v>822</v>
      </c>
      <c r="BH54" s="289">
        <v>210</v>
      </c>
      <c r="BI54" s="441">
        <f t="shared" si="19"/>
        <v>5.0359712230215825</v>
      </c>
      <c r="BJ54" s="441">
        <f t="shared" si="20"/>
        <v>43.812949640287769</v>
      </c>
    </row>
    <row r="55" spans="5:62">
      <c r="E55" s="289" t="s">
        <v>823</v>
      </c>
      <c r="F55" s="289">
        <v>17</v>
      </c>
      <c r="G55" s="289">
        <f t="shared" si="21"/>
        <v>17</v>
      </c>
      <c r="I55" s="289" t="s">
        <v>823</v>
      </c>
      <c r="J55" s="289">
        <v>64</v>
      </c>
      <c r="K55" s="289">
        <f t="shared" si="22"/>
        <v>3.0476190476190474</v>
      </c>
      <c r="L55" s="289">
        <f t="shared" si="0"/>
        <v>26.514285714285716</v>
      </c>
      <c r="N55" s="289" t="s">
        <v>823</v>
      </c>
      <c r="O55" s="289">
        <v>309</v>
      </c>
      <c r="P55" s="289">
        <f t="shared" si="1"/>
        <v>8.24</v>
      </c>
      <c r="Q55" s="289">
        <f t="shared" si="2"/>
        <v>71.687999999999988</v>
      </c>
      <c r="S55" s="289" t="s">
        <v>823</v>
      </c>
      <c r="T55" s="289">
        <v>53</v>
      </c>
      <c r="U55" s="441">
        <f t="shared" si="3"/>
        <v>3.925925925925926</v>
      </c>
      <c r="V55" s="441">
        <f t="shared" si="4"/>
        <v>34.155555555555559</v>
      </c>
      <c r="X55" s="289" t="s">
        <v>823</v>
      </c>
      <c r="Y55" s="289">
        <v>57</v>
      </c>
      <c r="Z55" s="441">
        <f t="shared" si="5"/>
        <v>4.0140845070422539</v>
      </c>
      <c r="AA55" s="441">
        <f t="shared" si="6"/>
        <v>34.922535211267608</v>
      </c>
      <c r="AE55" s="441"/>
      <c r="AF55" s="441"/>
      <c r="AH55" s="289" t="s">
        <v>823</v>
      </c>
      <c r="AI55" s="289">
        <v>23</v>
      </c>
      <c r="AJ55" s="441">
        <f t="shared" si="9"/>
        <v>3.333333333333333</v>
      </c>
      <c r="AK55" s="441">
        <f t="shared" si="10"/>
        <v>29</v>
      </c>
      <c r="AM55" s="289" t="s">
        <v>823</v>
      </c>
      <c r="AN55" s="289">
        <v>34</v>
      </c>
      <c r="AO55" s="441">
        <f t="shared" si="11"/>
        <v>3.6170212765957444</v>
      </c>
      <c r="AP55" s="441">
        <f t="shared" si="12"/>
        <v>31.468085106382979</v>
      </c>
      <c r="AR55" s="289" t="s">
        <v>823</v>
      </c>
      <c r="AS55" s="289">
        <v>46</v>
      </c>
      <c r="AT55" s="441">
        <f t="shared" si="13"/>
        <v>4.7422680412371134</v>
      </c>
      <c r="AU55" s="441">
        <f t="shared" si="14"/>
        <v>41.257731958762882</v>
      </c>
      <c r="AW55" s="289" t="s">
        <v>823</v>
      </c>
      <c r="AX55" s="289">
        <v>128</v>
      </c>
      <c r="AY55" s="441">
        <f t="shared" si="15"/>
        <v>3.575418994413408</v>
      </c>
      <c r="AZ55" s="441">
        <f t="shared" si="16"/>
        <v>31.106145251396647</v>
      </c>
      <c r="BB55" s="289" t="s">
        <v>823</v>
      </c>
      <c r="BC55" s="289">
        <v>132</v>
      </c>
      <c r="BD55" s="441">
        <f t="shared" si="17"/>
        <v>5.2380952380952381</v>
      </c>
      <c r="BE55" s="441">
        <f t="shared" si="18"/>
        <v>45.571428571428569</v>
      </c>
      <c r="BG55" s="289" t="s">
        <v>823</v>
      </c>
      <c r="BH55" s="289">
        <v>189</v>
      </c>
      <c r="BI55" s="441">
        <f t="shared" si="19"/>
        <v>4.5323741007194238</v>
      </c>
      <c r="BJ55" s="441">
        <f t="shared" si="20"/>
        <v>39.431654676258994</v>
      </c>
    </row>
    <row r="56" spans="5:62">
      <c r="E56" s="289" t="s">
        <v>580</v>
      </c>
      <c r="F56" s="289">
        <v>1873</v>
      </c>
      <c r="I56" s="289" t="s">
        <v>580</v>
      </c>
      <c r="J56" s="289">
        <v>2479</v>
      </c>
      <c r="N56" s="289" t="s">
        <v>580</v>
      </c>
      <c r="O56" s="289">
        <v>14712</v>
      </c>
      <c r="S56" s="289" t="s">
        <v>580</v>
      </c>
      <c r="T56" s="289">
        <v>3023</v>
      </c>
      <c r="X56" s="289" t="s">
        <v>580</v>
      </c>
      <c r="Y56" s="289">
        <v>2756</v>
      </c>
      <c r="AC56" s="289" t="s">
        <v>580</v>
      </c>
      <c r="AD56" s="289">
        <v>449</v>
      </c>
      <c r="AH56" s="289" t="s">
        <v>580</v>
      </c>
      <c r="AI56" s="289">
        <v>990</v>
      </c>
      <c r="AM56" s="289" t="s">
        <v>580</v>
      </c>
      <c r="AN56" s="289">
        <v>1382</v>
      </c>
      <c r="AR56" s="289" t="s">
        <v>580</v>
      </c>
      <c r="AS56" s="289">
        <v>2394</v>
      </c>
      <c r="AW56" s="289" t="s">
        <v>580</v>
      </c>
      <c r="AX56" s="289">
        <v>6748</v>
      </c>
      <c r="BB56" s="289" t="s">
        <v>580</v>
      </c>
      <c r="BC56" s="289">
        <v>4436</v>
      </c>
      <c r="BG56" s="289" t="s">
        <v>580</v>
      </c>
      <c r="BH56" s="289">
        <v>9241</v>
      </c>
    </row>
    <row r="58" spans="5:62">
      <c r="F58" s="289">
        <f>AVERAGE(F7:F55)</f>
        <v>38.224489795918366</v>
      </c>
      <c r="G58" s="289">
        <f>AVERAGE(G7:G55)*F3</f>
        <v>332.55306122448974</v>
      </c>
      <c r="K58" s="289">
        <f>AVERAGE(K7:K55)</f>
        <v>2.4091350826044704</v>
      </c>
      <c r="P58" s="289">
        <f>AVERAGE(P7:P55)</f>
        <v>8.006530612244898</v>
      </c>
      <c r="U58" s="441">
        <f>AVERAGE(U7:U55)</f>
        <v>4.569916855631142</v>
      </c>
      <c r="V58" s="441"/>
      <c r="Z58" s="441">
        <f>AVERAGE(Z7:Z55)</f>
        <v>3.9609083069847655</v>
      </c>
      <c r="AA58" s="441"/>
      <c r="AE58" s="441">
        <f>AVERAGE(AE7:AE54)</f>
        <v>2.3985042735042739</v>
      </c>
      <c r="AF58" s="441"/>
      <c r="AJ58" s="441">
        <f>AVERAGE(AJ7:AJ55)</f>
        <v>2.9281277728482697</v>
      </c>
      <c r="AK58" s="441"/>
      <c r="AO58" s="441">
        <f>AVERAGE(AO7:AO55)</f>
        <v>3.0004342162396869</v>
      </c>
      <c r="AP58" s="441"/>
      <c r="AT58" s="441">
        <f>AVERAGE(AT7:AT55)</f>
        <v>5.0368188512518417</v>
      </c>
      <c r="AU58" s="441"/>
      <c r="AY58" s="441">
        <f>AVERAGE(AY7:AY55)</f>
        <v>3.8467677573822834</v>
      </c>
      <c r="AZ58" s="441"/>
      <c r="BD58" s="441">
        <f>AVERAGE(BD7:BD55)</f>
        <v>3.5924846128927754</v>
      </c>
      <c r="BE58" s="441"/>
      <c r="BI58" s="441">
        <f>AVERAGE(BI7:BI55)</f>
        <v>4.5225860128223951</v>
      </c>
    </row>
    <row r="60" spans="5:62">
      <c r="K60" s="289">
        <f>K58*F3</f>
        <v>20.959475218658891</v>
      </c>
      <c r="P60" s="289">
        <f>P58*F3</f>
        <v>69.656816326530603</v>
      </c>
      <c r="U60" s="441">
        <f>U58*F3</f>
        <v>39.758276643990932</v>
      </c>
      <c r="V60" s="441"/>
      <c r="Z60" s="441">
        <f>Z58*F3</f>
        <v>34.459902270767458</v>
      </c>
      <c r="AA60" s="441"/>
      <c r="AE60" s="441">
        <f>AE58*F3</f>
        <v>20.866987179487182</v>
      </c>
      <c r="AF60" s="441"/>
      <c r="AJ60" s="441">
        <f>AJ58*F3</f>
        <v>25.474711623779946</v>
      </c>
      <c r="AK60" s="441"/>
      <c r="AO60" s="441">
        <f>AO58*F3</f>
        <v>26.103777681285273</v>
      </c>
      <c r="AP60" s="441"/>
      <c r="AT60" s="441">
        <f>AT58*F3</f>
        <v>43.820324005891017</v>
      </c>
      <c r="AU60" s="441"/>
      <c r="AY60" s="441">
        <f>AY58*F3</f>
        <v>33.46687948922586</v>
      </c>
      <c r="AZ60" s="441"/>
      <c r="BD60" s="441">
        <f>BD58*F3</f>
        <v>31.254616132167143</v>
      </c>
      <c r="BE60" s="441"/>
      <c r="BI60" s="441">
        <f>BI58*F3</f>
        <v>39.346498311554832</v>
      </c>
    </row>
    <row r="63" spans="5:62">
      <c r="J63" s="289" t="s">
        <v>824</v>
      </c>
      <c r="K63" s="289">
        <f>STDEV(K60:BI60)</f>
        <v>13.797992773685658</v>
      </c>
    </row>
  </sheetData>
  <mergeCells count="1">
    <mergeCell ref="I4:N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heetViews>
  <sheetFormatPr defaultRowHeight="15"/>
  <cols>
    <col min="1" max="1" width="17.85546875" style="289" customWidth="1"/>
    <col min="2" max="2" width="11.28515625" style="289" bestFit="1" customWidth="1"/>
    <col min="3" max="5" width="9.140625" style="289"/>
    <col min="6" max="6" width="13.28515625" style="289" bestFit="1" customWidth="1"/>
    <col min="7" max="7" width="16" style="289" bestFit="1" customWidth="1"/>
    <col min="8" max="8" width="11.28515625" style="289" bestFit="1" customWidth="1"/>
    <col min="9" max="9" width="12.28515625" style="289" bestFit="1" customWidth="1"/>
    <col min="10" max="10" width="14.28515625" style="289" bestFit="1" customWidth="1"/>
    <col min="11" max="16384" width="9.140625" style="289"/>
  </cols>
  <sheetData>
    <row r="1" spans="1:10">
      <c r="A1" s="289" t="s">
        <v>830</v>
      </c>
      <c r="B1" s="289" t="s">
        <v>715</v>
      </c>
    </row>
    <row r="2" spans="1:10">
      <c r="A2" s="444">
        <v>42034</v>
      </c>
      <c r="B2" s="445">
        <v>-2438650.5520570334</v>
      </c>
      <c r="G2" s="509">
        <v>42460</v>
      </c>
    </row>
    <row r="3" spans="1:10">
      <c r="A3" s="444">
        <v>42062</v>
      </c>
      <c r="B3" s="445">
        <v>-2762468.1142148357</v>
      </c>
    </row>
    <row r="4" spans="1:10">
      <c r="A4" s="444">
        <v>42094</v>
      </c>
      <c r="B4" s="445">
        <v>-2866123.7391836741</v>
      </c>
      <c r="F4" s="289" t="s">
        <v>948</v>
      </c>
      <c r="H4" s="510" t="s">
        <v>949</v>
      </c>
      <c r="I4" s="511" t="s">
        <v>950</v>
      </c>
      <c r="J4" s="511" t="s">
        <v>951</v>
      </c>
    </row>
    <row r="5" spans="1:10">
      <c r="A5" s="444">
        <v>42124</v>
      </c>
      <c r="B5" s="445">
        <v>-2400118.1798227541</v>
      </c>
      <c r="F5" s="349" t="s">
        <v>715</v>
      </c>
      <c r="H5" s="445">
        <f>SUM(H6:H8)</f>
        <v>-2591897.9904688001</v>
      </c>
      <c r="I5" s="445">
        <f>SUM(I6:I8)</f>
        <v>5400000</v>
      </c>
      <c r="J5" s="445">
        <v>7000000</v>
      </c>
    </row>
    <row r="6" spans="1:10">
      <c r="A6" s="444">
        <v>42153</v>
      </c>
      <c r="B6" s="445">
        <v>-2366163.8367682584</v>
      </c>
      <c r="G6" s="289" t="s">
        <v>952</v>
      </c>
      <c r="H6" s="445">
        <v>-37566.2304688</v>
      </c>
      <c r="I6" s="445">
        <v>400000</v>
      </c>
      <c r="J6" s="441">
        <v>500000</v>
      </c>
    </row>
    <row r="7" spans="1:10">
      <c r="A7" s="444">
        <v>42185</v>
      </c>
      <c r="B7" s="445">
        <v>-2454431.7515432504</v>
      </c>
      <c r="G7" s="289" t="s">
        <v>953</v>
      </c>
      <c r="H7" s="445">
        <v>-543733.27</v>
      </c>
      <c r="I7" s="445">
        <v>1000000</v>
      </c>
      <c r="J7" s="441">
        <v>1500000</v>
      </c>
    </row>
    <row r="8" spans="1:10">
      <c r="A8" s="444">
        <v>42216</v>
      </c>
      <c r="B8" s="445">
        <v>-2196328.8330663857</v>
      </c>
      <c r="G8" s="289" t="s">
        <v>954</v>
      </c>
      <c r="H8" s="445">
        <v>-2010598.49</v>
      </c>
      <c r="I8" s="445">
        <v>4000000</v>
      </c>
      <c r="J8" s="441">
        <v>5000000</v>
      </c>
    </row>
    <row r="9" spans="1:10">
      <c r="A9" s="444">
        <v>42247</v>
      </c>
      <c r="B9" s="445">
        <v>-2454431.7515432504</v>
      </c>
      <c r="F9" s="349" t="s">
        <v>955</v>
      </c>
      <c r="H9" s="445">
        <v>-141766.703125</v>
      </c>
      <c r="I9" s="445">
        <v>1000000</v>
      </c>
      <c r="J9" s="441">
        <v>1250000</v>
      </c>
    </row>
    <row r="10" spans="1:10">
      <c r="A10" s="444">
        <v>42277</v>
      </c>
      <c r="B10" s="445">
        <v>-2052714.207920114</v>
      </c>
      <c r="F10" s="349" t="s">
        <v>956</v>
      </c>
      <c r="H10" s="445"/>
      <c r="I10" s="445"/>
      <c r="J10" s="441"/>
    </row>
    <row r="11" spans="1:10">
      <c r="A11" s="444">
        <v>42307</v>
      </c>
      <c r="B11" s="445">
        <v>-1968058.5890850455</v>
      </c>
      <c r="F11" s="349" t="s">
        <v>957</v>
      </c>
      <c r="H11" s="445">
        <v>-4039.0192870999999</v>
      </c>
      <c r="I11" s="445">
        <v>150000</v>
      </c>
      <c r="J11" s="441">
        <v>187500</v>
      </c>
    </row>
    <row r="12" spans="1:10">
      <c r="A12" s="444">
        <v>42338</v>
      </c>
      <c r="B12" s="445">
        <v>-2053233.0903480668</v>
      </c>
      <c r="F12" s="349" t="s">
        <v>958</v>
      </c>
      <c r="H12" s="445">
        <v>-993624.4375</v>
      </c>
      <c r="I12" s="445">
        <v>4000000</v>
      </c>
      <c r="J12" s="441">
        <v>5000000</v>
      </c>
    </row>
    <row r="13" spans="1:10">
      <c r="A13" s="444">
        <v>42369</v>
      </c>
      <c r="B13" s="445">
        <v>-2062744.2544512807</v>
      </c>
      <c r="H13" s="445"/>
      <c r="I13" s="445"/>
    </row>
    <row r="14" spans="1:10">
      <c r="A14" s="444">
        <v>42398</v>
      </c>
      <c r="B14" s="445">
        <v>-2189925.7378125</v>
      </c>
      <c r="F14" s="349" t="s">
        <v>945</v>
      </c>
      <c r="H14" s="512">
        <f>SUM(H6:H12)</f>
        <v>-3731328.1503809001</v>
      </c>
      <c r="I14" s="512">
        <v>7000000</v>
      </c>
      <c r="J14" s="512">
        <v>9000000</v>
      </c>
    </row>
    <row r="15" spans="1:10">
      <c r="A15" s="444">
        <v>42429</v>
      </c>
      <c r="B15" s="445">
        <v>-2582309.4118750002</v>
      </c>
      <c r="F15" s="349" t="s">
        <v>959</v>
      </c>
      <c r="H15" s="445">
        <f>SUM(H6:H12)</f>
        <v>-3731328.1503809001</v>
      </c>
      <c r="I15" s="445">
        <f>SUM(I6:I12)</f>
        <v>10550000</v>
      </c>
      <c r="J15" s="445">
        <v>28000000</v>
      </c>
    </row>
    <row r="16" spans="1:10">
      <c r="A16" s="444">
        <v>42460</v>
      </c>
      <c r="B16" s="445">
        <v>-2591897.9904688001</v>
      </c>
      <c r="I16" s="445"/>
    </row>
    <row r="17" spans="6:10">
      <c r="F17" s="349" t="s">
        <v>956</v>
      </c>
      <c r="H17" s="445">
        <v>-5901161</v>
      </c>
      <c r="I17" s="445">
        <v>13000000</v>
      </c>
      <c r="J17" s="441">
        <v>15000000</v>
      </c>
    </row>
    <row r="18" spans="6:10">
      <c r="I18" s="513">
        <f>SUM(I6:I13)-I12</f>
        <v>6550000</v>
      </c>
      <c r="J18" s="513">
        <f>SUM(J6:J13)-J12</f>
        <v>8437500</v>
      </c>
    </row>
    <row r="19" spans="6:10">
      <c r="J19" s="440">
        <f>J14-J18</f>
        <v>562500</v>
      </c>
    </row>
    <row r="22" spans="6:10">
      <c r="J22" s="514">
        <v>7</v>
      </c>
    </row>
    <row r="23" spans="6:10">
      <c r="J23" s="514">
        <v>1.25</v>
      </c>
    </row>
    <row r="24" spans="6:10">
      <c r="J24" s="514">
        <v>0.2</v>
      </c>
    </row>
    <row r="25" spans="6:10">
      <c r="J25" s="514">
        <f>SUM(J22:J24)</f>
        <v>8.4499999999999993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activeCell="E23" sqref="E23"/>
    </sheetView>
  </sheetViews>
  <sheetFormatPr defaultRowHeight="15"/>
  <cols>
    <col min="1" max="1" width="14" style="289" bestFit="1" customWidth="1"/>
    <col min="2" max="2" width="15" style="289" bestFit="1" customWidth="1"/>
    <col min="3" max="3" width="20" style="289" bestFit="1" customWidth="1"/>
    <col min="4" max="4" width="10.85546875" style="289" bestFit="1" customWidth="1"/>
    <col min="5" max="5" width="25.42578125" style="289" customWidth="1"/>
    <col min="6" max="9" width="9.140625" style="289"/>
    <col min="10" max="10" width="12.7109375" style="289" bestFit="1" customWidth="1"/>
    <col min="11" max="11" width="11" style="289" bestFit="1" customWidth="1"/>
    <col min="12" max="12" width="23.42578125" style="289" bestFit="1" customWidth="1"/>
    <col min="13" max="13" width="26.28515625" style="289" bestFit="1" customWidth="1"/>
    <col min="14" max="14" width="19.42578125" style="289" bestFit="1" customWidth="1"/>
    <col min="15" max="15" width="24.85546875" style="289" bestFit="1" customWidth="1"/>
    <col min="16" max="16" width="28.28515625" style="289" bestFit="1" customWidth="1"/>
    <col min="17" max="17" width="25.28515625" style="289" bestFit="1" customWidth="1"/>
    <col min="18" max="18" width="27.42578125" style="289" bestFit="1" customWidth="1"/>
    <col min="19" max="19" width="20.5703125" style="289" bestFit="1" customWidth="1"/>
    <col min="20" max="20" width="26.140625" style="289" bestFit="1" customWidth="1"/>
    <col min="21" max="21" width="119.85546875" style="289" bestFit="1" customWidth="1"/>
    <col min="22" max="22" width="29.42578125" style="289" bestFit="1" customWidth="1"/>
    <col min="23" max="23" width="23" style="289" bestFit="1" customWidth="1"/>
    <col min="24" max="24" width="25" style="289" bestFit="1" customWidth="1"/>
    <col min="25" max="25" width="18.85546875" style="289" bestFit="1" customWidth="1"/>
    <col min="26" max="26" width="23.7109375" style="289" bestFit="1" customWidth="1"/>
    <col min="27" max="27" width="20.7109375" style="289" bestFit="1" customWidth="1"/>
    <col min="28" max="28" width="27.140625" style="289" bestFit="1" customWidth="1"/>
    <col min="29" max="16384" width="9.140625" style="289"/>
  </cols>
  <sheetData>
    <row r="1" spans="1:28">
      <c r="A1" s="446" t="s">
        <v>831</v>
      </c>
      <c r="B1" s="447" t="s">
        <v>832</v>
      </c>
      <c r="C1" s="447" t="s">
        <v>833</v>
      </c>
      <c r="D1" s="447" t="s">
        <v>834</v>
      </c>
      <c r="E1" s="447" t="s">
        <v>835</v>
      </c>
      <c r="F1" s="447" t="s">
        <v>836</v>
      </c>
      <c r="G1" s="447" t="s">
        <v>837</v>
      </c>
      <c r="H1" s="447" t="s">
        <v>838</v>
      </c>
      <c r="I1" s="447" t="s">
        <v>839</v>
      </c>
      <c r="J1" s="447" t="s">
        <v>840</v>
      </c>
      <c r="K1" s="447" t="s">
        <v>841</v>
      </c>
      <c r="L1" s="447" t="s">
        <v>842</v>
      </c>
      <c r="M1" s="447" t="s">
        <v>843</v>
      </c>
      <c r="N1" s="447" t="s">
        <v>844</v>
      </c>
      <c r="O1" s="447" t="s">
        <v>845</v>
      </c>
      <c r="P1" s="447" t="s">
        <v>846</v>
      </c>
      <c r="Q1" s="447" t="s">
        <v>847</v>
      </c>
      <c r="R1" s="447" t="s">
        <v>848</v>
      </c>
      <c r="S1" s="447" t="s">
        <v>849</v>
      </c>
      <c r="T1" s="447" t="s">
        <v>850</v>
      </c>
      <c r="U1" s="447" t="s">
        <v>851</v>
      </c>
      <c r="V1" s="447" t="s">
        <v>852</v>
      </c>
      <c r="W1" s="447" t="s">
        <v>853</v>
      </c>
      <c r="X1" s="447" t="s">
        <v>854</v>
      </c>
      <c r="Y1" s="447" t="s">
        <v>855</v>
      </c>
      <c r="Z1" s="447" t="s">
        <v>856</v>
      </c>
      <c r="AA1" s="447" t="s">
        <v>857</v>
      </c>
      <c r="AB1" s="448" t="s">
        <v>858</v>
      </c>
    </row>
    <row r="2" spans="1:28" ht="30">
      <c r="A2" s="449" t="s">
        <v>859</v>
      </c>
      <c r="B2" s="450" t="s">
        <v>860</v>
      </c>
      <c r="C2" s="451" t="s">
        <v>861</v>
      </c>
      <c r="D2" s="451" t="s">
        <v>862</v>
      </c>
      <c r="E2" s="452" t="s">
        <v>863</v>
      </c>
      <c r="F2" s="451" t="s">
        <v>864</v>
      </c>
      <c r="G2" s="453">
        <v>0.06</v>
      </c>
      <c r="H2" s="453">
        <v>5.5E-2</v>
      </c>
      <c r="I2" s="451" t="s">
        <v>836</v>
      </c>
      <c r="J2" s="451" t="s">
        <v>865</v>
      </c>
      <c r="K2" s="451" t="s">
        <v>866</v>
      </c>
      <c r="L2" s="451" t="s">
        <v>867</v>
      </c>
      <c r="M2" s="451" t="s">
        <v>868</v>
      </c>
      <c r="N2" s="451" t="s">
        <v>869</v>
      </c>
      <c r="O2" s="450" t="s">
        <v>4</v>
      </c>
      <c r="P2" s="451" t="s">
        <v>870</v>
      </c>
      <c r="Q2" s="451" t="s">
        <v>871</v>
      </c>
      <c r="R2" s="451" t="s">
        <v>872</v>
      </c>
      <c r="S2" s="451" t="s">
        <v>873</v>
      </c>
      <c r="T2" s="450" t="s">
        <v>874</v>
      </c>
      <c r="U2" s="451" t="s">
        <v>875</v>
      </c>
      <c r="V2" s="451" t="s">
        <v>876</v>
      </c>
      <c r="W2" s="451" t="s">
        <v>877</v>
      </c>
      <c r="X2" s="451" t="s">
        <v>878</v>
      </c>
      <c r="Y2" s="451" t="s">
        <v>879</v>
      </c>
      <c r="Z2" s="450" t="s">
        <v>4</v>
      </c>
      <c r="AA2" s="451" t="s">
        <v>610</v>
      </c>
      <c r="AB2" s="454" t="s">
        <v>880</v>
      </c>
    </row>
    <row r="3" spans="1:28" ht="30">
      <c r="A3" s="455" t="s">
        <v>881</v>
      </c>
      <c r="B3" s="456" t="s">
        <v>860</v>
      </c>
      <c r="C3" s="457" t="s">
        <v>861</v>
      </c>
      <c r="D3" s="457" t="s">
        <v>862</v>
      </c>
      <c r="E3" s="458" t="s">
        <v>882</v>
      </c>
      <c r="F3" s="457" t="s">
        <v>883</v>
      </c>
      <c r="G3" s="459">
        <v>0.12</v>
      </c>
      <c r="H3" s="459">
        <v>0.1</v>
      </c>
      <c r="I3" s="457" t="s">
        <v>836</v>
      </c>
      <c r="J3" s="457" t="s">
        <v>865</v>
      </c>
      <c r="K3" s="457" t="s">
        <v>866</v>
      </c>
      <c r="L3" s="457" t="s">
        <v>884</v>
      </c>
      <c r="M3" s="457" t="s">
        <v>885</v>
      </c>
      <c r="N3" s="457" t="s">
        <v>886</v>
      </c>
      <c r="O3" s="456" t="s">
        <v>4</v>
      </c>
      <c r="P3" s="457" t="s">
        <v>870</v>
      </c>
      <c r="Q3" s="457" t="s">
        <v>887</v>
      </c>
      <c r="R3" s="457" t="s">
        <v>888</v>
      </c>
      <c r="S3" s="457" t="s">
        <v>889</v>
      </c>
      <c r="T3" s="456" t="s">
        <v>4</v>
      </c>
      <c r="U3" s="457"/>
      <c r="V3" s="457" t="s">
        <v>876</v>
      </c>
      <c r="W3" s="457" t="s">
        <v>890</v>
      </c>
      <c r="X3" s="457" t="s">
        <v>891</v>
      </c>
      <c r="Y3" s="457" t="s">
        <v>892</v>
      </c>
      <c r="Z3" s="456" t="s">
        <v>4</v>
      </c>
      <c r="AA3" s="457" t="s">
        <v>610</v>
      </c>
      <c r="AB3" s="460" t="s">
        <v>880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showGridLines="0" workbookViewId="0">
      <selection activeCell="D23" sqref="D23"/>
    </sheetView>
  </sheetViews>
  <sheetFormatPr defaultColWidth="0" defaultRowHeight="15" zeroHeight="1"/>
  <cols>
    <col min="1" max="1" width="25.7109375" style="289" bestFit="1" customWidth="1"/>
    <col min="2" max="2" width="32.7109375" style="443" bestFit="1" customWidth="1"/>
    <col min="3" max="3" width="15.28515625" style="289" customWidth="1"/>
    <col min="4" max="4" width="12.7109375" style="289" customWidth="1"/>
    <col min="5" max="5" width="17.5703125" style="289" bestFit="1" customWidth="1"/>
    <col min="6" max="6" width="1.5703125" style="289" customWidth="1"/>
    <col min="7" max="16384" width="9.140625" style="289" hidden="1"/>
  </cols>
  <sheetData>
    <row r="1" spans="1:5">
      <c r="A1" s="637" t="s">
        <v>893</v>
      </c>
      <c r="B1" s="638"/>
      <c r="C1" s="638"/>
      <c r="D1" s="638"/>
      <c r="E1" s="639"/>
    </row>
    <row r="2" spans="1:5"/>
    <row r="3" spans="1:5" ht="30">
      <c r="A3" s="461" t="s">
        <v>894</v>
      </c>
      <c r="B3" s="461" t="s">
        <v>895</v>
      </c>
      <c r="C3" s="462" t="s">
        <v>896</v>
      </c>
      <c r="D3" s="462" t="s">
        <v>897</v>
      </c>
      <c r="E3" s="461" t="s">
        <v>898</v>
      </c>
    </row>
    <row r="4" spans="1:5">
      <c r="A4" s="463" t="s">
        <v>899</v>
      </c>
      <c r="B4" s="464" t="s">
        <v>900</v>
      </c>
      <c r="C4" s="465">
        <v>200</v>
      </c>
      <c r="D4" s="466">
        <v>40</v>
      </c>
      <c r="E4" s="467">
        <v>42026</v>
      </c>
    </row>
    <row r="5" spans="1:5">
      <c r="A5" s="463" t="s">
        <v>901</v>
      </c>
      <c r="B5" s="464" t="s">
        <v>902</v>
      </c>
      <c r="C5" s="465">
        <v>50</v>
      </c>
      <c r="D5" s="466">
        <v>35</v>
      </c>
      <c r="E5" s="467">
        <v>42067</v>
      </c>
    </row>
    <row r="6" spans="1:5">
      <c r="A6" s="463" t="s">
        <v>903</v>
      </c>
      <c r="B6" s="464" t="s">
        <v>900</v>
      </c>
      <c r="C6" s="465">
        <v>66.683000000000007</v>
      </c>
      <c r="D6" s="466">
        <v>45</v>
      </c>
      <c r="E6" s="467">
        <v>42111</v>
      </c>
    </row>
    <row r="7" spans="1:5">
      <c r="A7" s="463" t="s">
        <v>904</v>
      </c>
      <c r="B7" s="464" t="s">
        <v>900</v>
      </c>
      <c r="C7" s="465">
        <v>56.015118999999999</v>
      </c>
      <c r="D7" s="466">
        <v>36.015118999999999</v>
      </c>
      <c r="E7" s="467">
        <v>42139</v>
      </c>
    </row>
    <row r="8" spans="1:5">
      <c r="A8" s="463" t="s">
        <v>905</v>
      </c>
      <c r="B8" s="464" t="s">
        <v>900</v>
      </c>
      <c r="C8" s="465">
        <v>59.05</v>
      </c>
      <c r="D8" s="466">
        <v>35.049999999999997</v>
      </c>
      <c r="E8" s="467">
        <v>42166</v>
      </c>
    </row>
    <row r="9" spans="1:5">
      <c r="A9" s="463" t="s">
        <v>906</v>
      </c>
      <c r="B9" s="464" t="s">
        <v>900</v>
      </c>
      <c r="C9" s="465">
        <v>70</v>
      </c>
      <c r="D9" s="466">
        <v>43</v>
      </c>
      <c r="E9" s="467">
        <v>42186</v>
      </c>
    </row>
    <row r="10" spans="1:5">
      <c r="A10" s="463" t="s">
        <v>907</v>
      </c>
      <c r="B10" s="464" t="s">
        <v>900</v>
      </c>
      <c r="C10" s="465">
        <v>26.802489000000001</v>
      </c>
      <c r="D10" s="466">
        <v>13.802489000000001</v>
      </c>
      <c r="E10" s="467">
        <v>42207</v>
      </c>
    </row>
    <row r="11" spans="1:5">
      <c r="A11" s="463" t="s">
        <v>908</v>
      </c>
      <c r="B11" s="464" t="s">
        <v>902</v>
      </c>
      <c r="C11" s="465">
        <v>344</v>
      </c>
      <c r="D11" s="466">
        <v>250</v>
      </c>
      <c r="E11" s="467">
        <v>42256</v>
      </c>
    </row>
    <row r="12" spans="1:5">
      <c r="A12" s="463" t="s">
        <v>909</v>
      </c>
      <c r="B12" s="464" t="s">
        <v>902</v>
      </c>
      <c r="C12" s="465">
        <v>47</v>
      </c>
      <c r="D12" s="466">
        <v>34.5</v>
      </c>
      <c r="E12" s="467">
        <v>42283</v>
      </c>
    </row>
    <row r="13" spans="1:5">
      <c r="A13" s="463" t="s">
        <v>910</v>
      </c>
      <c r="B13" s="464" t="s">
        <v>900</v>
      </c>
      <c r="C13" s="465">
        <v>57.5</v>
      </c>
      <c r="D13" s="466">
        <v>37.5</v>
      </c>
      <c r="E13" s="467">
        <v>42291</v>
      </c>
    </row>
    <row r="14" spans="1:5">
      <c r="A14" s="463" t="s">
        <v>911</v>
      </c>
      <c r="B14" s="464" t="s">
        <v>900</v>
      </c>
      <c r="C14" s="465">
        <v>55</v>
      </c>
      <c r="D14" s="466">
        <v>35</v>
      </c>
      <c r="E14" s="467">
        <v>42306</v>
      </c>
    </row>
    <row r="15" spans="1:5">
      <c r="A15" s="463" t="s">
        <v>912</v>
      </c>
      <c r="B15" s="464" t="s">
        <v>900</v>
      </c>
      <c r="C15" s="465">
        <v>53.2</v>
      </c>
      <c r="D15" s="466">
        <v>33.200000000000003</v>
      </c>
      <c r="E15" s="467">
        <v>42320</v>
      </c>
    </row>
    <row r="16" spans="1:5">
      <c r="A16" s="463" t="s">
        <v>913</v>
      </c>
      <c r="B16" s="464" t="s">
        <v>900</v>
      </c>
      <c r="C16" s="465">
        <v>93.275000000000006</v>
      </c>
      <c r="D16" s="466">
        <v>53.275000000000006</v>
      </c>
      <c r="E16" s="467">
        <v>42327</v>
      </c>
    </row>
    <row r="17" spans="1:5">
      <c r="A17" s="463" t="s">
        <v>914</v>
      </c>
      <c r="B17" s="464" t="s">
        <v>900</v>
      </c>
      <c r="C17" s="465">
        <v>30</v>
      </c>
      <c r="D17" s="466">
        <v>20</v>
      </c>
      <c r="E17" s="467">
        <v>42360</v>
      </c>
    </row>
    <row r="18" spans="1:5">
      <c r="A18" s="640" t="s">
        <v>915</v>
      </c>
      <c r="B18" s="639"/>
      <c r="C18" s="468">
        <f>SUM(C4:C17)</f>
        <v>1208.5256080000001</v>
      </c>
      <c r="D18" s="468">
        <f>SUM(D4:D17)</f>
        <v>711.34260800000004</v>
      </c>
      <c r="E18" s="469"/>
    </row>
    <row r="19" spans="1:5"/>
    <row r="20" spans="1:5"/>
    <row r="21" spans="1:5">
      <c r="A21" s="640" t="s">
        <v>916</v>
      </c>
      <c r="B21" s="638"/>
      <c r="C21" s="638"/>
      <c r="D21" s="638"/>
      <c r="E21" s="639"/>
    </row>
    <row r="22" spans="1:5"/>
    <row r="23" spans="1:5" ht="30">
      <c r="A23" s="461" t="s">
        <v>894</v>
      </c>
      <c r="B23" s="461" t="s">
        <v>895</v>
      </c>
      <c r="C23" s="462" t="s">
        <v>896</v>
      </c>
      <c r="D23" s="462" t="s">
        <v>897</v>
      </c>
      <c r="E23" s="461" t="s">
        <v>898</v>
      </c>
    </row>
    <row r="24" spans="1:5">
      <c r="A24" s="463" t="s">
        <v>917</v>
      </c>
      <c r="B24" s="464" t="s">
        <v>900</v>
      </c>
      <c r="C24" s="465">
        <v>80</v>
      </c>
      <c r="D24" s="466" t="s">
        <v>485</v>
      </c>
      <c r="E24" s="467" t="s">
        <v>485</v>
      </c>
    </row>
    <row r="25" spans="1:5">
      <c r="A25" s="463" t="s">
        <v>918</v>
      </c>
      <c r="B25" s="464" t="s">
        <v>900</v>
      </c>
      <c r="C25" s="465">
        <v>89</v>
      </c>
      <c r="D25" s="466" t="s">
        <v>485</v>
      </c>
      <c r="E25" s="467" t="s">
        <v>485</v>
      </c>
    </row>
    <row r="26" spans="1:5">
      <c r="A26" s="463" t="s">
        <v>919</v>
      </c>
      <c r="B26" s="464" t="s">
        <v>900</v>
      </c>
      <c r="C26" s="465">
        <v>60.8</v>
      </c>
      <c r="D26" s="466" t="s">
        <v>485</v>
      </c>
      <c r="E26" s="467" t="s">
        <v>485</v>
      </c>
    </row>
    <row r="27" spans="1:5">
      <c r="A27" s="463" t="s">
        <v>920</v>
      </c>
      <c r="B27" s="464" t="s">
        <v>900</v>
      </c>
      <c r="C27" s="465">
        <v>60.8</v>
      </c>
      <c r="D27" s="466" t="s">
        <v>485</v>
      </c>
      <c r="E27" s="467" t="s">
        <v>485</v>
      </c>
    </row>
    <row r="28" spans="1:5">
      <c r="A28" s="469"/>
      <c r="B28" s="464"/>
      <c r="C28" s="468">
        <f>SUM(C24:C27)</f>
        <v>290.60000000000002</v>
      </c>
      <c r="D28" s="469"/>
      <c r="E28" s="469"/>
    </row>
    <row r="29" spans="1:5"/>
    <row r="30" spans="1:5">
      <c r="A30" s="641" t="s">
        <v>921</v>
      </c>
      <c r="B30" s="641"/>
      <c r="C30" s="641"/>
      <c r="D30" s="641"/>
      <c r="E30" s="641"/>
    </row>
    <row r="31" spans="1:5"/>
    <row r="32" spans="1:5"/>
  </sheetData>
  <mergeCells count="4">
    <mergeCell ref="A1:E1"/>
    <mergeCell ref="A18:B18"/>
    <mergeCell ref="A21:E21"/>
    <mergeCell ref="A30:E30"/>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ColWidth="0" defaultRowHeight="12.75" customHeight="1" zeroHeight="1"/>
  <cols>
    <col min="1" max="1" width="43.42578125" style="471" customWidth="1"/>
    <col min="2" max="2" width="22.28515625" style="471" customWidth="1"/>
    <col min="3" max="3" width="12.140625" style="471" customWidth="1"/>
    <col min="4" max="4" width="19" style="471" customWidth="1"/>
    <col min="5" max="5" width="1.140625" style="471" customWidth="1"/>
    <col min="6" max="16384" width="9.140625" style="471" hidden="1"/>
  </cols>
  <sheetData>
    <row r="1" spans="1:4">
      <c r="A1" s="470" t="s">
        <v>922</v>
      </c>
      <c r="C1" s="472"/>
      <c r="D1" s="472"/>
    </row>
    <row r="2" spans="1:4">
      <c r="A2" s="473"/>
      <c r="B2" s="473"/>
      <c r="C2" s="473"/>
      <c r="D2" s="474" t="s">
        <v>923</v>
      </c>
    </row>
    <row r="3" spans="1:4" ht="38.25">
      <c r="A3" s="475" t="s">
        <v>924</v>
      </c>
      <c r="B3" s="476" t="s">
        <v>925</v>
      </c>
      <c r="C3" s="476" t="s">
        <v>926</v>
      </c>
      <c r="D3" s="477" t="s">
        <v>927</v>
      </c>
    </row>
    <row r="4" spans="1:4" ht="15">
      <c r="A4" s="478" t="s">
        <v>928</v>
      </c>
      <c r="B4" s="479">
        <v>19985790.960000005</v>
      </c>
      <c r="C4" s="480">
        <f>+B4/$B$15</f>
        <v>1.1454279826155196E-2</v>
      </c>
      <c r="D4" s="481">
        <v>8944342.0999999996</v>
      </c>
    </row>
    <row r="5" spans="1:4" ht="15">
      <c r="A5" s="478" t="s">
        <v>929</v>
      </c>
      <c r="B5" s="479">
        <v>20000000</v>
      </c>
      <c r="C5" s="480">
        <f t="shared" ref="C5:C14" si="0">+B5/$B$15</f>
        <v>1.1462423327733227E-2</v>
      </c>
      <c r="D5" s="481">
        <v>17168997.23</v>
      </c>
    </row>
    <row r="6" spans="1:4">
      <c r="A6" s="482" t="s">
        <v>930</v>
      </c>
      <c r="B6" s="483">
        <v>483000000</v>
      </c>
      <c r="C6" s="484">
        <f t="shared" si="0"/>
        <v>0.27681752336475746</v>
      </c>
      <c r="D6" s="485">
        <v>226772070.64999998</v>
      </c>
    </row>
    <row r="7" spans="1:4" ht="15">
      <c r="A7" s="478" t="s">
        <v>931</v>
      </c>
      <c r="B7" s="479">
        <v>304288071.85000008</v>
      </c>
      <c r="C7" s="480">
        <f t="shared" si="0"/>
        <v>0.17439393465622027</v>
      </c>
      <c r="D7" s="481">
        <v>166802033.81</v>
      </c>
    </row>
    <row r="8" spans="1:4" ht="15">
      <c r="A8" s="478" t="s">
        <v>932</v>
      </c>
      <c r="B8" s="479">
        <v>68625004.549999997</v>
      </c>
      <c r="C8" s="480">
        <f t="shared" si="0"/>
        <v>3.9330442650985946E-2</v>
      </c>
      <c r="D8" s="481">
        <v>44217161.260000005</v>
      </c>
    </row>
    <row r="9" spans="1:4" ht="15">
      <c r="A9" s="478" t="s">
        <v>933</v>
      </c>
      <c r="B9" s="479">
        <v>66442608.440000005</v>
      </c>
      <c r="C9" s="480">
        <f t="shared" si="0"/>
        <v>3.8079665246905037E-2</v>
      </c>
      <c r="D9" s="481">
        <v>53441306.340000004</v>
      </c>
    </row>
    <row r="10" spans="1:4" ht="15">
      <c r="A10" s="478" t="s">
        <v>934</v>
      </c>
      <c r="B10" s="479">
        <f>89784029.01+30000000</f>
        <v>119784029.01000001</v>
      </c>
      <c r="C10" s="480">
        <f t="shared" si="0"/>
        <v>6.8650762420704892E-2</v>
      </c>
      <c r="D10" s="481">
        <f>38328557.92+8196000</f>
        <v>46524557.920000002</v>
      </c>
    </row>
    <row r="11" spans="1:4" ht="15">
      <c r="A11" s="478" t="s">
        <v>935</v>
      </c>
      <c r="B11" s="479">
        <v>26340407.890000001</v>
      </c>
      <c r="C11" s="480">
        <f t="shared" si="0"/>
        <v>1.5096245293017219E-2</v>
      </c>
      <c r="D11" s="481">
        <v>15475388.109999999</v>
      </c>
    </row>
    <row r="12" spans="1:4">
      <c r="A12" s="486" t="s">
        <v>936</v>
      </c>
      <c r="B12" s="487">
        <v>551115823.85000002</v>
      </c>
      <c r="C12" s="488">
        <f t="shared" si="0"/>
        <v>0.31585614377905785</v>
      </c>
      <c r="D12" s="489">
        <v>360049541.91000003</v>
      </c>
    </row>
    <row r="13" spans="1:4" ht="15">
      <c r="A13" s="478" t="s">
        <v>937</v>
      </c>
      <c r="B13" s="479">
        <v>66000000</v>
      </c>
      <c r="C13" s="480">
        <f t="shared" si="0"/>
        <v>3.7825996981519651E-2</v>
      </c>
      <c r="D13" s="481">
        <v>36323611.760000005</v>
      </c>
    </row>
    <row r="14" spans="1:4" ht="15.75" thickBot="1">
      <c r="A14" s="478" t="s">
        <v>938</v>
      </c>
      <c r="B14" s="479">
        <v>19250000</v>
      </c>
      <c r="C14" s="480">
        <f t="shared" si="0"/>
        <v>1.1032582452943232E-2</v>
      </c>
      <c r="D14" s="481">
        <v>0</v>
      </c>
    </row>
    <row r="15" spans="1:4">
      <c r="A15" s="490" t="s">
        <v>580</v>
      </c>
      <c r="B15" s="491">
        <f>SUM(B4:B14)</f>
        <v>1744831736.5500002</v>
      </c>
      <c r="C15" s="492">
        <f>SUM(C4:C14)</f>
        <v>1</v>
      </c>
      <c r="D15" s="493">
        <v>975719011.08999991</v>
      </c>
    </row>
    <row r="16" spans="1:4" ht="15">
      <c r="A16" s="494"/>
      <c r="B16" s="495"/>
    </row>
    <row r="17" hidden="1"/>
    <row r="18" hidden="1"/>
    <row r="19" hidden="1"/>
    <row r="20" hidden="1"/>
    <row r="21" hidden="1"/>
    <row r="22" hidden="1"/>
    <row r="23" hidden="1"/>
    <row r="24" hidden="1"/>
    <row r="25" hidden="1"/>
    <row r="26" hidden="1"/>
    <row r="27" hidden="1"/>
    <row r="28" hidden="1"/>
    <row r="29" hidden="1"/>
    <row r="30" hidden="1"/>
    <row r="31" hidden="1"/>
    <row r="32" hidden="1"/>
    <row r="33" hidden="1"/>
    <row r="3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687</vt:i4>
      </vt:variant>
    </vt:vector>
  </HeadingPairs>
  <TitlesOfParts>
    <vt:vector size="704" baseType="lpstr">
      <vt:lpstr>Old</vt:lpstr>
      <vt:lpstr>Old RTS</vt:lpstr>
      <vt:lpstr>RAS ETA</vt:lpstr>
      <vt:lpstr>Risk Appetite Metrics summary</vt:lpstr>
      <vt:lpstr>Business Line RAS</vt:lpstr>
      <vt:lpstr>Capital adequacy</vt:lpstr>
      <vt:lpstr>CCAR 9Q capital ratios</vt:lpstr>
      <vt:lpstr>Loan to deposit</vt:lpstr>
      <vt:lpstr>AE</vt:lpstr>
      <vt:lpstr>NII &amp; MVE</vt:lpstr>
      <vt:lpstr>SSP &amp; SFR &amp; LCR</vt:lpstr>
      <vt:lpstr>IFIS rev (ex-BOLI)</vt:lpstr>
      <vt:lpstr>CFPB</vt:lpstr>
      <vt:lpstr>MtM VaR</vt:lpstr>
      <vt:lpstr>Card Fraud</vt:lpstr>
      <vt:lpstr>Syndicated facilities</vt:lpstr>
      <vt:lpstr>ABL Portfolio by NAICS</vt:lpstr>
      <vt:lpstr>'Old RTS'!_ftn1</vt:lpstr>
      <vt:lpstr>'Old RTS'!_ftn2</vt:lpstr>
      <vt:lpstr>'Old RTS'!_ftnref1</vt:lpstr>
      <vt:lpstr>_vena_CapSBNA_B1_C_1_230858509795983360</vt:lpstr>
      <vt:lpstr>_vena_CapSBNA_B1_C_1_230858525113581568</vt:lpstr>
      <vt:lpstr>_vena_CapSBNA_B1_C_1_230858539172888576</vt:lpstr>
      <vt:lpstr>_vena_CapSBNA_B1_C_1_230858563583737856</vt:lpstr>
      <vt:lpstr>_vena_CapSBNA_B1_C_1_230858841607110656</vt:lpstr>
      <vt:lpstr>_vena_CapSBNA_B1_C_1_230858841607110656_1</vt:lpstr>
      <vt:lpstr>_vena_CapSBNA_B1_C_1_230858841607110656_2</vt:lpstr>
      <vt:lpstr>_vena_CapSBNA_B1_C_1_230858841607110656_3</vt:lpstr>
      <vt:lpstr>_vena_CapSBNA_B1_C_1_230858841607110656_4</vt:lpstr>
      <vt:lpstr>_vena_CapSBNA_B1_C_1_230858864537370624</vt:lpstr>
      <vt:lpstr>_vena_CapSBNA_B1_C_1_230858864537370624_1</vt:lpstr>
      <vt:lpstr>_vena_CapSBNA_B1_C_1_230858864537370624_2</vt:lpstr>
      <vt:lpstr>_vena_CapSBNA_B1_C_1_230858864537370624_3</vt:lpstr>
      <vt:lpstr>_vena_CapSBNA_B1_C_1_230858864537370624_4</vt:lpstr>
      <vt:lpstr>_vena_CapSBNA_B1_C_1_230858883713728512</vt:lpstr>
      <vt:lpstr>_vena_CapSBNA_B1_C_1_230858883713728512_1</vt:lpstr>
      <vt:lpstr>_vena_CapSBNA_B1_C_1_230858883713728512_2</vt:lpstr>
      <vt:lpstr>_vena_CapSBNA_B1_C_1_230858883713728512_3</vt:lpstr>
      <vt:lpstr>_vena_CapSBNA_B1_C_1_230858883713728512_4</vt:lpstr>
      <vt:lpstr>_vena_CapSBNA_B1_C_1_230858941431545856</vt:lpstr>
      <vt:lpstr>_vena_CapSBNA_B1_C_1_230858941431545856_1</vt:lpstr>
      <vt:lpstr>_vena_CapSBNA_B1_C_1_230858941431545856_2</vt:lpstr>
      <vt:lpstr>_vena_CapSBNA_B1_C_1_230858941431545856_3</vt:lpstr>
      <vt:lpstr>_vena_CapSBNA_B1_C_1_230858941431545856_4</vt:lpstr>
      <vt:lpstr>_vena_CapSBNA_B1_C_1_230859049971744768</vt:lpstr>
      <vt:lpstr>_vena_CapSBNA_B1_C_1_230859049971744768_1</vt:lpstr>
      <vt:lpstr>_vena_CapSBNA_B1_C_1_230859049971744768_2</vt:lpstr>
      <vt:lpstr>_vena_CapSBNA_B1_C_1_230859049971744768_3</vt:lpstr>
      <vt:lpstr>_vena_CapSBNA_B1_C_1_230859049971744768_4</vt:lpstr>
      <vt:lpstr>_vena_CapSBNA_B1_C_1_230859064827969536</vt:lpstr>
      <vt:lpstr>_vena_CapSBNA_B1_C_1_230859064827969536_1</vt:lpstr>
      <vt:lpstr>_vena_CapSBNA_B1_C_1_230859064827969536_2</vt:lpstr>
      <vt:lpstr>_vena_CapSBNA_B1_C_1_230859064827969536_3</vt:lpstr>
      <vt:lpstr>_vena_CapSBNA_B1_C_1_230859064827969536_4</vt:lpstr>
      <vt:lpstr>_vena_CapSBNA_B1_C_1_230859078451068928</vt:lpstr>
      <vt:lpstr>_vena_CapSBNA_B1_C_1_230859078451068928_1</vt:lpstr>
      <vt:lpstr>_vena_CapSBNA_B1_C_1_230859078451068928_2</vt:lpstr>
      <vt:lpstr>_vena_CapSBNA_B1_C_1_230859078451068928_3</vt:lpstr>
      <vt:lpstr>_vena_CapSBNA_B1_C_1_230859078451068928_4</vt:lpstr>
      <vt:lpstr>_vena_CapSBNA_B1_C_1_230859093835776000</vt:lpstr>
      <vt:lpstr>_vena_CapSBNA_B1_C_1_230859093835776000_1</vt:lpstr>
      <vt:lpstr>_vena_CapSBNA_B1_C_1_230859093835776000_2</vt:lpstr>
      <vt:lpstr>_vena_CapSBNA_B1_C_1_230859093835776000_3</vt:lpstr>
      <vt:lpstr>_vena_CapSBNA_B1_C_1_230859093835776000_4</vt:lpstr>
      <vt:lpstr>_vena_CapSBNA_B1_C_1_248550486083371008</vt:lpstr>
      <vt:lpstr>_vena_CapSBNA_B1_C_1_248550486083371008_1</vt:lpstr>
      <vt:lpstr>_vena_CapSBNA_B1_C_1_248550486083371008_2</vt:lpstr>
      <vt:lpstr>_vena_CapSBNA_B1_C_1_248550486083371008_3</vt:lpstr>
      <vt:lpstr>_vena_CapSBNA_B1_C_1_248550486083371008_4</vt:lpstr>
      <vt:lpstr>_vena_CapSBNA_B1_C_2_230860126356111360</vt:lpstr>
      <vt:lpstr>_vena_CapSBNA_B1_C_2_230860226616754176</vt:lpstr>
      <vt:lpstr>_vena_CapSBNA_B1_C_2_230860226616754176_1</vt:lpstr>
      <vt:lpstr>_vena_CapSBNA_B1_C_2_230860226616754176_2</vt:lpstr>
      <vt:lpstr>_vena_CapSBNA_B1_C_2_230860226616754176_3</vt:lpstr>
      <vt:lpstr>_vena_CapSBNA_B1_C_2_230860226616754176_4</vt:lpstr>
      <vt:lpstr>_vena_CapSBNA_B1_C_2_230860237857488896</vt:lpstr>
      <vt:lpstr>_vena_CapSBNA_B1_C_2_230860237857488896_1</vt:lpstr>
      <vt:lpstr>_vena_CapSBNA_B1_C_2_230860237857488896_2</vt:lpstr>
      <vt:lpstr>_vena_CapSBNA_B1_C_2_230860237857488896_3</vt:lpstr>
      <vt:lpstr>_vena_CapSBNA_B1_C_2_230860237857488896_4</vt:lpstr>
      <vt:lpstr>_vena_CapSBNA_B1_C_2_230860246497755136</vt:lpstr>
      <vt:lpstr>_vena_CapSBNA_B1_C_2_230860246497755136_1</vt:lpstr>
      <vt:lpstr>_vena_CapSBNA_B1_C_2_230860246497755136_2</vt:lpstr>
      <vt:lpstr>_vena_CapSBNA_B1_C_2_230860246497755136_3</vt:lpstr>
      <vt:lpstr>_vena_CapSBNA_B1_C_2_230860246497755136_4</vt:lpstr>
      <vt:lpstr>_vena_CapSBNA_B1_C_2_230860256148848640</vt:lpstr>
      <vt:lpstr>_vena_CapSBNA_B1_C_2_230860256148848640_1</vt:lpstr>
      <vt:lpstr>_vena_CapSBNA_B1_C_2_230860256148848640_2</vt:lpstr>
      <vt:lpstr>_vena_CapSBNA_B1_C_2_230860256148848640_3</vt:lpstr>
      <vt:lpstr>_vena_CapSBNA_B1_C_2_230860256148848640_4</vt:lpstr>
      <vt:lpstr>_vena_CapSBNA_B1_C_2_230860293570428928</vt:lpstr>
      <vt:lpstr>_vena_CapSBNA_B1_C_2_230860293570428928_1</vt:lpstr>
      <vt:lpstr>_vena_CapSBNA_B1_C_2_230860293570428928_2</vt:lpstr>
      <vt:lpstr>_vena_CapSBNA_B1_C_2_230860293570428928_3</vt:lpstr>
      <vt:lpstr>_vena_CapSBNA_B1_C_2_230860293570428928_4</vt:lpstr>
      <vt:lpstr>_vena_CapSBNA_B1_C_2_230860306308530176</vt:lpstr>
      <vt:lpstr>_vena_CapSBNA_B1_C_2_230860306308530176_1</vt:lpstr>
      <vt:lpstr>_vena_CapSBNA_B1_C_2_230860306308530176_2</vt:lpstr>
      <vt:lpstr>_vena_CapSBNA_B1_C_2_230860306308530176_3</vt:lpstr>
      <vt:lpstr>_vena_CapSBNA_B1_C_2_230860306308530176_4</vt:lpstr>
      <vt:lpstr>_vena_CapSBNA_B1_C_2_230860320749518848</vt:lpstr>
      <vt:lpstr>_vena_CapSBNA_B1_C_2_230860320749518848_1</vt:lpstr>
      <vt:lpstr>_vena_CapSBNA_B1_C_2_230860320749518848_2</vt:lpstr>
      <vt:lpstr>_vena_CapSBNA_B1_C_2_230860320749518848_3</vt:lpstr>
      <vt:lpstr>_vena_CapSBNA_B1_C_2_230860320749518848_4</vt:lpstr>
      <vt:lpstr>_vena_CapSBNA_B1_C_2_230860332363546624</vt:lpstr>
      <vt:lpstr>_vena_CapSBNA_B1_C_2_230860332363546624_1</vt:lpstr>
      <vt:lpstr>_vena_CapSBNA_B1_C_2_230860332363546624_2</vt:lpstr>
      <vt:lpstr>_vena_CapSBNA_B1_C_2_230860332363546624_3</vt:lpstr>
      <vt:lpstr>_vena_CapSBNA_B1_C_2_230860332363546624_4</vt:lpstr>
      <vt:lpstr>_vena_CapSBNA_B1_C_2_230860342882861056</vt:lpstr>
      <vt:lpstr>_vena_CapSBNA_B1_C_2_230860342882861056_1</vt:lpstr>
      <vt:lpstr>_vena_CapSBNA_B1_C_2_230860342882861056_2</vt:lpstr>
      <vt:lpstr>_vena_CapSBNA_B1_C_2_230860342882861056_3</vt:lpstr>
      <vt:lpstr>_vena_CapSBNA_B1_C_2_230860342882861056_4</vt:lpstr>
      <vt:lpstr>_vena_CapSBNA_B1_C_2_248614950019268608</vt:lpstr>
      <vt:lpstr>_vena_CapSBNA_B1_C_2_248614950019268608_1</vt:lpstr>
      <vt:lpstr>_vena_CapSBNA_B1_C_2_248614950019268608_2</vt:lpstr>
      <vt:lpstr>_vena_CapSBNA_B1_C_3_230860830692999168</vt:lpstr>
      <vt:lpstr>_vena_CapSBNA_B1_C_3_230860830692999168_1</vt:lpstr>
      <vt:lpstr>_vena_CapSBNA_B1_C_3_230860830692999168_10</vt:lpstr>
      <vt:lpstr>_vena_CapSBNA_B1_C_3_230860830692999168_11</vt:lpstr>
      <vt:lpstr>_vena_CapSBNA_B1_C_3_230860830692999168_12</vt:lpstr>
      <vt:lpstr>_vena_CapSBNA_B1_C_3_230860830692999168_13</vt:lpstr>
      <vt:lpstr>_vena_CapSBNA_B1_C_3_230860830692999168_14</vt:lpstr>
      <vt:lpstr>_vena_CapSBNA_B1_C_3_230860830692999168_15</vt:lpstr>
      <vt:lpstr>_vena_CapSBNA_B1_C_3_230860830692999168_16</vt:lpstr>
      <vt:lpstr>_vena_CapSBNA_B1_C_3_230860830692999168_17</vt:lpstr>
      <vt:lpstr>_vena_CapSBNA_B1_C_3_230860830692999168_18</vt:lpstr>
      <vt:lpstr>_vena_CapSBNA_B1_C_3_230860830692999168_19</vt:lpstr>
      <vt:lpstr>_vena_CapSBNA_B1_C_3_230860830692999168_2</vt:lpstr>
      <vt:lpstr>_vena_CapSBNA_B1_C_3_230860830692999168_20</vt:lpstr>
      <vt:lpstr>_vena_CapSBNA_B1_C_3_230860830692999168_21</vt:lpstr>
      <vt:lpstr>_vena_CapSBNA_B1_C_3_230860830692999168_22</vt:lpstr>
      <vt:lpstr>_vena_CapSBNA_B1_C_3_230860830692999168_23</vt:lpstr>
      <vt:lpstr>_vena_CapSBNA_B1_C_3_230860830692999168_24</vt:lpstr>
      <vt:lpstr>_vena_CapSBNA_B1_C_3_230860830692999168_25</vt:lpstr>
      <vt:lpstr>_vena_CapSBNA_B1_C_3_230860830692999168_26</vt:lpstr>
      <vt:lpstr>_vena_CapSBNA_B1_C_3_230860830692999168_27</vt:lpstr>
      <vt:lpstr>_vena_CapSBNA_B1_C_3_230860830692999168_28</vt:lpstr>
      <vt:lpstr>_vena_CapSBNA_B1_C_3_230860830692999168_29</vt:lpstr>
      <vt:lpstr>_vena_CapSBNA_B1_C_3_230860830692999168_3</vt:lpstr>
      <vt:lpstr>_vena_CapSBNA_B1_C_3_230860830692999168_30</vt:lpstr>
      <vt:lpstr>_vena_CapSBNA_B1_C_3_230860830692999168_31</vt:lpstr>
      <vt:lpstr>_vena_CapSBNA_B1_C_3_230860830692999168_32</vt:lpstr>
      <vt:lpstr>_vena_CapSBNA_B1_C_3_230860830692999168_33</vt:lpstr>
      <vt:lpstr>_vena_CapSBNA_B1_C_3_230860830692999168_34</vt:lpstr>
      <vt:lpstr>_vena_CapSBNA_B1_C_3_230860830692999168_35</vt:lpstr>
      <vt:lpstr>_vena_CapSBNA_B1_C_3_230860830692999168_36</vt:lpstr>
      <vt:lpstr>_vena_CapSBNA_B1_C_3_230860830692999168_37</vt:lpstr>
      <vt:lpstr>_vena_CapSBNA_B1_C_3_230860830692999168_38</vt:lpstr>
      <vt:lpstr>_vena_CapSBNA_B1_C_3_230860830692999168_39</vt:lpstr>
      <vt:lpstr>_vena_CapSBNA_B1_C_3_230860830692999168_4</vt:lpstr>
      <vt:lpstr>_vena_CapSBNA_B1_C_3_230860830692999168_40</vt:lpstr>
      <vt:lpstr>_vena_CapSBNA_B1_C_3_230860830692999168_41</vt:lpstr>
      <vt:lpstr>_vena_CapSBNA_B1_C_3_230860830692999168_42</vt:lpstr>
      <vt:lpstr>_vena_CapSBNA_B1_C_3_230860830692999168_43</vt:lpstr>
      <vt:lpstr>_vena_CapSBNA_B1_C_3_230860830692999168_44</vt:lpstr>
      <vt:lpstr>_vena_CapSBNA_B1_C_3_230860830692999168_45</vt:lpstr>
      <vt:lpstr>_vena_CapSBNA_B1_C_3_230860830692999168_5</vt:lpstr>
      <vt:lpstr>_vena_CapSBNA_B1_C_3_230860830692999168_6</vt:lpstr>
      <vt:lpstr>_vena_CapSBNA_B1_C_3_230860830692999168_7</vt:lpstr>
      <vt:lpstr>_vena_CapSBNA_B1_C_3_230860830692999168_8</vt:lpstr>
      <vt:lpstr>_vena_CapSBNA_B1_C_3_230860830692999168_9</vt:lpstr>
      <vt:lpstr>_vena_CapSBNA_B1_C_3_230860959693012992</vt:lpstr>
      <vt:lpstr>_vena_CapSBNA_B1_C_3_230860959693012992_1</vt:lpstr>
      <vt:lpstr>_vena_CapSBNA_B1_C_3_230860959693012992_2</vt:lpstr>
      <vt:lpstr>_vena_CapSBNA_B1_C_4_230862887281885184</vt:lpstr>
      <vt:lpstr>_vena_CapSBNA_B1_C_4_230862887281885184_1</vt:lpstr>
      <vt:lpstr>_vena_CapSBNA_B1_C_4_230862887281885184_2</vt:lpstr>
      <vt:lpstr>_vena_CapSBNA_B1_C_4_230862887281885184_3</vt:lpstr>
      <vt:lpstr>_vena_CapSBNA_B1_C_4_230862887281885184_4</vt:lpstr>
      <vt:lpstr>_vena_CapSBNA_B1_C_4_230862887281885184_5</vt:lpstr>
      <vt:lpstr>_vena_CapSBNA_B1_C_4_230862887281885184_6</vt:lpstr>
      <vt:lpstr>_vena_CapSBNA_B1_C_4_230862887281885184_7</vt:lpstr>
      <vt:lpstr>_vena_CapSBNA_B1_C_4_230862887281885184_8</vt:lpstr>
      <vt:lpstr>_vena_CapSBNA_B1_C_4_230862937282183168</vt:lpstr>
      <vt:lpstr>_vena_CapSBNA_B1_C_4_230862937282183168_1</vt:lpstr>
      <vt:lpstr>_vena_CapSBNA_B1_C_4_230862937282183168_2</vt:lpstr>
      <vt:lpstr>_vena_CapSBNA_B1_C_4_230862937282183168_3</vt:lpstr>
      <vt:lpstr>_vena_CapSBNA_B1_C_4_230862937282183168_4</vt:lpstr>
      <vt:lpstr>_vena_CapSBNA_B1_C_4_230862937282183168_5</vt:lpstr>
      <vt:lpstr>_vena_CapSBNA_B1_C_4_230862937282183168_6</vt:lpstr>
      <vt:lpstr>_vena_CapSBNA_B1_C_4_230862937282183168_7</vt:lpstr>
      <vt:lpstr>_vena_CapSBNA_B1_C_4_230862937282183168_8</vt:lpstr>
      <vt:lpstr>_vena_CapSBNA_B1_C_4_230862963278479360</vt:lpstr>
      <vt:lpstr>_vena_CapSBNA_B1_C_4_230862963278479360_1</vt:lpstr>
      <vt:lpstr>_vena_CapSBNA_B1_C_4_230862963278479360_2</vt:lpstr>
      <vt:lpstr>_vena_CapSBNA_B1_C_4_230862963278479360_3</vt:lpstr>
      <vt:lpstr>_vena_CapSBNA_B1_C_4_230862963278479360_4</vt:lpstr>
      <vt:lpstr>_vena_CapSBNA_B1_C_4_230862963278479360_5</vt:lpstr>
      <vt:lpstr>_vena_CapSBNA_B1_C_4_230862963278479360_6</vt:lpstr>
      <vt:lpstr>_vena_CapSBNA_B1_C_4_230862963278479360_7</vt:lpstr>
      <vt:lpstr>_vena_CapSBNA_B1_C_4_230862963278479360_8</vt:lpstr>
      <vt:lpstr>_vena_CapSBNA_B1_C_4_230863001366953984</vt:lpstr>
      <vt:lpstr>_vena_CapSBNA_B1_C_4_230863001366953984_1</vt:lpstr>
      <vt:lpstr>_vena_CapSBNA_B1_C_4_230863001366953984_2</vt:lpstr>
      <vt:lpstr>_vena_CapSBNA_B1_C_4_230863001366953984_3</vt:lpstr>
      <vt:lpstr>_vena_CapSBNA_B1_C_4_230863001366953984_4</vt:lpstr>
      <vt:lpstr>_vena_CapSBNA_B1_C_4_230863001366953984_5</vt:lpstr>
      <vt:lpstr>_vena_CapSBNA_B1_C_4_230863001366953984_6</vt:lpstr>
      <vt:lpstr>_vena_CapSBNA_B1_C_4_230863001366953984_7</vt:lpstr>
      <vt:lpstr>_vena_CapSBNA_B1_C_4_230863001366953984_8</vt:lpstr>
      <vt:lpstr>_vena_CapSBNA_B1_C_4_230863046111789056</vt:lpstr>
      <vt:lpstr>_vena_CapSBNA_B1_C_4_230863046111789056_1</vt:lpstr>
      <vt:lpstr>_vena_CapSBNA_B1_C_4_230863046111789056_2</vt:lpstr>
      <vt:lpstr>_vena_CapSBNA_B1_C_4_230863046111789056_3</vt:lpstr>
      <vt:lpstr>_vena_CapSBNA_B1_C_4_230863046111789056_4</vt:lpstr>
      <vt:lpstr>_vena_CapSBNA_B1_C_4_230863046111789056_5</vt:lpstr>
      <vt:lpstr>_vena_CapSBNA_B1_C_4_230863046111789056_6</vt:lpstr>
      <vt:lpstr>_vena_CapSBNA_B1_C_4_230863046111789056_7</vt:lpstr>
      <vt:lpstr>_vena_CapSBNA_B1_C_4_230863046111789056_8</vt:lpstr>
      <vt:lpstr>_vena_CapSBNA_B1_C_4_230863071093063680</vt:lpstr>
      <vt:lpstr>_vena_CapSBNA_B1_C_4_230863071093063680_1</vt:lpstr>
      <vt:lpstr>_vena_CapSBNA_B1_C_4_230863071093063680_2</vt:lpstr>
      <vt:lpstr>_vena_CapSBNA_B1_C_4_230863071093063680_3</vt:lpstr>
      <vt:lpstr>_vena_CapSBNA_B1_C_FV_6053e8fe227041fcbe8015c4f16779fe_10</vt:lpstr>
      <vt:lpstr>_vena_CapSBNA_B1_C_FV_6053e8fe227041fcbe8015c4f16779fe_11</vt:lpstr>
      <vt:lpstr>_vena_CapSBNA_B1_C_FV_6053e8fe227041fcbe8015c4f16779fe_12</vt:lpstr>
      <vt:lpstr>_vena_CapSBNA_B1_C_FV_6053e8fe227041fcbe8015c4f16779fe_13</vt:lpstr>
      <vt:lpstr>_vena_CapSBNA_B1_C_FV_6053e8fe227041fcbe8015c4f16779fe_14</vt:lpstr>
      <vt:lpstr>_vena_CapSBNA_B1_C_FV_6053e8fe227041fcbe8015c4f16779fe_15</vt:lpstr>
      <vt:lpstr>_vena_CapSBNA_B1_C_FV_6053e8fe227041fcbe8015c4f16779fe_16</vt:lpstr>
      <vt:lpstr>_vena_CapSBNA_B1_C_FV_6053e8fe227041fcbe8015c4f16779fe_17</vt:lpstr>
      <vt:lpstr>_vena_CapSBNA_B1_C_FV_6053e8fe227041fcbe8015c4f16779fe_18</vt:lpstr>
      <vt:lpstr>_vena_CapSBNA_B1_C_FV_6053e8fe227041fcbe8015c4f16779fe_19</vt:lpstr>
      <vt:lpstr>_vena_CapSBNA_B1_C_FV_6053e8fe227041fcbe8015c4f16779fe_20</vt:lpstr>
      <vt:lpstr>_vena_CapSBNA_B1_C_FV_6053e8fe227041fcbe8015c4f16779fe_21</vt:lpstr>
      <vt:lpstr>_vena_CapSBNA_B1_C_FV_6053e8fe227041fcbe8015c4f16779fe_22</vt:lpstr>
      <vt:lpstr>_vena_CapSBNA_B1_C_FV_6053e8fe227041fcbe8015c4f16779fe_23</vt:lpstr>
      <vt:lpstr>_vena_CapSBNA_B1_C_FV_6053e8fe227041fcbe8015c4f16779fe_24</vt:lpstr>
      <vt:lpstr>_vena_CapSBNA_B1_C_FV_6053e8fe227041fcbe8015c4f16779fe_25</vt:lpstr>
      <vt:lpstr>_vena_CapSBNA_B1_C_FV_6053e8fe227041fcbe8015c4f16779fe_26</vt:lpstr>
      <vt:lpstr>_vena_CapSBNA_B1_C_FV_6053e8fe227041fcbe8015c4f16779fe_27</vt:lpstr>
      <vt:lpstr>_vena_CapSBNA_B1_C_FV_6053e8fe227041fcbe8015c4f16779fe_28</vt:lpstr>
      <vt:lpstr>_vena_CapSBNA_B1_C_FV_6053e8fe227041fcbe8015c4f16779fe_29</vt:lpstr>
      <vt:lpstr>_vena_CapSBNA_B1_C_FV_6053e8fe227041fcbe8015c4f16779fe_30</vt:lpstr>
      <vt:lpstr>_vena_CapSBNA_B1_C_FV_6053e8fe227041fcbe8015c4f16779fe_31</vt:lpstr>
      <vt:lpstr>_vena_CapSBNA_B1_C_FV_6053e8fe227041fcbe8015c4f16779fe_32</vt:lpstr>
      <vt:lpstr>_vena_CapSBNA_B1_C_FV_6053e8fe227041fcbe8015c4f16779fe_33</vt:lpstr>
      <vt:lpstr>_vena_CapSBNA_B1_C_FV_6053e8fe227041fcbe8015c4f16779fe_34</vt:lpstr>
      <vt:lpstr>_vena_CapSBNA_B1_C_FV_6053e8fe227041fcbe8015c4f16779fe_35</vt:lpstr>
      <vt:lpstr>_vena_CapSBNA_B1_C_FV_6053e8fe227041fcbe8015c4f16779fe_36</vt:lpstr>
      <vt:lpstr>_vena_CapSBNA_B1_C_FV_6053e8fe227041fcbe8015c4f16779fe_37</vt:lpstr>
      <vt:lpstr>_vena_CapSBNA_B1_C_FV_6053e8fe227041fcbe8015c4f16779fe_38</vt:lpstr>
      <vt:lpstr>_vena_CapSBNA_B1_C_FV_6053e8fe227041fcbe8015c4f16779fe_39</vt:lpstr>
      <vt:lpstr>_vena_CapSBNA_B1_C_FV_6053e8fe227041fcbe8015c4f16779fe_40</vt:lpstr>
      <vt:lpstr>_vena_CapSBNA_B1_C_FV_6053e8fe227041fcbe8015c4f16779fe_41</vt:lpstr>
      <vt:lpstr>_vena_CapSBNA_B1_C_FV_6053e8fe227041fcbe8015c4f16779fe_42</vt:lpstr>
      <vt:lpstr>_vena_CapSBNA_B1_C_FV_6053e8fe227041fcbe8015c4f16779fe_43</vt:lpstr>
      <vt:lpstr>_vena_CapSBNA_B1_C_FV_6053e8fe227041fcbe8015c4f16779fe_44</vt:lpstr>
      <vt:lpstr>_vena_CapSBNA_B1_C_FV_6053e8fe227041fcbe8015c4f16779fe_45</vt:lpstr>
      <vt:lpstr>_vena_CapSBNA_B1_C_FV_6053e8fe227041fcbe8015c4f16779fe_46</vt:lpstr>
      <vt:lpstr>_vena_CapSBNA_B1_C_FV_6053e8fe227041fcbe8015c4f16779fe_47</vt:lpstr>
      <vt:lpstr>_vena_CapSBNA_B1_C_FV_6053e8fe227041fcbe8015c4f16779fe_48</vt:lpstr>
      <vt:lpstr>_vena_CapSBNA_B1_C_FV_6053e8fe227041fcbe8015c4f16779fe_49</vt:lpstr>
      <vt:lpstr>_vena_CapSBNA_B1_C_FV_6053e8fe227041fcbe8015c4f16779fe_5</vt:lpstr>
      <vt:lpstr>_vena_CapSBNA_B1_C_FV_6053e8fe227041fcbe8015c4f16779fe_50</vt:lpstr>
      <vt:lpstr>_vena_CapSBNA_B1_C_FV_6053e8fe227041fcbe8015c4f16779fe_51</vt:lpstr>
      <vt:lpstr>_vena_CapSBNA_B1_C_FV_6053e8fe227041fcbe8015c4f16779fe_52</vt:lpstr>
      <vt:lpstr>_vena_CapSBNA_B1_C_FV_6053e8fe227041fcbe8015c4f16779fe_53</vt:lpstr>
      <vt:lpstr>_vena_CapSBNA_B1_C_FV_6053e8fe227041fcbe8015c4f16779fe_6</vt:lpstr>
      <vt:lpstr>_vena_CapSBNA_B1_C_FV_6053e8fe227041fcbe8015c4f16779fe_7</vt:lpstr>
      <vt:lpstr>_vena_CapSBNA_B1_C_FV_6053e8fe227041fcbe8015c4f16779fe_8</vt:lpstr>
      <vt:lpstr>_vena_CapSBNA_B1_C_FV_6053e8fe227041fcbe8015c4f16779fe_9</vt:lpstr>
      <vt:lpstr>_vena_CapSBNA_B1_R_6_230844512380125185</vt:lpstr>
      <vt:lpstr>_vena_CapSBNA_B1_R_6_230844512384319489</vt:lpstr>
      <vt:lpstr>_vena_CapSBNA_B1_R_6_230844512392708096</vt:lpstr>
      <vt:lpstr>_vena_CapSBNA_B1_R_6_230844513344815105</vt:lpstr>
      <vt:lpstr>_vena_CapSBNA_B1_R_6_230844513944600577</vt:lpstr>
      <vt:lpstr>_vena_CapSBNA_B1_R_6_230844513952989185</vt:lpstr>
      <vt:lpstr>_vena_CapSBNA_B1_R_6_230844515102228481</vt:lpstr>
      <vt:lpstr>_vena_CapSBNA_B1_R_6_230844515106422785</vt:lpstr>
      <vt:lpstr>_vena_CapSBNA_B1_R_6_230844515110617089</vt:lpstr>
      <vt:lpstr>_vena_CapSBNA_B1_R_6_248210771032539137</vt:lpstr>
      <vt:lpstr>_vena_CapSBNA_B1_R_6_248210771053510656</vt:lpstr>
      <vt:lpstr>_vena_CapSBNA_B1_R_6_248210771066093569</vt:lpstr>
      <vt:lpstr>_vena_CapSBNA_B1_R_6_248210771070287882</vt:lpstr>
      <vt:lpstr>_vena_CapSBNA_B1_R_6_248210771074482177</vt:lpstr>
      <vt:lpstr>_vena_CapSBNA_B1_R_6_248210771082870785</vt:lpstr>
      <vt:lpstr>_vena_CapSBNA_B1_R_6_266748583985152000</vt:lpstr>
      <vt:lpstr>_vena_CapSBNA_B1_R_6_266756787259179008</vt:lpstr>
      <vt:lpstr>_vena_CapSBNA_B1_R_9_273913475468623872</vt:lpstr>
      <vt:lpstr>_vena_CapSBNA_B1_R_9_273913475468623872_1</vt:lpstr>
      <vt:lpstr>_vena_CapSBNA_B1_R_9_273913475468623872_10</vt:lpstr>
      <vt:lpstr>_vena_CapSBNA_B1_R_9_273913475468623872_11</vt:lpstr>
      <vt:lpstr>_vena_CapSBNA_B1_R_9_273913475468623872_12</vt:lpstr>
      <vt:lpstr>_vena_CapSBNA_B1_R_9_273913475468623872_13</vt:lpstr>
      <vt:lpstr>_vena_CapSBNA_B1_R_9_273913475468623872_14</vt:lpstr>
      <vt:lpstr>_vena_CapSBNA_B1_R_9_273913475468623872_15</vt:lpstr>
      <vt:lpstr>_vena_CapSBNA_B1_R_9_273913475468623872_16</vt:lpstr>
      <vt:lpstr>_vena_CapSBNA_B1_R_9_273913475468623872_2</vt:lpstr>
      <vt:lpstr>_vena_CapSBNA_B1_R_9_273913475468623872_3</vt:lpstr>
      <vt:lpstr>_vena_CapSBNA_B1_R_9_273913475468623872_4</vt:lpstr>
      <vt:lpstr>_vena_CapSBNA_B1_R_9_273913475468623872_5</vt:lpstr>
      <vt:lpstr>_vena_CapSBNA_B1_R_9_273913475468623872_6</vt:lpstr>
      <vt:lpstr>_vena_CapSBNA_B1_R_9_273913475468623872_7</vt:lpstr>
      <vt:lpstr>_vena_CapSBNA_B1_R_9_273913475468623872_8</vt:lpstr>
      <vt:lpstr>_vena_CapSBNA_B1_R_9_273913475468623872_9</vt:lpstr>
      <vt:lpstr>_vena_CapSBNA_B2_C_1_230858509795983360</vt:lpstr>
      <vt:lpstr>_vena_CapSBNA_B2_C_1_230858525113581568</vt:lpstr>
      <vt:lpstr>_vena_CapSBNA_B2_C_1_230858539172888576</vt:lpstr>
      <vt:lpstr>_vena_CapSBNA_B2_C_1_230858563583737856</vt:lpstr>
      <vt:lpstr>_vena_CapSBNA_B2_C_1_230858841607110656</vt:lpstr>
      <vt:lpstr>_vena_CapSBNA_B2_C_1_230858841607110656_1</vt:lpstr>
      <vt:lpstr>_vena_CapSBNA_B2_C_1_230858841607110656_2</vt:lpstr>
      <vt:lpstr>_vena_CapSBNA_B2_C_1_230858841607110656_3</vt:lpstr>
      <vt:lpstr>_vena_CapSBNA_B2_C_1_230858841607110656_4</vt:lpstr>
      <vt:lpstr>_vena_CapSBNA_B2_C_1_230858864537370624</vt:lpstr>
      <vt:lpstr>_vena_CapSBNA_B2_C_1_230858864537370624_1</vt:lpstr>
      <vt:lpstr>_vena_CapSBNA_B2_C_1_230858864537370624_2</vt:lpstr>
      <vt:lpstr>_vena_CapSBNA_B2_C_1_230858864537370624_3</vt:lpstr>
      <vt:lpstr>_vena_CapSBNA_B2_C_1_230858864537370624_4</vt:lpstr>
      <vt:lpstr>_vena_CapSBNA_B2_C_1_230858883713728512</vt:lpstr>
      <vt:lpstr>_vena_CapSBNA_B2_C_1_230858883713728512_1</vt:lpstr>
      <vt:lpstr>_vena_CapSBNA_B2_C_1_230858883713728512_2</vt:lpstr>
      <vt:lpstr>_vena_CapSBNA_B2_C_1_230858883713728512_3</vt:lpstr>
      <vt:lpstr>_vena_CapSBNA_B2_C_1_230858883713728512_4</vt:lpstr>
      <vt:lpstr>_vena_CapSBNA_B2_C_1_230858941431545856</vt:lpstr>
      <vt:lpstr>_vena_CapSBNA_B2_C_1_230858941431545856_1</vt:lpstr>
      <vt:lpstr>_vena_CapSBNA_B2_C_1_230858941431545856_2</vt:lpstr>
      <vt:lpstr>_vena_CapSBNA_B2_C_1_230858941431545856_3</vt:lpstr>
      <vt:lpstr>_vena_CapSBNA_B2_C_1_230858941431545856_4</vt:lpstr>
      <vt:lpstr>_vena_CapSBNA_B2_C_1_230859049971744768</vt:lpstr>
      <vt:lpstr>_vena_CapSBNA_B2_C_1_230859049971744768_1</vt:lpstr>
      <vt:lpstr>_vena_CapSBNA_B2_C_1_230859049971744768_2</vt:lpstr>
      <vt:lpstr>_vena_CapSBNA_B2_C_1_230859049971744768_3</vt:lpstr>
      <vt:lpstr>_vena_CapSBNA_B2_C_1_230859049971744768_4</vt:lpstr>
      <vt:lpstr>_vena_CapSBNA_B2_C_1_230859064827969536</vt:lpstr>
      <vt:lpstr>_vena_CapSBNA_B2_C_1_230859064827969536_1</vt:lpstr>
      <vt:lpstr>_vena_CapSBNA_B2_C_1_230859064827969536_2</vt:lpstr>
      <vt:lpstr>_vena_CapSBNA_B2_C_1_230859064827969536_3</vt:lpstr>
      <vt:lpstr>_vena_CapSBNA_B2_C_1_230859064827969536_4</vt:lpstr>
      <vt:lpstr>_vena_CapSBNA_B2_C_1_230859078451068928</vt:lpstr>
      <vt:lpstr>_vena_CapSBNA_B2_C_1_230859078451068928_1</vt:lpstr>
      <vt:lpstr>_vena_CapSBNA_B2_C_1_230859078451068928_2</vt:lpstr>
      <vt:lpstr>_vena_CapSBNA_B2_C_1_230859078451068928_3</vt:lpstr>
      <vt:lpstr>_vena_CapSBNA_B2_C_1_230859078451068928_4</vt:lpstr>
      <vt:lpstr>_vena_CapSBNA_B2_C_1_230859093835776000</vt:lpstr>
      <vt:lpstr>_vena_CapSBNA_B2_C_1_230859093835776000_1</vt:lpstr>
      <vt:lpstr>_vena_CapSBNA_B2_C_1_230859093835776000_2</vt:lpstr>
      <vt:lpstr>_vena_CapSBNA_B2_C_1_230859093835776000_3</vt:lpstr>
      <vt:lpstr>_vena_CapSBNA_B2_C_1_230859093835776000_4</vt:lpstr>
      <vt:lpstr>_vena_CapSBNA_B2_C_1_248550486083371008</vt:lpstr>
      <vt:lpstr>_vena_CapSBNA_B2_C_1_248550486083371008_1</vt:lpstr>
      <vt:lpstr>_vena_CapSBNA_B2_C_1_248550486083371008_2</vt:lpstr>
      <vt:lpstr>_vena_CapSBNA_B2_C_1_248550486083371008_3</vt:lpstr>
      <vt:lpstr>_vena_CapSBNA_B2_C_1_248550486083371008_4</vt:lpstr>
      <vt:lpstr>_vena_CapSBNA_B2_C_2_230860126356111360</vt:lpstr>
      <vt:lpstr>_vena_CapSBNA_B2_C_2_230860226616754176</vt:lpstr>
      <vt:lpstr>_vena_CapSBNA_B2_C_2_230860226616754176_1</vt:lpstr>
      <vt:lpstr>_vena_CapSBNA_B2_C_2_230860226616754176_2</vt:lpstr>
      <vt:lpstr>_vena_CapSBNA_B2_C_2_230860226616754176_3</vt:lpstr>
      <vt:lpstr>_vena_CapSBNA_B2_C_2_230860226616754176_4</vt:lpstr>
      <vt:lpstr>_vena_CapSBNA_B2_C_2_230860237857488896</vt:lpstr>
      <vt:lpstr>_vena_CapSBNA_B2_C_2_230860237857488896_1</vt:lpstr>
      <vt:lpstr>_vena_CapSBNA_B2_C_2_230860237857488896_2</vt:lpstr>
      <vt:lpstr>_vena_CapSBNA_B2_C_2_230860237857488896_3</vt:lpstr>
      <vt:lpstr>_vena_CapSBNA_B2_C_2_230860237857488896_4</vt:lpstr>
      <vt:lpstr>_vena_CapSBNA_B2_C_2_230860246497755136</vt:lpstr>
      <vt:lpstr>_vena_CapSBNA_B2_C_2_230860246497755136_1</vt:lpstr>
      <vt:lpstr>_vena_CapSBNA_B2_C_2_230860246497755136_2</vt:lpstr>
      <vt:lpstr>_vena_CapSBNA_B2_C_2_230860246497755136_3</vt:lpstr>
      <vt:lpstr>_vena_CapSBNA_B2_C_2_230860246497755136_4</vt:lpstr>
      <vt:lpstr>_vena_CapSBNA_B2_C_2_230860256148848640</vt:lpstr>
      <vt:lpstr>_vena_CapSBNA_B2_C_2_230860256148848640_1</vt:lpstr>
      <vt:lpstr>_vena_CapSBNA_B2_C_2_230860256148848640_2</vt:lpstr>
      <vt:lpstr>_vena_CapSBNA_B2_C_2_230860256148848640_3</vt:lpstr>
      <vt:lpstr>_vena_CapSBNA_B2_C_2_230860256148848640_4</vt:lpstr>
      <vt:lpstr>_vena_CapSBNA_B2_C_2_230860293570428928</vt:lpstr>
      <vt:lpstr>_vena_CapSBNA_B2_C_2_230860293570428928_1</vt:lpstr>
      <vt:lpstr>_vena_CapSBNA_B2_C_2_230860293570428928_2</vt:lpstr>
      <vt:lpstr>_vena_CapSBNA_B2_C_2_230860293570428928_3</vt:lpstr>
      <vt:lpstr>_vena_CapSBNA_B2_C_2_230860293570428928_4</vt:lpstr>
      <vt:lpstr>_vena_CapSBNA_B2_C_2_230860306308530176</vt:lpstr>
      <vt:lpstr>_vena_CapSBNA_B2_C_2_230860306308530176_1</vt:lpstr>
      <vt:lpstr>_vena_CapSBNA_B2_C_2_230860306308530176_2</vt:lpstr>
      <vt:lpstr>_vena_CapSBNA_B2_C_2_230860306308530176_3</vt:lpstr>
      <vt:lpstr>_vena_CapSBNA_B2_C_2_230860306308530176_4</vt:lpstr>
      <vt:lpstr>_vena_CapSBNA_B2_C_2_230860320749518848</vt:lpstr>
      <vt:lpstr>_vena_CapSBNA_B2_C_2_230860320749518848_1</vt:lpstr>
      <vt:lpstr>_vena_CapSBNA_B2_C_2_230860320749518848_2</vt:lpstr>
      <vt:lpstr>_vena_CapSBNA_B2_C_2_230860320749518848_3</vt:lpstr>
      <vt:lpstr>_vena_CapSBNA_B2_C_2_230860320749518848_4</vt:lpstr>
      <vt:lpstr>_vena_CapSBNA_B2_C_2_230860332363546624</vt:lpstr>
      <vt:lpstr>_vena_CapSBNA_B2_C_2_230860332363546624_1</vt:lpstr>
      <vt:lpstr>_vena_CapSBNA_B2_C_2_230860332363546624_2</vt:lpstr>
      <vt:lpstr>_vena_CapSBNA_B2_C_2_230860332363546624_3</vt:lpstr>
      <vt:lpstr>_vena_CapSBNA_B2_C_2_230860332363546624_4</vt:lpstr>
      <vt:lpstr>_vena_CapSBNA_B2_C_2_230860342882861056</vt:lpstr>
      <vt:lpstr>_vena_CapSBNA_B2_C_2_230860342882861056_1</vt:lpstr>
      <vt:lpstr>_vena_CapSBNA_B2_C_2_230860342882861056_2</vt:lpstr>
      <vt:lpstr>_vena_CapSBNA_B2_C_2_230860342882861056_3</vt:lpstr>
      <vt:lpstr>_vena_CapSBNA_B2_C_2_230860342882861056_4</vt:lpstr>
      <vt:lpstr>_vena_CapSBNA_B2_C_2_248614950019268608</vt:lpstr>
      <vt:lpstr>_vena_CapSBNA_B2_C_2_248614950019268608_1</vt:lpstr>
      <vt:lpstr>_vena_CapSBNA_B2_C_2_248614950019268608_2</vt:lpstr>
      <vt:lpstr>_vena_CapSBNA_B2_C_3_230860830692999168</vt:lpstr>
      <vt:lpstr>_vena_CapSBNA_B2_C_3_230860830692999168_1</vt:lpstr>
      <vt:lpstr>_vena_CapSBNA_B2_C_3_230860830692999168_10</vt:lpstr>
      <vt:lpstr>_vena_CapSBNA_B2_C_3_230860830692999168_11</vt:lpstr>
      <vt:lpstr>_vena_CapSBNA_B2_C_3_230860830692999168_12</vt:lpstr>
      <vt:lpstr>_vena_CapSBNA_B2_C_3_230860830692999168_13</vt:lpstr>
      <vt:lpstr>_vena_CapSBNA_B2_C_3_230860830692999168_14</vt:lpstr>
      <vt:lpstr>_vena_CapSBNA_B2_C_3_230860830692999168_15</vt:lpstr>
      <vt:lpstr>_vena_CapSBNA_B2_C_3_230860830692999168_16</vt:lpstr>
      <vt:lpstr>_vena_CapSBNA_B2_C_3_230860830692999168_17</vt:lpstr>
      <vt:lpstr>_vena_CapSBNA_B2_C_3_230860830692999168_18</vt:lpstr>
      <vt:lpstr>_vena_CapSBNA_B2_C_3_230860830692999168_19</vt:lpstr>
      <vt:lpstr>_vena_CapSBNA_B2_C_3_230860830692999168_2</vt:lpstr>
      <vt:lpstr>_vena_CapSBNA_B2_C_3_230860830692999168_20</vt:lpstr>
      <vt:lpstr>_vena_CapSBNA_B2_C_3_230860830692999168_21</vt:lpstr>
      <vt:lpstr>_vena_CapSBNA_B2_C_3_230860830692999168_22</vt:lpstr>
      <vt:lpstr>_vena_CapSBNA_B2_C_3_230860830692999168_23</vt:lpstr>
      <vt:lpstr>_vena_CapSBNA_B2_C_3_230860830692999168_24</vt:lpstr>
      <vt:lpstr>_vena_CapSBNA_B2_C_3_230860830692999168_25</vt:lpstr>
      <vt:lpstr>_vena_CapSBNA_B2_C_3_230860830692999168_26</vt:lpstr>
      <vt:lpstr>_vena_CapSBNA_B2_C_3_230860830692999168_27</vt:lpstr>
      <vt:lpstr>_vena_CapSBNA_B2_C_3_230860830692999168_28</vt:lpstr>
      <vt:lpstr>_vena_CapSBNA_B2_C_3_230860830692999168_29</vt:lpstr>
      <vt:lpstr>_vena_CapSBNA_B2_C_3_230860830692999168_3</vt:lpstr>
      <vt:lpstr>_vena_CapSBNA_B2_C_3_230860830692999168_30</vt:lpstr>
      <vt:lpstr>_vena_CapSBNA_B2_C_3_230860830692999168_31</vt:lpstr>
      <vt:lpstr>_vena_CapSBNA_B2_C_3_230860830692999168_32</vt:lpstr>
      <vt:lpstr>_vena_CapSBNA_B2_C_3_230860830692999168_33</vt:lpstr>
      <vt:lpstr>_vena_CapSBNA_B2_C_3_230860830692999168_34</vt:lpstr>
      <vt:lpstr>_vena_CapSBNA_B2_C_3_230860830692999168_35</vt:lpstr>
      <vt:lpstr>_vena_CapSBNA_B2_C_3_230860830692999168_36</vt:lpstr>
      <vt:lpstr>_vena_CapSBNA_B2_C_3_230860830692999168_37</vt:lpstr>
      <vt:lpstr>_vena_CapSBNA_B2_C_3_230860830692999168_38</vt:lpstr>
      <vt:lpstr>_vena_CapSBNA_B2_C_3_230860830692999168_39</vt:lpstr>
      <vt:lpstr>_vena_CapSBNA_B2_C_3_230860830692999168_4</vt:lpstr>
      <vt:lpstr>_vena_CapSBNA_B2_C_3_230860830692999168_40</vt:lpstr>
      <vt:lpstr>_vena_CapSBNA_B2_C_3_230860830692999168_41</vt:lpstr>
      <vt:lpstr>_vena_CapSBNA_B2_C_3_230860830692999168_42</vt:lpstr>
      <vt:lpstr>_vena_CapSBNA_B2_C_3_230860830692999168_43</vt:lpstr>
      <vt:lpstr>_vena_CapSBNA_B2_C_3_230860830692999168_44</vt:lpstr>
      <vt:lpstr>_vena_CapSBNA_B2_C_3_230860830692999168_45</vt:lpstr>
      <vt:lpstr>_vena_CapSBNA_B2_C_3_230860830692999168_5</vt:lpstr>
      <vt:lpstr>_vena_CapSBNA_B2_C_3_230860830692999168_6</vt:lpstr>
      <vt:lpstr>_vena_CapSBNA_B2_C_3_230860830692999168_7</vt:lpstr>
      <vt:lpstr>_vena_CapSBNA_B2_C_3_230860830692999168_8</vt:lpstr>
      <vt:lpstr>_vena_CapSBNA_B2_C_3_230860830692999168_9</vt:lpstr>
      <vt:lpstr>_vena_CapSBNA_B2_C_3_230860959693012992</vt:lpstr>
      <vt:lpstr>_vena_CapSBNA_B2_C_3_230860959693012992_1</vt:lpstr>
      <vt:lpstr>_vena_CapSBNA_B2_C_3_230860959693012992_2</vt:lpstr>
      <vt:lpstr>_vena_CapSBNA_B2_C_4_230862887281885184</vt:lpstr>
      <vt:lpstr>_vena_CapSBNA_B2_C_4_230862887281885184_1</vt:lpstr>
      <vt:lpstr>_vena_CapSBNA_B2_C_4_230862887281885184_2</vt:lpstr>
      <vt:lpstr>_vena_CapSBNA_B2_C_4_230862887281885184_3</vt:lpstr>
      <vt:lpstr>_vena_CapSBNA_B2_C_4_230862887281885184_4</vt:lpstr>
      <vt:lpstr>_vena_CapSBNA_B2_C_4_230862887281885184_5</vt:lpstr>
      <vt:lpstr>_vena_CapSBNA_B2_C_4_230862887281885184_6</vt:lpstr>
      <vt:lpstr>_vena_CapSBNA_B2_C_4_230862887281885184_7</vt:lpstr>
      <vt:lpstr>_vena_CapSBNA_B2_C_4_230862887281885184_8</vt:lpstr>
      <vt:lpstr>_vena_CapSBNA_B2_C_4_230862937282183168</vt:lpstr>
      <vt:lpstr>_vena_CapSBNA_B2_C_4_230862937282183168_1</vt:lpstr>
      <vt:lpstr>_vena_CapSBNA_B2_C_4_230862937282183168_2</vt:lpstr>
      <vt:lpstr>_vena_CapSBNA_B2_C_4_230862937282183168_3</vt:lpstr>
      <vt:lpstr>_vena_CapSBNA_B2_C_4_230862937282183168_4</vt:lpstr>
      <vt:lpstr>_vena_CapSBNA_B2_C_4_230862937282183168_5</vt:lpstr>
      <vt:lpstr>_vena_CapSBNA_B2_C_4_230862937282183168_6</vt:lpstr>
      <vt:lpstr>_vena_CapSBNA_B2_C_4_230862937282183168_7</vt:lpstr>
      <vt:lpstr>_vena_CapSBNA_B2_C_4_230862937282183168_8</vt:lpstr>
      <vt:lpstr>_vena_CapSBNA_B2_C_4_230862963278479360</vt:lpstr>
      <vt:lpstr>_vena_CapSBNA_B2_C_4_230862963278479360_1</vt:lpstr>
      <vt:lpstr>_vena_CapSBNA_B2_C_4_230862963278479360_2</vt:lpstr>
      <vt:lpstr>_vena_CapSBNA_B2_C_4_230862963278479360_3</vt:lpstr>
      <vt:lpstr>_vena_CapSBNA_B2_C_4_230862963278479360_4</vt:lpstr>
      <vt:lpstr>_vena_CapSBNA_B2_C_4_230862963278479360_5</vt:lpstr>
      <vt:lpstr>_vena_CapSBNA_B2_C_4_230862963278479360_6</vt:lpstr>
      <vt:lpstr>_vena_CapSBNA_B2_C_4_230862963278479360_7</vt:lpstr>
      <vt:lpstr>_vena_CapSBNA_B2_C_4_230862963278479360_8</vt:lpstr>
      <vt:lpstr>_vena_CapSBNA_B2_C_4_230863001366953984</vt:lpstr>
      <vt:lpstr>_vena_CapSBNA_B2_C_4_230863001366953984_1</vt:lpstr>
      <vt:lpstr>_vena_CapSBNA_B2_C_4_230863001366953984_2</vt:lpstr>
      <vt:lpstr>_vena_CapSBNA_B2_C_4_230863001366953984_3</vt:lpstr>
      <vt:lpstr>_vena_CapSBNA_B2_C_4_230863001366953984_4</vt:lpstr>
      <vt:lpstr>_vena_CapSBNA_B2_C_4_230863001366953984_5</vt:lpstr>
      <vt:lpstr>_vena_CapSBNA_B2_C_4_230863001366953984_6</vt:lpstr>
      <vt:lpstr>_vena_CapSBNA_B2_C_4_230863001366953984_7</vt:lpstr>
      <vt:lpstr>_vena_CapSBNA_B2_C_4_230863001366953984_8</vt:lpstr>
      <vt:lpstr>_vena_CapSBNA_B2_C_4_230863046111789056</vt:lpstr>
      <vt:lpstr>_vena_CapSBNA_B2_C_4_230863046111789056_1</vt:lpstr>
      <vt:lpstr>_vena_CapSBNA_B2_C_4_230863046111789056_2</vt:lpstr>
      <vt:lpstr>_vena_CapSBNA_B2_C_4_230863046111789056_3</vt:lpstr>
      <vt:lpstr>_vena_CapSBNA_B2_C_4_230863046111789056_4</vt:lpstr>
      <vt:lpstr>_vena_CapSBNA_B2_C_4_230863046111789056_5</vt:lpstr>
      <vt:lpstr>_vena_CapSBNA_B2_C_4_230863046111789056_6</vt:lpstr>
      <vt:lpstr>_vena_CapSBNA_B2_C_4_230863046111789056_7</vt:lpstr>
      <vt:lpstr>_vena_CapSBNA_B2_C_4_230863046111789056_8</vt:lpstr>
      <vt:lpstr>_vena_CapSBNA_B2_C_4_230863071093063680</vt:lpstr>
      <vt:lpstr>_vena_CapSBNA_B2_C_4_230863071093063680_1</vt:lpstr>
      <vt:lpstr>_vena_CapSBNA_B2_C_4_230863071093063680_2</vt:lpstr>
      <vt:lpstr>_vena_CapSBNA_B2_C_4_230863071093063680_3</vt:lpstr>
      <vt:lpstr>_vena_CapSBNA_B2_C_FV_6053e8fe227041fcbe8015c4f16779fe</vt:lpstr>
      <vt:lpstr>_vena_CapSBNA_B2_C_FV_6053e8fe227041fcbe8015c4f16779fe_1</vt:lpstr>
      <vt:lpstr>_vena_CapSBNA_B2_C_FV_6053e8fe227041fcbe8015c4f16779fe_10</vt:lpstr>
      <vt:lpstr>_vena_CapSBNA_B2_C_FV_6053e8fe227041fcbe8015c4f16779fe_11</vt:lpstr>
      <vt:lpstr>_vena_CapSBNA_B2_C_FV_6053e8fe227041fcbe8015c4f16779fe_12</vt:lpstr>
      <vt:lpstr>_vena_CapSBNA_B2_C_FV_6053e8fe227041fcbe8015c4f16779fe_13</vt:lpstr>
      <vt:lpstr>_vena_CapSBNA_B2_C_FV_6053e8fe227041fcbe8015c4f16779fe_14</vt:lpstr>
      <vt:lpstr>_vena_CapSBNA_B2_C_FV_6053e8fe227041fcbe8015c4f16779fe_15</vt:lpstr>
      <vt:lpstr>_vena_CapSBNA_B2_C_FV_6053e8fe227041fcbe8015c4f16779fe_16</vt:lpstr>
      <vt:lpstr>_vena_CapSBNA_B2_C_FV_6053e8fe227041fcbe8015c4f16779fe_17</vt:lpstr>
      <vt:lpstr>_vena_CapSBNA_B2_C_FV_6053e8fe227041fcbe8015c4f16779fe_18</vt:lpstr>
      <vt:lpstr>_vena_CapSBNA_B2_C_FV_6053e8fe227041fcbe8015c4f16779fe_19</vt:lpstr>
      <vt:lpstr>_vena_CapSBNA_B2_C_FV_6053e8fe227041fcbe8015c4f16779fe_2</vt:lpstr>
      <vt:lpstr>_vena_CapSBNA_B2_C_FV_6053e8fe227041fcbe8015c4f16779fe_20</vt:lpstr>
      <vt:lpstr>_vena_CapSBNA_B2_C_FV_6053e8fe227041fcbe8015c4f16779fe_21</vt:lpstr>
      <vt:lpstr>_vena_CapSBNA_B2_C_FV_6053e8fe227041fcbe8015c4f16779fe_22</vt:lpstr>
      <vt:lpstr>_vena_CapSBNA_B2_C_FV_6053e8fe227041fcbe8015c4f16779fe_23</vt:lpstr>
      <vt:lpstr>_vena_CapSBNA_B2_C_FV_6053e8fe227041fcbe8015c4f16779fe_24</vt:lpstr>
      <vt:lpstr>_vena_CapSBNA_B2_C_FV_6053e8fe227041fcbe8015c4f16779fe_25</vt:lpstr>
      <vt:lpstr>_vena_CapSBNA_B2_C_FV_6053e8fe227041fcbe8015c4f16779fe_26</vt:lpstr>
      <vt:lpstr>_vena_CapSBNA_B2_C_FV_6053e8fe227041fcbe8015c4f16779fe_27</vt:lpstr>
      <vt:lpstr>_vena_CapSBNA_B2_C_FV_6053e8fe227041fcbe8015c4f16779fe_28</vt:lpstr>
      <vt:lpstr>_vena_CapSBNA_B2_C_FV_6053e8fe227041fcbe8015c4f16779fe_29</vt:lpstr>
      <vt:lpstr>_vena_CapSBNA_B2_C_FV_6053e8fe227041fcbe8015c4f16779fe_3</vt:lpstr>
      <vt:lpstr>_vena_CapSBNA_B2_C_FV_6053e8fe227041fcbe8015c4f16779fe_30</vt:lpstr>
      <vt:lpstr>_vena_CapSBNA_B2_C_FV_6053e8fe227041fcbe8015c4f16779fe_31</vt:lpstr>
      <vt:lpstr>_vena_CapSBNA_B2_C_FV_6053e8fe227041fcbe8015c4f16779fe_32</vt:lpstr>
      <vt:lpstr>_vena_CapSBNA_B2_C_FV_6053e8fe227041fcbe8015c4f16779fe_33</vt:lpstr>
      <vt:lpstr>_vena_CapSBNA_B2_C_FV_6053e8fe227041fcbe8015c4f16779fe_34</vt:lpstr>
      <vt:lpstr>_vena_CapSBNA_B2_C_FV_6053e8fe227041fcbe8015c4f16779fe_35</vt:lpstr>
      <vt:lpstr>_vena_CapSBNA_B2_C_FV_6053e8fe227041fcbe8015c4f16779fe_36</vt:lpstr>
      <vt:lpstr>_vena_CapSBNA_B2_C_FV_6053e8fe227041fcbe8015c4f16779fe_37</vt:lpstr>
      <vt:lpstr>_vena_CapSBNA_B2_C_FV_6053e8fe227041fcbe8015c4f16779fe_38</vt:lpstr>
      <vt:lpstr>_vena_CapSBNA_B2_C_FV_6053e8fe227041fcbe8015c4f16779fe_39</vt:lpstr>
      <vt:lpstr>_vena_CapSBNA_B2_C_FV_6053e8fe227041fcbe8015c4f16779fe_4</vt:lpstr>
      <vt:lpstr>_vena_CapSBNA_B2_C_FV_6053e8fe227041fcbe8015c4f16779fe_40</vt:lpstr>
      <vt:lpstr>_vena_CapSBNA_B2_C_FV_6053e8fe227041fcbe8015c4f16779fe_41</vt:lpstr>
      <vt:lpstr>_vena_CapSBNA_B2_C_FV_6053e8fe227041fcbe8015c4f16779fe_42</vt:lpstr>
      <vt:lpstr>_vena_CapSBNA_B2_C_FV_6053e8fe227041fcbe8015c4f16779fe_43</vt:lpstr>
      <vt:lpstr>_vena_CapSBNA_B2_C_FV_6053e8fe227041fcbe8015c4f16779fe_44</vt:lpstr>
      <vt:lpstr>_vena_CapSBNA_B2_C_FV_6053e8fe227041fcbe8015c4f16779fe_45</vt:lpstr>
      <vt:lpstr>_vena_CapSBNA_B2_C_FV_6053e8fe227041fcbe8015c4f16779fe_46</vt:lpstr>
      <vt:lpstr>_vena_CapSBNA_B2_C_FV_6053e8fe227041fcbe8015c4f16779fe_47</vt:lpstr>
      <vt:lpstr>_vena_CapSBNA_B2_C_FV_6053e8fe227041fcbe8015c4f16779fe_48</vt:lpstr>
      <vt:lpstr>_vena_CapSBNA_B2_C_FV_6053e8fe227041fcbe8015c4f16779fe_5</vt:lpstr>
      <vt:lpstr>_vena_CapSBNA_B2_C_FV_6053e8fe227041fcbe8015c4f16779fe_6</vt:lpstr>
      <vt:lpstr>_vena_CapSBNA_B2_C_FV_6053e8fe227041fcbe8015c4f16779fe_7</vt:lpstr>
      <vt:lpstr>_vena_CapSBNA_B2_C_FV_6053e8fe227041fcbe8015c4f16779fe_8</vt:lpstr>
      <vt:lpstr>_vena_CapSBNA_B2_C_FV_6053e8fe227041fcbe8015c4f16779fe_9</vt:lpstr>
      <vt:lpstr>_vena_CapSBNA_B2_R_6_248210771212894209</vt:lpstr>
      <vt:lpstr>_vena_CapSBNA_B2_R_6_248210771221282817</vt:lpstr>
      <vt:lpstr>_vena_CapSBNA_B2_R_6_248210771225477121</vt:lpstr>
      <vt:lpstr>_vena_CapSBNA_B2_R_6_248210771229671425</vt:lpstr>
      <vt:lpstr>_vena_CapSBNA_B2_R_6_248210771242254337</vt:lpstr>
      <vt:lpstr>_vena_CapSBNA_B2_R_6_248210771246448641</vt:lpstr>
      <vt:lpstr>_vena_CapSBNA_B2_R_6_248210771250642945</vt:lpstr>
      <vt:lpstr>_vena_CapSBNA_B2_R_6_248210771254837249</vt:lpstr>
      <vt:lpstr>_vena_CapSBNA_B2_R_6_248210771259031553</vt:lpstr>
      <vt:lpstr>_vena_CapSBNA_B2_R_6_248210771267420161</vt:lpstr>
      <vt:lpstr>_vena_CapSBNA_B2_R_6_248210771271614465</vt:lpstr>
      <vt:lpstr>_vena_CapSBNA_B2_R_6_248210771275808769</vt:lpstr>
      <vt:lpstr>_vena_CapSBNA_B2_R_6_248210771280003073</vt:lpstr>
      <vt:lpstr>_vena_CapSBNA_B2_R_6_248210771288391681</vt:lpstr>
      <vt:lpstr>_vena_CapSBNA_B2_R_6_248210771292585985</vt:lpstr>
      <vt:lpstr>_vena_CapSBNA_B2_R_6_248210771296780289</vt:lpstr>
      <vt:lpstr>_vena_CapSBNA_B2_R_6_248210771305168897</vt:lpstr>
      <vt:lpstr>_vena_CapSBNA_B2_R_6_248210771305168897_1</vt:lpstr>
      <vt:lpstr>_vena_CapSBNA_B2_R_6_248210771313557505</vt:lpstr>
      <vt:lpstr>_vena_CapSBNA_B2_R_6_248210771313557505_1</vt:lpstr>
      <vt:lpstr>_vena_CapSBNA_B2_R_6_248210771317751809</vt:lpstr>
      <vt:lpstr>_vena_CapSBNA_B2_R_6_248210771317751809_1</vt:lpstr>
      <vt:lpstr>_vena_CapSBNA_B2_R_6_248210771321946113</vt:lpstr>
      <vt:lpstr>_vena_CapSBNA_B2_R_6_248210771326140417</vt:lpstr>
      <vt:lpstr>_vena_CapSBNA_B2_R_6_248210771342917633</vt:lpstr>
      <vt:lpstr>_vena_CapSBNA_B2_R_6_248210771347111937</vt:lpstr>
      <vt:lpstr>_vena_CapSBNA_B2_R_6_248210771351306241</vt:lpstr>
      <vt:lpstr>_vena_CapSBNA_B2_R_6_248210771363889153</vt:lpstr>
      <vt:lpstr>_vena_CapSBNA_B2_R_6_248210771376472065</vt:lpstr>
      <vt:lpstr>_vena_CapSBNA_B2_R_6_248210771380666369</vt:lpstr>
      <vt:lpstr>_vena_CapSBNA_B2_R_6_248210771389054977</vt:lpstr>
      <vt:lpstr>_vena_CapSBNA_B2_R_6_248210771393249281</vt:lpstr>
      <vt:lpstr>_vena_CapSBNA_B2_R_6_248210771401637889</vt:lpstr>
      <vt:lpstr>_vena_CapSBNA_B2_R_6_248210771418415105</vt:lpstr>
      <vt:lpstr>_vena_CapSBNA_B2_R_6_248210771439386625</vt:lpstr>
      <vt:lpstr>_vena_CapSBNA_B2_R_6_248210771443580929</vt:lpstr>
      <vt:lpstr>_vena_CapSBNA_B2_R_6_248210771447775233</vt:lpstr>
      <vt:lpstr>_vena_CapSBNA_B2_R_6_248210771451969537</vt:lpstr>
      <vt:lpstr>_vena_CapSBNA_B2_R_6_248210771456163841</vt:lpstr>
      <vt:lpstr>_vena_CapSBNA_B2_R_6_248210771456163841_1</vt:lpstr>
      <vt:lpstr>_vena_CapSBNA_B2_R_6_248210771456163841_2</vt:lpstr>
      <vt:lpstr>_vena_CapSBNA_B2_R_6_248210771464552449</vt:lpstr>
      <vt:lpstr>_vena_CapSBNA_B2_R_6_248210771468746753</vt:lpstr>
      <vt:lpstr>_vena_CapSBNA_B2_R_6_248210771472941057</vt:lpstr>
      <vt:lpstr>_vena_CapSBNA_B2_R_6_248210771477135361</vt:lpstr>
      <vt:lpstr>_vena_CapSBNA_B2_R_6_248210771485523969</vt:lpstr>
      <vt:lpstr>_vena_CapSBNA_B2_R_6_248210771489718273</vt:lpstr>
      <vt:lpstr>_vena_CapSBNA_B2_R_6_248210771493912577</vt:lpstr>
      <vt:lpstr>_vena_CapSBNA_B2_R_6_248210771498106881</vt:lpstr>
      <vt:lpstr>_vena_CapSBNA_B2_R_6_248210771506495488</vt:lpstr>
      <vt:lpstr>_vena_CapSBNA_B2_R_6_248210771510689793</vt:lpstr>
      <vt:lpstr>_vena_CapSBNA_B2_R_6_248210771514884097</vt:lpstr>
      <vt:lpstr>_vena_CapSBNA_B2_R_6_248210771535855617</vt:lpstr>
      <vt:lpstr>_vena_CapSBNA_B2_R_6_248210771540049921</vt:lpstr>
      <vt:lpstr>_vena_CapSBNA_B2_R_6_248210771544244225</vt:lpstr>
      <vt:lpstr>_vena_CapSBNA_B2_R_6_248210771556827137</vt:lpstr>
      <vt:lpstr>_vena_CapSBNA_B2_R_6_248210771561021441</vt:lpstr>
      <vt:lpstr>_vena_CapSBNA_B2_R_6_248210771565215745</vt:lpstr>
      <vt:lpstr>_vena_CapSBNA_B2_R_6_248210771573604352</vt:lpstr>
      <vt:lpstr>_vena_CapSBNA_B2_R_6_248210771577798657</vt:lpstr>
      <vt:lpstr>_vena_CapSBNA_B2_R_6_248210771581992961</vt:lpstr>
      <vt:lpstr>_vena_CapSBNA_B2_R_6_248210771586187265</vt:lpstr>
      <vt:lpstr>_vena_CapSBNA_B2_R_6_266768037674614784</vt:lpstr>
      <vt:lpstr>_vena_CapSBNA_B2_R_6_266768037674614784_1</vt:lpstr>
      <vt:lpstr>_vena_CapSBNA_B2_R_6_266769003396595712</vt:lpstr>
      <vt:lpstr>_vena_CapSBNA_B2_R_6_266769003396595712_1</vt:lpstr>
      <vt:lpstr>_vena_CapSBNA_B2_R_6_266769057523564544</vt:lpstr>
      <vt:lpstr>_vena_CapSBNA_B2_R_6_266769210523648000</vt:lpstr>
      <vt:lpstr>_vena_CapSBNA_B2_R_6_266769210523648000_1</vt:lpstr>
      <vt:lpstr>_vena_CapSBNA_B2_R_6_266769240000954368</vt:lpstr>
      <vt:lpstr>_vena_CapSBNA_B2_R_6_266769480632893440</vt:lpstr>
      <vt:lpstr>_vena_CapSBNA_B2_R_6_266769761273774080</vt:lpstr>
      <vt:lpstr>_vena_CapSBNA_B2_R_6_266771225748307976</vt:lpstr>
      <vt:lpstr>_vena_CapSBNA_B2_R_6_266776294786727936</vt:lpstr>
      <vt:lpstr>_vena_CapSBNA_B2_R_6_266777560057774080</vt:lpstr>
      <vt:lpstr>_vena_CapSBNA_B2_R_6_266782491321827328</vt:lpstr>
      <vt:lpstr>_vena_CapSBNA_B2_R_9_273914228170817536</vt:lpstr>
      <vt:lpstr>_vena_CapSBNA_B2_R_9_273914228170817536_1</vt:lpstr>
      <vt:lpstr>_vena_CapSBNA_B2_R_9_273914228170817536_10</vt:lpstr>
      <vt:lpstr>_vena_CapSBNA_B2_R_9_273914228170817536_11</vt:lpstr>
      <vt:lpstr>_vena_CapSBNA_B2_R_9_273914228170817536_12</vt:lpstr>
      <vt:lpstr>_vena_CapSBNA_B2_R_9_273914228170817536_13</vt:lpstr>
      <vt:lpstr>_vena_CapSBNA_B2_R_9_273914228170817536_14</vt:lpstr>
      <vt:lpstr>_vena_CapSBNA_B2_R_9_273914228170817536_15</vt:lpstr>
      <vt:lpstr>_vena_CapSBNA_B2_R_9_273914228170817536_16</vt:lpstr>
      <vt:lpstr>_vena_CapSBNA_B2_R_9_273914228170817536_17</vt:lpstr>
      <vt:lpstr>_vena_CapSBNA_B2_R_9_273914228170817536_18</vt:lpstr>
      <vt:lpstr>_vena_CapSBNA_B2_R_9_273914228170817536_19</vt:lpstr>
      <vt:lpstr>_vena_CapSBNA_B2_R_9_273914228170817536_2</vt:lpstr>
      <vt:lpstr>_vena_CapSBNA_B2_R_9_273914228170817536_20</vt:lpstr>
      <vt:lpstr>_vena_CapSBNA_B2_R_9_273914228170817536_21</vt:lpstr>
      <vt:lpstr>_vena_CapSBNA_B2_R_9_273914228170817536_22</vt:lpstr>
      <vt:lpstr>_vena_CapSBNA_B2_R_9_273914228170817536_23</vt:lpstr>
      <vt:lpstr>_vena_CapSBNA_B2_R_9_273914228170817536_24</vt:lpstr>
      <vt:lpstr>_vena_CapSBNA_B2_R_9_273914228170817536_25</vt:lpstr>
      <vt:lpstr>_vena_CapSBNA_B2_R_9_273914228170817536_26</vt:lpstr>
      <vt:lpstr>_vena_CapSBNA_B2_R_9_273914228170817536_27</vt:lpstr>
      <vt:lpstr>_vena_CapSBNA_B2_R_9_273914228170817536_28</vt:lpstr>
      <vt:lpstr>_vena_CapSBNA_B2_R_9_273914228170817536_29</vt:lpstr>
      <vt:lpstr>_vena_CapSBNA_B2_R_9_273914228170817536_3</vt:lpstr>
      <vt:lpstr>_vena_CapSBNA_B2_R_9_273914228170817536_30</vt:lpstr>
      <vt:lpstr>_vena_CapSBNA_B2_R_9_273914228170817536_31</vt:lpstr>
      <vt:lpstr>_vena_CapSBNA_B2_R_9_273914228170817536_32</vt:lpstr>
      <vt:lpstr>_vena_CapSBNA_B2_R_9_273914228170817536_33</vt:lpstr>
      <vt:lpstr>_vena_CapSBNA_B2_R_9_273914228170817536_34</vt:lpstr>
      <vt:lpstr>_vena_CapSBNA_B2_R_9_273914228170817536_35</vt:lpstr>
      <vt:lpstr>_vena_CapSBNA_B2_R_9_273914228170817536_36</vt:lpstr>
      <vt:lpstr>_vena_CapSBNA_B2_R_9_273914228170817536_37</vt:lpstr>
      <vt:lpstr>_vena_CapSBNA_B2_R_9_273914228170817536_38</vt:lpstr>
      <vt:lpstr>_vena_CapSBNA_B2_R_9_273914228170817536_39</vt:lpstr>
      <vt:lpstr>_vena_CapSBNA_B2_R_9_273914228170817536_4</vt:lpstr>
      <vt:lpstr>_vena_CapSBNA_B2_R_9_273914228170817536_40</vt:lpstr>
      <vt:lpstr>_vena_CapSBNA_B2_R_9_273914228170817536_41</vt:lpstr>
      <vt:lpstr>_vena_CapSBNA_B2_R_9_273914228170817536_42</vt:lpstr>
      <vt:lpstr>_vena_CapSBNA_B2_R_9_273914228170817536_43</vt:lpstr>
      <vt:lpstr>_vena_CapSBNA_B2_R_9_273914228170817536_44</vt:lpstr>
      <vt:lpstr>_vena_CapSBNA_B2_R_9_273914228170817536_45</vt:lpstr>
      <vt:lpstr>_vena_CapSBNA_B2_R_9_273914228170817536_46</vt:lpstr>
      <vt:lpstr>_vena_CapSBNA_B2_R_9_273914228170817536_47</vt:lpstr>
      <vt:lpstr>_vena_CapSBNA_B2_R_9_273914228170817536_48</vt:lpstr>
      <vt:lpstr>_vena_CapSBNA_B2_R_9_273914228170817536_49</vt:lpstr>
      <vt:lpstr>_vena_CapSBNA_B2_R_9_273914228170817536_5</vt:lpstr>
      <vt:lpstr>_vena_CapSBNA_B2_R_9_273914228170817536_50</vt:lpstr>
      <vt:lpstr>_vena_CapSBNA_B2_R_9_273914228170817536_51</vt:lpstr>
      <vt:lpstr>_vena_CapSBNA_B2_R_9_273914228170817536_52</vt:lpstr>
      <vt:lpstr>_vena_CapSBNA_B2_R_9_273914228170817536_53</vt:lpstr>
      <vt:lpstr>_vena_CapSBNA_B2_R_9_273914228170817536_54</vt:lpstr>
      <vt:lpstr>_vena_CapSBNA_B2_R_9_273914228170817536_55</vt:lpstr>
      <vt:lpstr>_vena_CapSBNA_B2_R_9_273914228170817536_56</vt:lpstr>
      <vt:lpstr>_vena_CapSBNA_B2_R_9_273914228170817536_57</vt:lpstr>
      <vt:lpstr>_vena_CapSBNA_B2_R_9_273914228170817536_58</vt:lpstr>
      <vt:lpstr>_vena_CapSBNA_B2_R_9_273914228170817536_59</vt:lpstr>
      <vt:lpstr>_vena_CapSBNA_B2_R_9_273914228170817536_6</vt:lpstr>
      <vt:lpstr>_vena_CapSBNA_B2_R_9_273914228170817536_60</vt:lpstr>
      <vt:lpstr>_vena_CapSBNA_B2_R_9_273914228170817536_61</vt:lpstr>
      <vt:lpstr>_vena_CapSBNA_B2_R_9_273914228170817536_62</vt:lpstr>
      <vt:lpstr>_vena_CapSBNA_B2_R_9_273914228170817536_63</vt:lpstr>
      <vt:lpstr>_vena_CapSBNA_B2_R_9_273914228170817536_64</vt:lpstr>
      <vt:lpstr>_vena_CapSBNA_B2_R_9_273914228170817536_65</vt:lpstr>
      <vt:lpstr>_vena_CapSBNA_B2_R_9_273914228170817536_66</vt:lpstr>
      <vt:lpstr>_vena_CapSBNA_B2_R_9_273914228170817536_67</vt:lpstr>
      <vt:lpstr>_vena_CapSBNA_B2_R_9_273914228170817536_68</vt:lpstr>
      <vt:lpstr>_vena_CapSBNA_B2_R_9_273914228170817536_69</vt:lpstr>
      <vt:lpstr>_vena_CapSBNA_B2_R_9_273914228170817536_7</vt:lpstr>
      <vt:lpstr>_vena_CapSBNA_B2_R_9_273914228170817536_70</vt:lpstr>
      <vt:lpstr>_vena_CapSBNA_B2_R_9_273914228170817536_71</vt:lpstr>
      <vt:lpstr>_vena_CapSBNA_B2_R_9_273914228170817536_72</vt:lpstr>
      <vt:lpstr>_vena_CapSBNA_B2_R_9_273914228170817536_73</vt:lpstr>
      <vt:lpstr>_vena_CapSBNA_B2_R_9_273914228170817536_74</vt:lpstr>
      <vt:lpstr>_vena_CapSBNA_B2_R_9_273914228170817536_75</vt:lpstr>
      <vt:lpstr>_vena_CapSBNA_B2_R_9_273914228170817536_8</vt:lpstr>
      <vt:lpstr>_vena_CapSBNA_B2_R_9_273914228170817536_9</vt:lpstr>
      <vt:lpstr>_vena_CapSBNA_P_7_230871350242312192</vt:lpstr>
      <vt:lpstr>_vena_CapSBNA_P_8_230873481838067712</vt:lpstr>
      <vt:lpstr>_vena_UserSelectCapitalSBNA_P_5_245735754226073600</vt:lpstr>
      <vt:lpstr>'CCAR 9Q capital ratios'!Print_Area</vt:lpstr>
      <vt:lpstr>'Risk Appetite Metrics summary'!Print_Area</vt:lpstr>
      <vt:lpstr>'CCAR 9Q capital ratios'!Print_Titles</vt:lpstr>
      <vt:lpstr>'Old RTS'!Print_Titles</vt:lpstr>
      <vt:lpstr>'Risk Appetite Metrics summary'!Print_Titles</vt:lpstr>
    </vt:vector>
  </TitlesOfParts>
  <Company>Sovereign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Bunnalai, Sivawong</dc:creator>
  <cp:lastModifiedBy>Cheng, Wanxin</cp:lastModifiedBy>
  <cp:lastPrinted>2016-05-05T17:29:26Z</cp:lastPrinted>
  <dcterms:created xsi:type="dcterms:W3CDTF">2014-07-18T18:46:39Z</dcterms:created>
  <dcterms:modified xsi:type="dcterms:W3CDTF">2016-06-03T19:35:40Z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{8638FB18-39EB-46DB-9962-CEE4BA5E5BE8}</vt:lpwstr>
  </property>
</Properties>
</file>