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5120" windowHeight="7905"/>
  </bookViews>
  <sheets>
    <sheet name="VAR" sheetId="1" r:id="rId1"/>
    <sheet name="CVA" sheetId="2" r:id="rId2"/>
  </sheets>
  <calcPr calcId="145621"/>
</workbook>
</file>

<file path=xl/calcChain.xml><?xml version="1.0" encoding="utf-8"?>
<calcChain xmlns="http://schemas.openxmlformats.org/spreadsheetml/2006/main">
  <c r="F25" i="1" l="1"/>
  <c r="F19" i="1"/>
  <c r="F18" i="1"/>
  <c r="E18" i="1"/>
  <c r="E5" i="1" l="1"/>
  <c r="D14" i="1" l="1"/>
  <c r="D5" i="1" l="1"/>
  <c r="E15" i="1"/>
  <c r="D15" i="1"/>
  <c r="D11" i="2" l="1"/>
  <c r="C11" i="2"/>
  <c r="E10" i="2"/>
  <c r="D10" i="2"/>
  <c r="C10" i="2"/>
  <c r="E6" i="2"/>
  <c r="E11" i="2" s="1"/>
  <c r="E7" i="2" l="1"/>
  <c r="E8" i="2" l="1"/>
</calcChain>
</file>

<file path=xl/sharedStrings.xml><?xml version="1.0" encoding="utf-8"?>
<sst xmlns="http://schemas.openxmlformats.org/spreadsheetml/2006/main" count="24" uniqueCount="17">
  <si>
    <t>Puerto Rico</t>
  </si>
  <si>
    <t>CVA</t>
  </si>
  <si>
    <t>Stressed CVA</t>
  </si>
  <si>
    <t>NYBranch</t>
  </si>
  <si>
    <t>SBNA</t>
  </si>
  <si>
    <t>SHUSA</t>
  </si>
  <si>
    <t>CUSO</t>
  </si>
  <si>
    <t>Client Faciliation</t>
  </si>
  <si>
    <t>SMFM</t>
  </si>
  <si>
    <t>MSR</t>
  </si>
  <si>
    <t>SIS</t>
  </si>
  <si>
    <t>VaR</t>
  </si>
  <si>
    <t>SCUSA</t>
  </si>
  <si>
    <t>Yellow Level</t>
  </si>
  <si>
    <t>Figures in usd</t>
  </si>
  <si>
    <t>Impact</t>
  </si>
  <si>
    <t>Red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</si>
</sst>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0" applyNumberFormat="1"/>
    <xf numFmtId="16" fontId="0" fillId="0" borderId="0" xfId="0" applyNumberFormat="1"/>
    <xf numFmtId="164" fontId="2" fillId="0" borderId="1" xfId="1" applyNumberFormat="1" applyFont="1" applyBorder="1"/>
    <xf numFmtId="164" fontId="2" fillId="0" borderId="1" xfId="0" applyNumberFormat="1" applyFont="1" applyBorder="1"/>
    <xf numFmtId="164" fontId="3" fillId="0" borderId="0" xfId="0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showGridLines="0" tabSelected="1" workbookViewId="0">
      <selection activeCell="D22" sqref="D22"/>
    </sheetView>
  </sheetViews>
  <sheetFormatPr defaultRowHeight="15" x14ac:dyDescent="0.25"/>
  <cols>
    <col min="1" max="1" width="3" customWidth="1"/>
    <col min="2" max="2" width="4.7109375" customWidth="1"/>
    <col min="3" max="3" width="16" bestFit="1" customWidth="1"/>
    <col min="4" max="4" width="15.7109375" customWidth="1"/>
    <col min="5" max="5" width="14.85546875" bestFit="1" customWidth="1"/>
    <col min="6" max="6" width="15.28515625" bestFit="1" customWidth="1"/>
    <col min="7" max="7" width="13.28515625" bestFit="1" customWidth="1"/>
    <col min="8" max="8" width="14.28515625" bestFit="1" customWidth="1"/>
  </cols>
  <sheetData>
    <row r="2" spans="2:8" x14ac:dyDescent="0.25">
      <c r="C2" s="4">
        <v>42460</v>
      </c>
    </row>
    <row r="4" spans="2:8" x14ac:dyDescent="0.25">
      <c r="B4" t="s">
        <v>14</v>
      </c>
      <c r="D4" s="5" t="s">
        <v>11</v>
      </c>
      <c r="E4" s="6" t="s">
        <v>13</v>
      </c>
      <c r="F4" s="6" t="s">
        <v>16</v>
      </c>
    </row>
    <row r="5" spans="2:8" x14ac:dyDescent="0.25">
      <c r="B5" s="3" t="s">
        <v>4</v>
      </c>
      <c r="D5" s="1">
        <f>SUM(D6:D8)</f>
        <v>-2591897.9904688001</v>
      </c>
      <c r="E5" s="1">
        <f>SUM(E6:E8)</f>
        <v>5400000</v>
      </c>
      <c r="F5" s="1">
        <v>7000000</v>
      </c>
    </row>
    <row r="6" spans="2:8" x14ac:dyDescent="0.25">
      <c r="C6" t="s">
        <v>7</v>
      </c>
      <c r="D6" s="1">
        <v>-37566.2304688</v>
      </c>
      <c r="E6" s="1">
        <v>400000</v>
      </c>
      <c r="F6" s="7">
        <v>500000</v>
      </c>
    </row>
    <row r="7" spans="2:8" x14ac:dyDescent="0.25">
      <c r="C7" t="s">
        <v>8</v>
      </c>
      <c r="D7" s="1">
        <v>-543733.27</v>
      </c>
      <c r="E7" s="1">
        <v>1000000</v>
      </c>
      <c r="F7" s="7">
        <v>1500000</v>
      </c>
    </row>
    <row r="8" spans="2:8" x14ac:dyDescent="0.25">
      <c r="C8" t="s">
        <v>9</v>
      </c>
      <c r="D8" s="1">
        <v>-2010598.49</v>
      </c>
      <c r="E8" s="1">
        <v>4000000</v>
      </c>
      <c r="F8" s="7">
        <v>5000000</v>
      </c>
    </row>
    <row r="9" spans="2:8" x14ac:dyDescent="0.25">
      <c r="B9" s="3" t="s">
        <v>10</v>
      </c>
      <c r="D9" s="1">
        <v>-141766.703125</v>
      </c>
      <c r="E9" s="1">
        <v>1000000</v>
      </c>
      <c r="F9" s="7">
        <v>1250000</v>
      </c>
    </row>
    <row r="10" spans="2:8" x14ac:dyDescent="0.25">
      <c r="B10" s="3" t="s">
        <v>12</v>
      </c>
      <c r="D10" s="1"/>
      <c r="E10" s="1"/>
      <c r="F10" s="7"/>
      <c r="G10" s="1"/>
    </row>
    <row r="11" spans="2:8" x14ac:dyDescent="0.25">
      <c r="B11" s="3" t="s">
        <v>0</v>
      </c>
      <c r="D11" s="1">
        <v>-4039.0192870999999</v>
      </c>
      <c r="E11" s="1">
        <v>150000</v>
      </c>
      <c r="F11" s="7">
        <v>187500</v>
      </c>
    </row>
    <row r="12" spans="2:8" x14ac:dyDescent="0.25">
      <c r="B12" s="3" t="s">
        <v>3</v>
      </c>
      <c r="D12" s="1">
        <v>-993624.4375</v>
      </c>
      <c r="E12" s="1">
        <v>4000000</v>
      </c>
      <c r="F12" s="7">
        <v>5000000</v>
      </c>
    </row>
    <row r="13" spans="2:8" ht="11.25" customHeight="1" x14ac:dyDescent="0.25">
      <c r="D13" s="1"/>
      <c r="E13" s="1"/>
    </row>
    <row r="14" spans="2:8" x14ac:dyDescent="0.25">
      <c r="B14" s="3" t="s">
        <v>5</v>
      </c>
      <c r="D14" s="9">
        <f>SUM(D6:D12)</f>
        <v>-3731328.1503809001</v>
      </c>
      <c r="E14" s="9">
        <v>7000000</v>
      </c>
      <c r="F14" s="9">
        <v>9000000</v>
      </c>
      <c r="H14" s="1"/>
    </row>
    <row r="15" spans="2:8" hidden="1" x14ac:dyDescent="0.25">
      <c r="B15" s="3" t="s">
        <v>6</v>
      </c>
      <c r="D15" s="1">
        <f>SUM(D6:D12)</f>
        <v>-3731328.1503809001</v>
      </c>
      <c r="E15" s="1">
        <f>SUM(E6:E12)</f>
        <v>10550000</v>
      </c>
      <c r="F15" s="1">
        <v>28000000</v>
      </c>
      <c r="H15" s="1"/>
    </row>
    <row r="16" spans="2:8" x14ac:dyDescent="0.25">
      <c r="E16" s="1"/>
    </row>
    <row r="17" spans="2:7" hidden="1" x14ac:dyDescent="0.25">
      <c r="B17" s="3" t="s">
        <v>12</v>
      </c>
      <c r="D17" s="1">
        <v>-5901161</v>
      </c>
      <c r="E17" s="1">
        <v>13000000</v>
      </c>
      <c r="F17" s="7">
        <v>15000000</v>
      </c>
      <c r="G17" s="1"/>
    </row>
    <row r="18" spans="2:7" x14ac:dyDescent="0.25">
      <c r="E18" s="11">
        <f>SUM(E6:E13)-E12</f>
        <v>6550000</v>
      </c>
      <c r="F18" s="11">
        <f>SUM(F6:F13)-F12</f>
        <v>8437500</v>
      </c>
    </row>
    <row r="19" spans="2:7" x14ac:dyDescent="0.25">
      <c r="F19" s="2">
        <f>F14-F18</f>
        <v>562500</v>
      </c>
    </row>
    <row r="22" spans="2:7" x14ac:dyDescent="0.25">
      <c r="F22" s="12">
        <v>7</v>
      </c>
    </row>
    <row r="23" spans="2:7" x14ac:dyDescent="0.25">
      <c r="F23" s="12">
        <v>1.25</v>
      </c>
    </row>
    <row r="24" spans="2:7" x14ac:dyDescent="0.25">
      <c r="F24" s="12">
        <v>0.2</v>
      </c>
    </row>
    <row r="25" spans="2:7" x14ac:dyDescent="0.25">
      <c r="F25" s="12">
        <f>SUM(F22:F24)</f>
        <v>8.4499999999999993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showGridLines="0" workbookViewId="0">
      <selection activeCell="C10" sqref="C10:E10"/>
    </sheetView>
  </sheetViews>
  <sheetFormatPr defaultRowHeight="15" x14ac:dyDescent="0.25"/>
  <cols>
    <col min="2" max="2" width="13.28515625" bestFit="1" customWidth="1"/>
    <col min="3" max="3" width="14" bestFit="1" customWidth="1"/>
    <col min="4" max="4" width="15" bestFit="1" customWidth="1"/>
    <col min="5" max="5" width="14" bestFit="1" customWidth="1"/>
  </cols>
  <sheetData>
    <row r="3" spans="2:5" x14ac:dyDescent="0.25">
      <c r="B3" s="8">
        <v>42460</v>
      </c>
    </row>
    <row r="4" spans="2:5" x14ac:dyDescent="0.25">
      <c r="B4" s="3" t="s">
        <v>14</v>
      </c>
      <c r="C4" s="6" t="s">
        <v>1</v>
      </c>
      <c r="D4" s="6" t="s">
        <v>2</v>
      </c>
      <c r="E4" s="6" t="s">
        <v>15</v>
      </c>
    </row>
    <row r="6" spans="2:5" hidden="1" x14ac:dyDescent="0.25">
      <c r="B6" t="s">
        <v>3</v>
      </c>
      <c r="C6" s="1">
        <v>-2238198.1614982025</v>
      </c>
      <c r="D6" s="1">
        <v>-2989909.4705279381</v>
      </c>
      <c r="E6" s="1">
        <f>D6-C6</f>
        <v>-751711.30902973562</v>
      </c>
    </row>
    <row r="7" spans="2:5" x14ac:dyDescent="0.25">
      <c r="B7" s="3" t="s">
        <v>4</v>
      </c>
      <c r="C7" s="1">
        <v>-9678580.0340930074</v>
      </c>
      <c r="D7" s="1">
        <v>-12898575.437803769</v>
      </c>
      <c r="E7" s="1">
        <f>D7-C7</f>
        <v>-3219995.403710762</v>
      </c>
    </row>
    <row r="8" spans="2:5" x14ac:dyDescent="0.25">
      <c r="B8" s="3" t="s">
        <v>0</v>
      </c>
      <c r="C8" s="1">
        <v>-441446.31306529097</v>
      </c>
      <c r="D8" s="1">
        <v>-441446.31306529097</v>
      </c>
      <c r="E8" s="1">
        <f>D8-C8</f>
        <v>0</v>
      </c>
    </row>
    <row r="10" spans="2:5" x14ac:dyDescent="0.25">
      <c r="B10" s="3" t="s">
        <v>5</v>
      </c>
      <c r="C10" s="10">
        <f>C7+C8</f>
        <v>-10120026.347158298</v>
      </c>
      <c r="D10" s="10">
        <f>D7+D8</f>
        <v>-13340021.75086906</v>
      </c>
      <c r="E10" s="10">
        <f>E7+E8</f>
        <v>-3219995.403710762</v>
      </c>
    </row>
    <row r="11" spans="2:5" hidden="1" x14ac:dyDescent="0.25">
      <c r="B11" t="s">
        <v>6</v>
      </c>
      <c r="C11" s="2">
        <f>SUM(C6:C8)</f>
        <v>-12358224.5086565</v>
      </c>
      <c r="D11" s="2">
        <f>SUM(D6:D8)</f>
        <v>-16329931.221396998</v>
      </c>
      <c r="E11" s="2">
        <f>SUM(E6:E8)</f>
        <v>-3971706.7127404977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</vt:lpstr>
      <vt:lpstr>CVA</vt:lpstr>
    </vt:vector>
  </TitlesOfParts>
  <Company>Sovereign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Ibares Ortega, Cesar</dc:creator>
  <cp:lastModifiedBy>Cheng, Wanxin</cp:lastModifiedBy>
  <dcterms:created xsi:type="dcterms:W3CDTF">2016-04-26T15:53:50Z</dcterms:created>
  <dcterms:modified xsi:type="dcterms:W3CDTF">2016-05-12T19:19:43Z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{F2F207FA-6C31-451C-91BC-EEE9496C6CD3}</vt:lpwstr>
  </property>
</Properties>
</file>